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mo\Desktop\Data Analytics Bootcamp\"/>
    </mc:Choice>
  </mc:AlternateContent>
  <xr:revisionPtr revIDLastSave="0" documentId="13_ncr:1_{36EE73F0-36FA-4F92-9E30-DC3D550B14ED}" xr6:coauthVersionLast="40" xr6:coauthVersionMax="40" xr10:uidLastSave="{00000000-0000-0000-0000-000000000000}"/>
  <bookViews>
    <workbookView xWindow="-120" yWindow="-120" windowWidth="20730" windowHeight="11160" activeTab="4" xr2:uid="{00000000-000D-0000-FFFF-FFFF00000000}"/>
  </bookViews>
  <sheets>
    <sheet name="State" sheetId="2" r:id="rId1"/>
    <sheet name="Sub-Category" sheetId="3" r:id="rId2"/>
    <sheet name="Date" sheetId="6" r:id="rId3"/>
    <sheet name="Bonus" sheetId="7" r:id="rId4"/>
    <sheet name="Raw Data" sheetId="1" r:id="rId5"/>
  </sheets>
  <definedNames>
    <definedName name="goal">Table1[goal]</definedName>
    <definedName name="state">Table1[state]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" i="7" l="1"/>
  <c r="H3" i="7"/>
  <c r="H4" i="7"/>
  <c r="H5" i="7"/>
  <c r="H6" i="7"/>
  <c r="H8" i="7"/>
  <c r="H9" i="7"/>
  <c r="H10" i="7"/>
  <c r="H11" i="7"/>
  <c r="H12" i="7"/>
  <c r="H13" i="7"/>
  <c r="H2" i="7"/>
  <c r="G3" i="7"/>
  <c r="G4" i="7"/>
  <c r="G5" i="7"/>
  <c r="G6" i="7"/>
  <c r="G8" i="7"/>
  <c r="G9" i="7"/>
  <c r="G10" i="7"/>
  <c r="G11" i="7"/>
  <c r="G12" i="7"/>
  <c r="G13" i="7"/>
  <c r="G2" i="7"/>
  <c r="F3" i="7"/>
  <c r="F4" i="7"/>
  <c r="F5" i="7"/>
  <c r="F6" i="7"/>
  <c r="F8" i="7"/>
  <c r="F9" i="7"/>
  <c r="F10" i="7"/>
  <c r="F11" i="7"/>
  <c r="F12" i="7"/>
  <c r="F13" i="7"/>
  <c r="F2" i="7"/>
  <c r="E3" i="7"/>
  <c r="E4" i="7"/>
  <c r="E5" i="7"/>
  <c r="E6" i="7"/>
  <c r="E8" i="7"/>
  <c r="E9" i="7"/>
  <c r="E10" i="7"/>
  <c r="E11" i="7"/>
  <c r="E12" i="7"/>
  <c r="E13" i="7"/>
  <c r="E2" i="7"/>
  <c r="D12" i="7"/>
  <c r="D11" i="7"/>
  <c r="D10" i="7"/>
  <c r="C10" i="7"/>
  <c r="D9" i="7"/>
  <c r="D8" i="7"/>
  <c r="D6" i="7"/>
  <c r="D5" i="7"/>
  <c r="D4" i="7"/>
  <c r="D3" i="7"/>
  <c r="D2" i="7"/>
  <c r="D13" i="7"/>
  <c r="C13" i="7"/>
  <c r="C12" i="7"/>
  <c r="C11" i="7"/>
  <c r="C9" i="7"/>
  <c r="C8" i="7"/>
  <c r="C7" i="7"/>
  <c r="C6" i="7"/>
  <c r="C5" i="7"/>
  <c r="C4" i="7"/>
  <c r="C3" i="7"/>
  <c r="B3" i="7"/>
  <c r="C2" i="7"/>
  <c r="B13" i="7"/>
  <c r="B12" i="7"/>
  <c r="B11" i="7"/>
  <c r="B10" i="7"/>
  <c r="B9" i="7"/>
  <c r="B8" i="7"/>
  <c r="B7" i="7"/>
  <c r="B5" i="7"/>
  <c r="B6" i="7"/>
  <c r="B4" i="7"/>
  <c r="B2" i="7"/>
  <c r="E7" i="7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7" i="7" l="1"/>
  <c r="F7" i="7"/>
  <c r="H7" i="7"/>
  <c r="T4115" i="1"/>
  <c r="S4115" i="1"/>
  <c r="O4115" i="1"/>
  <c r="T4114" i="1"/>
  <c r="S4114" i="1"/>
  <c r="O4114" i="1"/>
  <c r="T4113" i="1"/>
  <c r="S4113" i="1"/>
  <c r="O4113" i="1"/>
  <c r="T4112" i="1"/>
  <c r="S4112" i="1"/>
  <c r="O4112" i="1"/>
  <c r="T4111" i="1"/>
  <c r="S4111" i="1"/>
  <c r="O4111" i="1"/>
  <c r="T4110" i="1"/>
  <c r="S4110" i="1"/>
  <c r="O4110" i="1"/>
  <c r="T4109" i="1"/>
  <c r="S4109" i="1"/>
  <c r="O4109" i="1"/>
  <c r="T4108" i="1"/>
  <c r="S4108" i="1"/>
  <c r="O4108" i="1"/>
  <c r="T4107" i="1"/>
  <c r="S4107" i="1"/>
  <c r="O4107" i="1"/>
  <c r="T4106" i="1"/>
  <c r="S4106" i="1"/>
  <c r="O4106" i="1"/>
  <c r="T4105" i="1"/>
  <c r="S4105" i="1"/>
  <c r="O4105" i="1"/>
  <c r="T4104" i="1"/>
  <c r="S4104" i="1"/>
  <c r="O4104" i="1"/>
  <c r="T4103" i="1"/>
  <c r="S4103" i="1"/>
  <c r="O4103" i="1"/>
  <c r="T4102" i="1"/>
  <c r="S4102" i="1"/>
  <c r="O4102" i="1"/>
  <c r="T4101" i="1"/>
  <c r="S4101" i="1"/>
  <c r="O4101" i="1"/>
  <c r="T4100" i="1"/>
  <c r="S4100" i="1"/>
  <c r="O4100" i="1"/>
  <c r="T4099" i="1"/>
  <c r="S4099" i="1"/>
  <c r="O4099" i="1"/>
  <c r="T4098" i="1"/>
  <c r="S4098" i="1"/>
  <c r="O4098" i="1"/>
  <c r="T4097" i="1"/>
  <c r="S4097" i="1"/>
  <c r="O4097" i="1"/>
  <c r="T4096" i="1"/>
  <c r="S4096" i="1"/>
  <c r="O4096" i="1"/>
  <c r="T4095" i="1"/>
  <c r="S4095" i="1"/>
  <c r="O4095" i="1"/>
  <c r="T4094" i="1"/>
  <c r="S4094" i="1"/>
  <c r="O4094" i="1"/>
  <c r="T4093" i="1"/>
  <c r="S4093" i="1"/>
  <c r="O4093" i="1"/>
  <c r="T4092" i="1"/>
  <c r="S4092" i="1"/>
  <c r="O4092" i="1"/>
  <c r="T4091" i="1"/>
  <c r="S4091" i="1"/>
  <c r="O4091" i="1"/>
  <c r="T4090" i="1"/>
  <c r="S4090" i="1"/>
  <c r="O4090" i="1"/>
  <c r="T4089" i="1"/>
  <c r="S4089" i="1"/>
  <c r="O4089" i="1"/>
  <c r="T4088" i="1"/>
  <c r="S4088" i="1"/>
  <c r="O4088" i="1"/>
  <c r="T4087" i="1"/>
  <c r="S4087" i="1"/>
  <c r="O4087" i="1"/>
  <c r="T4086" i="1"/>
  <c r="S4086" i="1"/>
  <c r="O4086" i="1"/>
  <c r="T4085" i="1"/>
  <c r="S4085" i="1"/>
  <c r="O4085" i="1"/>
  <c r="T4084" i="1"/>
  <c r="S4084" i="1"/>
  <c r="O4084" i="1"/>
  <c r="T4083" i="1"/>
  <c r="S4083" i="1"/>
  <c r="O4083" i="1"/>
  <c r="T4082" i="1"/>
  <c r="S4082" i="1"/>
  <c r="O4082" i="1"/>
  <c r="T4081" i="1"/>
  <c r="S4081" i="1"/>
  <c r="O4081" i="1"/>
  <c r="T4080" i="1"/>
  <c r="S4080" i="1"/>
  <c r="O4080" i="1"/>
  <c r="T4079" i="1"/>
  <c r="S4079" i="1"/>
  <c r="O4079" i="1"/>
  <c r="T4078" i="1"/>
  <c r="S4078" i="1"/>
  <c r="O4078" i="1"/>
  <c r="T4077" i="1"/>
  <c r="S4077" i="1"/>
  <c r="O4077" i="1"/>
  <c r="T4076" i="1"/>
  <c r="S4076" i="1"/>
  <c r="O4076" i="1"/>
  <c r="T4075" i="1"/>
  <c r="S4075" i="1"/>
  <c r="O4075" i="1"/>
  <c r="T4074" i="1"/>
  <c r="S4074" i="1"/>
  <c r="O4074" i="1"/>
  <c r="T4073" i="1"/>
  <c r="S4073" i="1"/>
  <c r="O4073" i="1"/>
  <c r="T4072" i="1"/>
  <c r="S4072" i="1"/>
  <c r="O4072" i="1"/>
  <c r="T4071" i="1"/>
  <c r="S4071" i="1"/>
  <c r="O4071" i="1"/>
  <c r="T4070" i="1"/>
  <c r="S4070" i="1"/>
  <c r="O4070" i="1"/>
  <c r="T4069" i="1"/>
  <c r="S4069" i="1"/>
  <c r="O4069" i="1"/>
  <c r="T4068" i="1"/>
  <c r="S4068" i="1"/>
  <c r="O4068" i="1"/>
  <c r="T4067" i="1"/>
  <c r="S4067" i="1"/>
  <c r="O4067" i="1"/>
  <c r="T4066" i="1"/>
  <c r="S4066" i="1"/>
  <c r="O4066" i="1"/>
  <c r="T4065" i="1"/>
  <c r="S4065" i="1"/>
  <c r="O4065" i="1"/>
  <c r="T4064" i="1"/>
  <c r="S4064" i="1"/>
  <c r="O4064" i="1"/>
  <c r="T4063" i="1"/>
  <c r="S4063" i="1"/>
  <c r="O4063" i="1"/>
  <c r="T4062" i="1"/>
  <c r="S4062" i="1"/>
  <c r="O4062" i="1"/>
  <c r="T4061" i="1"/>
  <c r="S4061" i="1"/>
  <c r="O4061" i="1"/>
  <c r="T4060" i="1"/>
  <c r="S4060" i="1"/>
  <c r="O4060" i="1"/>
  <c r="T4059" i="1"/>
  <c r="S4059" i="1"/>
  <c r="O4059" i="1"/>
  <c r="T4058" i="1"/>
  <c r="S4058" i="1"/>
  <c r="O4058" i="1"/>
  <c r="T4057" i="1"/>
  <c r="S4057" i="1"/>
  <c r="O4057" i="1"/>
  <c r="T4056" i="1"/>
  <c r="S4056" i="1"/>
  <c r="O4056" i="1"/>
  <c r="T4055" i="1"/>
  <c r="S4055" i="1"/>
  <c r="O4055" i="1"/>
  <c r="T4054" i="1"/>
  <c r="S4054" i="1"/>
  <c r="O4054" i="1"/>
  <c r="T4053" i="1"/>
  <c r="S4053" i="1"/>
  <c r="O4053" i="1"/>
  <c r="T4052" i="1"/>
  <c r="S4052" i="1"/>
  <c r="O4052" i="1"/>
  <c r="T4051" i="1"/>
  <c r="S4051" i="1"/>
  <c r="O4051" i="1"/>
  <c r="T4050" i="1"/>
  <c r="S4050" i="1"/>
  <c r="O4050" i="1"/>
  <c r="T4049" i="1"/>
  <c r="S4049" i="1"/>
  <c r="O4049" i="1"/>
  <c r="T4048" i="1"/>
  <c r="S4048" i="1"/>
  <c r="O4048" i="1"/>
  <c r="T4047" i="1"/>
  <c r="S4047" i="1"/>
  <c r="O4047" i="1"/>
  <c r="T4046" i="1"/>
  <c r="S4046" i="1"/>
  <c r="O4046" i="1"/>
  <c r="T4045" i="1"/>
  <c r="S4045" i="1"/>
  <c r="O4045" i="1"/>
  <c r="T4044" i="1"/>
  <c r="S4044" i="1"/>
  <c r="O4044" i="1"/>
  <c r="T4043" i="1"/>
  <c r="S4043" i="1"/>
  <c r="O4043" i="1"/>
  <c r="T4042" i="1"/>
  <c r="S4042" i="1"/>
  <c r="O4042" i="1"/>
  <c r="T4041" i="1"/>
  <c r="S4041" i="1"/>
  <c r="O4041" i="1"/>
  <c r="T4040" i="1"/>
  <c r="S4040" i="1"/>
  <c r="O4040" i="1"/>
  <c r="T4039" i="1"/>
  <c r="S4039" i="1"/>
  <c r="O4039" i="1"/>
  <c r="T4038" i="1"/>
  <c r="S4038" i="1"/>
  <c r="O4038" i="1"/>
  <c r="T4037" i="1"/>
  <c r="S4037" i="1"/>
  <c r="O4037" i="1"/>
  <c r="T4036" i="1"/>
  <c r="S4036" i="1"/>
  <c r="O4036" i="1"/>
  <c r="T4035" i="1"/>
  <c r="S4035" i="1"/>
  <c r="O4035" i="1"/>
  <c r="T4034" i="1"/>
  <c r="S4034" i="1"/>
  <c r="O4034" i="1"/>
  <c r="T4033" i="1"/>
  <c r="S4033" i="1"/>
  <c r="O4033" i="1"/>
  <c r="T4032" i="1"/>
  <c r="S4032" i="1"/>
  <c r="O4032" i="1"/>
  <c r="T4031" i="1"/>
  <c r="S4031" i="1"/>
  <c r="O4031" i="1"/>
  <c r="T4030" i="1"/>
  <c r="S4030" i="1"/>
  <c r="O4030" i="1"/>
  <c r="T4029" i="1"/>
  <c r="S4029" i="1"/>
  <c r="O4029" i="1"/>
  <c r="T4028" i="1"/>
  <c r="S4028" i="1"/>
  <c r="O4028" i="1"/>
  <c r="T4027" i="1"/>
  <c r="S4027" i="1"/>
  <c r="O4027" i="1"/>
  <c r="T4026" i="1"/>
  <c r="S4026" i="1"/>
  <c r="O4026" i="1"/>
  <c r="T4025" i="1"/>
  <c r="S4025" i="1"/>
  <c r="O4025" i="1"/>
  <c r="T4024" i="1"/>
  <c r="S4024" i="1"/>
  <c r="O4024" i="1"/>
  <c r="T4023" i="1"/>
  <c r="S4023" i="1"/>
  <c r="O4023" i="1"/>
  <c r="T4022" i="1"/>
  <c r="S4022" i="1"/>
  <c r="O4022" i="1"/>
  <c r="T4021" i="1"/>
  <c r="S4021" i="1"/>
  <c r="O4021" i="1"/>
  <c r="T4020" i="1"/>
  <c r="S4020" i="1"/>
  <c r="O4020" i="1"/>
  <c r="T4019" i="1"/>
  <c r="S4019" i="1"/>
  <c r="O4019" i="1"/>
  <c r="T4018" i="1"/>
  <c r="S4018" i="1"/>
  <c r="O4018" i="1"/>
  <c r="T4017" i="1"/>
  <c r="S4017" i="1"/>
  <c r="O4017" i="1"/>
  <c r="T4016" i="1"/>
  <c r="S4016" i="1"/>
  <c r="O4016" i="1"/>
  <c r="T4015" i="1"/>
  <c r="S4015" i="1"/>
  <c r="O4015" i="1"/>
  <c r="T4014" i="1"/>
  <c r="S4014" i="1"/>
  <c r="O4014" i="1"/>
  <c r="T4013" i="1"/>
  <c r="S4013" i="1"/>
  <c r="O4013" i="1"/>
  <c r="T4012" i="1"/>
  <c r="S4012" i="1"/>
  <c r="O4012" i="1"/>
  <c r="T4011" i="1"/>
  <c r="S4011" i="1"/>
  <c r="O4011" i="1"/>
  <c r="T4010" i="1"/>
  <c r="S4010" i="1"/>
  <c r="O4010" i="1"/>
  <c r="T4009" i="1"/>
  <c r="S4009" i="1"/>
  <c r="O4009" i="1"/>
  <c r="T4008" i="1"/>
  <c r="S4008" i="1"/>
  <c r="O4008" i="1"/>
  <c r="T4007" i="1"/>
  <c r="S4007" i="1"/>
  <c r="O4007" i="1"/>
  <c r="T4006" i="1"/>
  <c r="S4006" i="1"/>
  <c r="O4006" i="1"/>
  <c r="T4005" i="1"/>
  <c r="S4005" i="1"/>
  <c r="O4005" i="1"/>
  <c r="T4004" i="1"/>
  <c r="S4004" i="1"/>
  <c r="O4004" i="1"/>
  <c r="T4003" i="1"/>
  <c r="S4003" i="1"/>
  <c r="O4003" i="1"/>
  <c r="T4002" i="1"/>
  <c r="S4002" i="1"/>
  <c r="O4002" i="1"/>
  <c r="T4001" i="1"/>
  <c r="S4001" i="1"/>
  <c r="O4001" i="1"/>
  <c r="T4000" i="1"/>
  <c r="S4000" i="1"/>
  <c r="O4000" i="1"/>
  <c r="T3999" i="1"/>
  <c r="S3999" i="1"/>
  <c r="O3999" i="1"/>
  <c r="T3998" i="1"/>
  <c r="S3998" i="1"/>
  <c r="O3998" i="1"/>
  <c r="T3997" i="1"/>
  <c r="S3997" i="1"/>
  <c r="O3997" i="1"/>
  <c r="T3996" i="1"/>
  <c r="S3996" i="1"/>
  <c r="O3996" i="1"/>
  <c r="T3995" i="1"/>
  <c r="S3995" i="1"/>
  <c r="O3995" i="1"/>
  <c r="T3994" i="1"/>
  <c r="S3994" i="1"/>
  <c r="O3994" i="1"/>
  <c r="T3993" i="1"/>
  <c r="S3993" i="1"/>
  <c r="O3993" i="1"/>
  <c r="T3992" i="1"/>
  <c r="S3992" i="1"/>
  <c r="O3992" i="1"/>
  <c r="T3991" i="1"/>
  <c r="S3991" i="1"/>
  <c r="O3991" i="1"/>
  <c r="T3990" i="1"/>
  <c r="S3990" i="1"/>
  <c r="O3990" i="1"/>
  <c r="T3989" i="1"/>
  <c r="S3989" i="1"/>
  <c r="O3989" i="1"/>
  <c r="T3988" i="1"/>
  <c r="S3988" i="1"/>
  <c r="O3988" i="1"/>
  <c r="T3987" i="1"/>
  <c r="S3987" i="1"/>
  <c r="O3987" i="1"/>
  <c r="T3986" i="1"/>
  <c r="S3986" i="1"/>
  <c r="O3986" i="1"/>
  <c r="T3985" i="1"/>
  <c r="S3985" i="1"/>
  <c r="O3985" i="1"/>
  <c r="T3984" i="1"/>
  <c r="S3984" i="1"/>
  <c r="O3984" i="1"/>
  <c r="T3983" i="1"/>
  <c r="S3983" i="1"/>
  <c r="O3983" i="1"/>
  <c r="T3982" i="1"/>
  <c r="S3982" i="1"/>
  <c r="O3982" i="1"/>
  <c r="T3981" i="1"/>
  <c r="S3981" i="1"/>
  <c r="O3981" i="1"/>
  <c r="T3980" i="1"/>
  <c r="S3980" i="1"/>
  <c r="O3980" i="1"/>
  <c r="T3979" i="1"/>
  <c r="S3979" i="1"/>
  <c r="O3979" i="1"/>
  <c r="T3978" i="1"/>
  <c r="S3978" i="1"/>
  <c r="O3978" i="1"/>
  <c r="T3977" i="1"/>
  <c r="S3977" i="1"/>
  <c r="O3977" i="1"/>
  <c r="T3976" i="1"/>
  <c r="S3976" i="1"/>
  <c r="O3976" i="1"/>
  <c r="T3975" i="1"/>
  <c r="S3975" i="1"/>
  <c r="O3975" i="1"/>
  <c r="T3974" i="1"/>
  <c r="S3974" i="1"/>
  <c r="O3974" i="1"/>
  <c r="T3973" i="1"/>
  <c r="S3973" i="1"/>
  <c r="O3973" i="1"/>
  <c r="T3972" i="1"/>
  <c r="S3972" i="1"/>
  <c r="O3972" i="1"/>
  <c r="T3971" i="1"/>
  <c r="S3971" i="1"/>
  <c r="O3971" i="1"/>
  <c r="T3970" i="1"/>
  <c r="S3970" i="1"/>
  <c r="O3970" i="1"/>
  <c r="T3969" i="1"/>
  <c r="S3969" i="1"/>
  <c r="O3969" i="1"/>
  <c r="T3968" i="1"/>
  <c r="S3968" i="1"/>
  <c r="O3968" i="1"/>
  <c r="T3967" i="1"/>
  <c r="S3967" i="1"/>
  <c r="O3967" i="1"/>
  <c r="T3966" i="1"/>
  <c r="S3966" i="1"/>
  <c r="O3966" i="1"/>
  <c r="T3965" i="1"/>
  <c r="S3965" i="1"/>
  <c r="O3965" i="1"/>
  <c r="T3964" i="1"/>
  <c r="S3964" i="1"/>
  <c r="O3964" i="1"/>
  <c r="T3963" i="1"/>
  <c r="S3963" i="1"/>
  <c r="O3963" i="1"/>
  <c r="T3962" i="1"/>
  <c r="S3962" i="1"/>
  <c r="O3962" i="1"/>
  <c r="T3961" i="1"/>
  <c r="S3961" i="1"/>
  <c r="O3961" i="1"/>
  <c r="T3960" i="1"/>
  <c r="S3960" i="1"/>
  <c r="O3960" i="1"/>
  <c r="T3959" i="1"/>
  <c r="S3959" i="1"/>
  <c r="O3959" i="1"/>
  <c r="T3958" i="1"/>
  <c r="S3958" i="1"/>
  <c r="O3958" i="1"/>
  <c r="T3957" i="1"/>
  <c r="S3957" i="1"/>
  <c r="O3957" i="1"/>
  <c r="T3956" i="1"/>
  <c r="S3956" i="1"/>
  <c r="O3956" i="1"/>
  <c r="T3955" i="1"/>
  <c r="S3955" i="1"/>
  <c r="O3955" i="1"/>
  <c r="T3954" i="1"/>
  <c r="S3954" i="1"/>
  <c r="O3954" i="1"/>
  <c r="T3953" i="1"/>
  <c r="S3953" i="1"/>
  <c r="O3953" i="1"/>
  <c r="T3952" i="1"/>
  <c r="S3952" i="1"/>
  <c r="O3952" i="1"/>
  <c r="T3951" i="1"/>
  <c r="S3951" i="1"/>
  <c r="O3951" i="1"/>
  <c r="T3950" i="1"/>
  <c r="S3950" i="1"/>
  <c r="O3950" i="1"/>
  <c r="T3949" i="1"/>
  <c r="S3949" i="1"/>
  <c r="O3949" i="1"/>
  <c r="T3948" i="1"/>
  <c r="S3948" i="1"/>
  <c r="O3948" i="1"/>
  <c r="T3947" i="1"/>
  <c r="S3947" i="1"/>
  <c r="O3947" i="1"/>
  <c r="T3946" i="1"/>
  <c r="S3946" i="1"/>
  <c r="O3946" i="1"/>
  <c r="T3945" i="1"/>
  <c r="S3945" i="1"/>
  <c r="O3945" i="1"/>
  <c r="T3944" i="1"/>
  <c r="S3944" i="1"/>
  <c r="O3944" i="1"/>
  <c r="T3943" i="1"/>
  <c r="S3943" i="1"/>
  <c r="O3943" i="1"/>
  <c r="T3942" i="1"/>
  <c r="S3942" i="1"/>
  <c r="O3942" i="1"/>
  <c r="T3941" i="1"/>
  <c r="S3941" i="1"/>
  <c r="O3941" i="1"/>
  <c r="T3940" i="1"/>
  <c r="S3940" i="1"/>
  <c r="O3940" i="1"/>
  <c r="T3939" i="1"/>
  <c r="S3939" i="1"/>
  <c r="O3939" i="1"/>
  <c r="T3938" i="1"/>
  <c r="S3938" i="1"/>
  <c r="O3938" i="1"/>
  <c r="T3937" i="1"/>
  <c r="S3937" i="1"/>
  <c r="O3937" i="1"/>
  <c r="T3936" i="1"/>
  <c r="S3936" i="1"/>
  <c r="O3936" i="1"/>
  <c r="T3935" i="1"/>
  <c r="S3935" i="1"/>
  <c r="O3935" i="1"/>
  <c r="T3934" i="1"/>
  <c r="S3934" i="1"/>
  <c r="O3934" i="1"/>
  <c r="T3933" i="1"/>
  <c r="S3933" i="1"/>
  <c r="O3933" i="1"/>
  <c r="T3932" i="1"/>
  <c r="S3932" i="1"/>
  <c r="O3932" i="1"/>
  <c r="T3931" i="1"/>
  <c r="S3931" i="1"/>
  <c r="O3931" i="1"/>
  <c r="T3930" i="1"/>
  <c r="S3930" i="1"/>
  <c r="O3930" i="1"/>
  <c r="T3929" i="1"/>
  <c r="S3929" i="1"/>
  <c r="O3929" i="1"/>
  <c r="T3928" i="1"/>
  <c r="S3928" i="1"/>
  <c r="O3928" i="1"/>
  <c r="T3927" i="1"/>
  <c r="S3927" i="1"/>
  <c r="O3927" i="1"/>
  <c r="T3926" i="1"/>
  <c r="S3926" i="1"/>
  <c r="O3926" i="1"/>
  <c r="T3925" i="1"/>
  <c r="S3925" i="1"/>
  <c r="O3925" i="1"/>
  <c r="T3924" i="1"/>
  <c r="S3924" i="1"/>
  <c r="O3924" i="1"/>
  <c r="T3923" i="1"/>
  <c r="S3923" i="1"/>
  <c r="O3923" i="1"/>
  <c r="T3922" i="1"/>
  <c r="S3922" i="1"/>
  <c r="O3922" i="1"/>
  <c r="T3921" i="1"/>
  <c r="S3921" i="1"/>
  <c r="O3921" i="1"/>
  <c r="T3920" i="1"/>
  <c r="S3920" i="1"/>
  <c r="O3920" i="1"/>
  <c r="T3919" i="1"/>
  <c r="S3919" i="1"/>
  <c r="O3919" i="1"/>
  <c r="T3918" i="1"/>
  <c r="S3918" i="1"/>
  <c r="O3918" i="1"/>
  <c r="T3917" i="1"/>
  <c r="S3917" i="1"/>
  <c r="O3917" i="1"/>
  <c r="T3916" i="1"/>
  <c r="S3916" i="1"/>
  <c r="O3916" i="1"/>
  <c r="T3915" i="1"/>
  <c r="S3915" i="1"/>
  <c r="O3915" i="1"/>
  <c r="T3914" i="1"/>
  <c r="S3914" i="1"/>
  <c r="O3914" i="1"/>
  <c r="T3913" i="1"/>
  <c r="S3913" i="1"/>
  <c r="O3913" i="1"/>
  <c r="T3912" i="1"/>
  <c r="S3912" i="1"/>
  <c r="O3912" i="1"/>
  <c r="T3911" i="1"/>
  <c r="S3911" i="1"/>
  <c r="O3911" i="1"/>
  <c r="T3910" i="1"/>
  <c r="S3910" i="1"/>
  <c r="O3910" i="1"/>
  <c r="T3909" i="1"/>
  <c r="S3909" i="1"/>
  <c r="O3909" i="1"/>
  <c r="T3908" i="1"/>
  <c r="S3908" i="1"/>
  <c r="O3908" i="1"/>
  <c r="T3907" i="1"/>
  <c r="S3907" i="1"/>
  <c r="O3907" i="1"/>
  <c r="T3906" i="1"/>
  <c r="S3906" i="1"/>
  <c r="O3906" i="1"/>
  <c r="T3905" i="1"/>
  <c r="S3905" i="1"/>
  <c r="O3905" i="1"/>
  <c r="T3904" i="1"/>
  <c r="S3904" i="1"/>
  <c r="O3904" i="1"/>
  <c r="T3903" i="1"/>
  <c r="S3903" i="1"/>
  <c r="O3903" i="1"/>
  <c r="T3902" i="1"/>
  <c r="S3902" i="1"/>
  <c r="O3902" i="1"/>
  <c r="T3901" i="1"/>
  <c r="S3901" i="1"/>
  <c r="O3901" i="1"/>
  <c r="T3900" i="1"/>
  <c r="S3900" i="1"/>
  <c r="O3900" i="1"/>
  <c r="T3899" i="1"/>
  <c r="S3899" i="1"/>
  <c r="O3899" i="1"/>
  <c r="T3898" i="1"/>
  <c r="S3898" i="1"/>
  <c r="O3898" i="1"/>
  <c r="T3897" i="1"/>
  <c r="S3897" i="1"/>
  <c r="O3897" i="1"/>
  <c r="T3896" i="1"/>
  <c r="S3896" i="1"/>
  <c r="O3896" i="1"/>
  <c r="T3895" i="1"/>
  <c r="S3895" i="1"/>
  <c r="O3895" i="1"/>
  <c r="T3894" i="1"/>
  <c r="S3894" i="1"/>
  <c r="O3894" i="1"/>
  <c r="T3893" i="1"/>
  <c r="S3893" i="1"/>
  <c r="O3893" i="1"/>
  <c r="T3892" i="1"/>
  <c r="S3892" i="1"/>
  <c r="O3892" i="1"/>
  <c r="T3891" i="1"/>
  <c r="S3891" i="1"/>
  <c r="O3891" i="1"/>
  <c r="T3890" i="1"/>
  <c r="S3890" i="1"/>
  <c r="O3890" i="1"/>
  <c r="T3889" i="1"/>
  <c r="S3889" i="1"/>
  <c r="O3889" i="1"/>
  <c r="T3888" i="1"/>
  <c r="S3888" i="1"/>
  <c r="O3888" i="1"/>
  <c r="T3887" i="1"/>
  <c r="S3887" i="1"/>
  <c r="O3887" i="1"/>
  <c r="T3886" i="1"/>
  <c r="S3886" i="1"/>
  <c r="O3886" i="1"/>
  <c r="T3885" i="1"/>
  <c r="S3885" i="1"/>
  <c r="O3885" i="1"/>
  <c r="T3884" i="1"/>
  <c r="S3884" i="1"/>
  <c r="O3884" i="1"/>
  <c r="T3883" i="1"/>
  <c r="S3883" i="1"/>
  <c r="O3883" i="1"/>
  <c r="T3882" i="1"/>
  <c r="S3882" i="1"/>
  <c r="O3882" i="1"/>
  <c r="T3881" i="1"/>
  <c r="S3881" i="1"/>
  <c r="O3881" i="1"/>
  <c r="T3880" i="1"/>
  <c r="S3880" i="1"/>
  <c r="O3880" i="1"/>
  <c r="T3879" i="1"/>
  <c r="S3879" i="1"/>
  <c r="O3879" i="1"/>
  <c r="T3878" i="1"/>
  <c r="S3878" i="1"/>
  <c r="O3878" i="1"/>
  <c r="T3877" i="1"/>
  <c r="S3877" i="1"/>
  <c r="O3877" i="1"/>
  <c r="T3876" i="1"/>
  <c r="S3876" i="1"/>
  <c r="O3876" i="1"/>
  <c r="T3875" i="1"/>
  <c r="S3875" i="1"/>
  <c r="O3875" i="1"/>
  <c r="T3874" i="1"/>
  <c r="S3874" i="1"/>
  <c r="O3874" i="1"/>
  <c r="T3873" i="1"/>
  <c r="S3873" i="1"/>
  <c r="O3873" i="1"/>
  <c r="T3872" i="1"/>
  <c r="S3872" i="1"/>
  <c r="O3872" i="1"/>
  <c r="T3871" i="1"/>
  <c r="S3871" i="1"/>
  <c r="O3871" i="1"/>
  <c r="T3870" i="1"/>
  <c r="S3870" i="1"/>
  <c r="O3870" i="1"/>
  <c r="T3869" i="1"/>
  <c r="S3869" i="1"/>
  <c r="O3869" i="1"/>
  <c r="T3868" i="1"/>
  <c r="S3868" i="1"/>
  <c r="O3868" i="1"/>
  <c r="T3867" i="1"/>
  <c r="S3867" i="1"/>
  <c r="O3867" i="1"/>
  <c r="T3866" i="1"/>
  <c r="S3866" i="1"/>
  <c r="O3866" i="1"/>
  <c r="T3865" i="1"/>
  <c r="S3865" i="1"/>
  <c r="O3865" i="1"/>
  <c r="T3864" i="1"/>
  <c r="S3864" i="1"/>
  <c r="O3864" i="1"/>
  <c r="T3863" i="1"/>
  <c r="S3863" i="1"/>
  <c r="O3863" i="1"/>
  <c r="T3862" i="1"/>
  <c r="S3862" i="1"/>
  <c r="O3862" i="1"/>
  <c r="T3861" i="1"/>
  <c r="S3861" i="1"/>
  <c r="O3861" i="1"/>
  <c r="T3860" i="1"/>
  <c r="S3860" i="1"/>
  <c r="O3860" i="1"/>
  <c r="T3859" i="1"/>
  <c r="S3859" i="1"/>
  <c r="O3859" i="1"/>
  <c r="T3858" i="1"/>
  <c r="S3858" i="1"/>
  <c r="O3858" i="1"/>
  <c r="T3857" i="1"/>
  <c r="S3857" i="1"/>
  <c r="O3857" i="1"/>
  <c r="T3856" i="1"/>
  <c r="S3856" i="1"/>
  <c r="O3856" i="1"/>
  <c r="T3855" i="1"/>
  <c r="S3855" i="1"/>
  <c r="O3855" i="1"/>
  <c r="T3854" i="1"/>
  <c r="S3854" i="1"/>
  <c r="O3854" i="1"/>
  <c r="T3853" i="1"/>
  <c r="S3853" i="1"/>
  <c r="O3853" i="1"/>
  <c r="T3852" i="1"/>
  <c r="S3852" i="1"/>
  <c r="O3852" i="1"/>
  <c r="T3851" i="1"/>
  <c r="S3851" i="1"/>
  <c r="O3851" i="1"/>
  <c r="T3850" i="1"/>
  <c r="S3850" i="1"/>
  <c r="O3850" i="1"/>
  <c r="T3849" i="1"/>
  <c r="S3849" i="1"/>
  <c r="O3849" i="1"/>
  <c r="T3848" i="1"/>
  <c r="S3848" i="1"/>
  <c r="O3848" i="1"/>
  <c r="T3847" i="1"/>
  <c r="S3847" i="1"/>
  <c r="O3847" i="1"/>
  <c r="T3846" i="1"/>
  <c r="S3846" i="1"/>
  <c r="O3846" i="1"/>
  <c r="T3845" i="1"/>
  <c r="S3845" i="1"/>
  <c r="O3845" i="1"/>
  <c r="T3844" i="1"/>
  <c r="S3844" i="1"/>
  <c r="O3844" i="1"/>
  <c r="T3843" i="1"/>
  <c r="S3843" i="1"/>
  <c r="O3843" i="1"/>
  <c r="T3842" i="1"/>
  <c r="S3842" i="1"/>
  <c r="O3842" i="1"/>
  <c r="T3841" i="1"/>
  <c r="S3841" i="1"/>
  <c r="O3841" i="1"/>
  <c r="T3840" i="1"/>
  <c r="S3840" i="1"/>
  <c r="O3840" i="1"/>
  <c r="T3839" i="1"/>
  <c r="S3839" i="1"/>
  <c r="O3839" i="1"/>
  <c r="T3838" i="1"/>
  <c r="S3838" i="1"/>
  <c r="O3838" i="1"/>
  <c r="T3837" i="1"/>
  <c r="S3837" i="1"/>
  <c r="O3837" i="1"/>
  <c r="T3836" i="1"/>
  <c r="S3836" i="1"/>
  <c r="O3836" i="1"/>
  <c r="T3835" i="1"/>
  <c r="S3835" i="1"/>
  <c r="O3835" i="1"/>
  <c r="T3834" i="1"/>
  <c r="S3834" i="1"/>
  <c r="O3834" i="1"/>
  <c r="T3833" i="1"/>
  <c r="S3833" i="1"/>
  <c r="O3833" i="1"/>
  <c r="T3832" i="1"/>
  <c r="S3832" i="1"/>
  <c r="O3832" i="1"/>
  <c r="T3831" i="1"/>
  <c r="S3831" i="1"/>
  <c r="O3831" i="1"/>
  <c r="T3830" i="1"/>
  <c r="S3830" i="1"/>
  <c r="O3830" i="1"/>
  <c r="T3829" i="1"/>
  <c r="S3829" i="1"/>
  <c r="O3829" i="1"/>
  <c r="T3828" i="1"/>
  <c r="S3828" i="1"/>
  <c r="O3828" i="1"/>
  <c r="T3827" i="1"/>
  <c r="S3827" i="1"/>
  <c r="O3827" i="1"/>
  <c r="T3826" i="1"/>
  <c r="S3826" i="1"/>
  <c r="O3826" i="1"/>
  <c r="T3825" i="1"/>
  <c r="S3825" i="1"/>
  <c r="O3825" i="1"/>
  <c r="T3824" i="1"/>
  <c r="S3824" i="1"/>
  <c r="O3824" i="1"/>
  <c r="T3823" i="1"/>
  <c r="S3823" i="1"/>
  <c r="O3823" i="1"/>
  <c r="T3822" i="1"/>
  <c r="S3822" i="1"/>
  <c r="O3822" i="1"/>
  <c r="T3821" i="1"/>
  <c r="S3821" i="1"/>
  <c r="O3821" i="1"/>
  <c r="T3820" i="1"/>
  <c r="S3820" i="1"/>
  <c r="O3820" i="1"/>
  <c r="T3819" i="1"/>
  <c r="S3819" i="1"/>
  <c r="O3819" i="1"/>
  <c r="T3818" i="1"/>
  <c r="S3818" i="1"/>
  <c r="O3818" i="1"/>
  <c r="T3817" i="1"/>
  <c r="S3817" i="1"/>
  <c r="O3817" i="1"/>
  <c r="T3816" i="1"/>
  <c r="S3816" i="1"/>
  <c r="O3816" i="1"/>
  <c r="T3815" i="1"/>
  <c r="S3815" i="1"/>
  <c r="O3815" i="1"/>
  <c r="T3814" i="1"/>
  <c r="S3814" i="1"/>
  <c r="O3814" i="1"/>
  <c r="T3813" i="1"/>
  <c r="S3813" i="1"/>
  <c r="O3813" i="1"/>
  <c r="T3812" i="1"/>
  <c r="S3812" i="1"/>
  <c r="O3812" i="1"/>
  <c r="T3811" i="1"/>
  <c r="S3811" i="1"/>
  <c r="O3811" i="1"/>
  <c r="T3810" i="1"/>
  <c r="S3810" i="1"/>
  <c r="O3810" i="1"/>
  <c r="T3809" i="1"/>
  <c r="S3809" i="1"/>
  <c r="O3809" i="1"/>
  <c r="T3808" i="1"/>
  <c r="S3808" i="1"/>
  <c r="O3808" i="1"/>
  <c r="T3807" i="1"/>
  <c r="S3807" i="1"/>
  <c r="O3807" i="1"/>
  <c r="T3806" i="1"/>
  <c r="S3806" i="1"/>
  <c r="O3806" i="1"/>
  <c r="T3805" i="1"/>
  <c r="S3805" i="1"/>
  <c r="O3805" i="1"/>
  <c r="T3804" i="1"/>
  <c r="S3804" i="1"/>
  <c r="O3804" i="1"/>
  <c r="T3803" i="1"/>
  <c r="S3803" i="1"/>
  <c r="O3803" i="1"/>
  <c r="T3802" i="1"/>
  <c r="S3802" i="1"/>
  <c r="O3802" i="1"/>
  <c r="T3801" i="1"/>
  <c r="S3801" i="1"/>
  <c r="O3801" i="1"/>
  <c r="T3800" i="1"/>
  <c r="S3800" i="1"/>
  <c r="O3800" i="1"/>
  <c r="T3799" i="1"/>
  <c r="S3799" i="1"/>
  <c r="O3799" i="1"/>
  <c r="T3798" i="1"/>
  <c r="S3798" i="1"/>
  <c r="O3798" i="1"/>
  <c r="T3797" i="1"/>
  <c r="S3797" i="1"/>
  <c r="O3797" i="1"/>
  <c r="T3796" i="1"/>
  <c r="S3796" i="1"/>
  <c r="O3796" i="1"/>
  <c r="T3795" i="1"/>
  <c r="S3795" i="1"/>
  <c r="O3795" i="1"/>
  <c r="T3794" i="1"/>
  <c r="S3794" i="1"/>
  <c r="O3794" i="1"/>
  <c r="T3793" i="1"/>
  <c r="S3793" i="1"/>
  <c r="O3793" i="1"/>
  <c r="T3792" i="1"/>
  <c r="S3792" i="1"/>
  <c r="O3792" i="1"/>
  <c r="T3791" i="1"/>
  <c r="S3791" i="1"/>
  <c r="O3791" i="1"/>
  <c r="T3790" i="1"/>
  <c r="S3790" i="1"/>
  <c r="O3790" i="1"/>
  <c r="T3789" i="1"/>
  <c r="S3789" i="1"/>
  <c r="O3789" i="1"/>
  <c r="T3788" i="1"/>
  <c r="S3788" i="1"/>
  <c r="O3788" i="1"/>
  <c r="T3787" i="1"/>
  <c r="S3787" i="1"/>
  <c r="O3787" i="1"/>
  <c r="T3786" i="1"/>
  <c r="S3786" i="1"/>
  <c r="O3786" i="1"/>
  <c r="T3785" i="1"/>
  <c r="S3785" i="1"/>
  <c r="O3785" i="1"/>
  <c r="T3784" i="1"/>
  <c r="S3784" i="1"/>
  <c r="O3784" i="1"/>
  <c r="T3783" i="1"/>
  <c r="S3783" i="1"/>
  <c r="O3783" i="1"/>
  <c r="T3782" i="1"/>
  <c r="S3782" i="1"/>
  <c r="O3782" i="1"/>
  <c r="T3781" i="1"/>
  <c r="S3781" i="1"/>
  <c r="O3781" i="1"/>
  <c r="T3780" i="1"/>
  <c r="S3780" i="1"/>
  <c r="O3780" i="1"/>
  <c r="T3779" i="1"/>
  <c r="S3779" i="1"/>
  <c r="O3779" i="1"/>
  <c r="T3778" i="1"/>
  <c r="S3778" i="1"/>
  <c r="O3778" i="1"/>
  <c r="T3777" i="1"/>
  <c r="S3777" i="1"/>
  <c r="O3777" i="1"/>
  <c r="T3776" i="1"/>
  <c r="S3776" i="1"/>
  <c r="O3776" i="1"/>
  <c r="T3775" i="1"/>
  <c r="S3775" i="1"/>
  <c r="O3775" i="1"/>
  <c r="T3774" i="1"/>
  <c r="S3774" i="1"/>
  <c r="O3774" i="1"/>
  <c r="T3773" i="1"/>
  <c r="S3773" i="1"/>
  <c r="O3773" i="1"/>
  <c r="T3772" i="1"/>
  <c r="S3772" i="1"/>
  <c r="O3772" i="1"/>
  <c r="T3771" i="1"/>
  <c r="S3771" i="1"/>
  <c r="O3771" i="1"/>
  <c r="T3770" i="1"/>
  <c r="S3770" i="1"/>
  <c r="O3770" i="1"/>
  <c r="T3769" i="1"/>
  <c r="S3769" i="1"/>
  <c r="O3769" i="1"/>
  <c r="T3768" i="1"/>
  <c r="S3768" i="1"/>
  <c r="O3768" i="1"/>
  <c r="T3767" i="1"/>
  <c r="S3767" i="1"/>
  <c r="O3767" i="1"/>
  <c r="T3766" i="1"/>
  <c r="S3766" i="1"/>
  <c r="O3766" i="1"/>
  <c r="T3765" i="1"/>
  <c r="S3765" i="1"/>
  <c r="O3765" i="1"/>
  <c r="T3764" i="1"/>
  <c r="S3764" i="1"/>
  <c r="O3764" i="1"/>
  <c r="T3763" i="1"/>
  <c r="S3763" i="1"/>
  <c r="O3763" i="1"/>
  <c r="T3762" i="1"/>
  <c r="S3762" i="1"/>
  <c r="O3762" i="1"/>
  <c r="T3761" i="1"/>
  <c r="S3761" i="1"/>
  <c r="O3761" i="1"/>
  <c r="T3760" i="1"/>
  <c r="S3760" i="1"/>
  <c r="O3760" i="1"/>
  <c r="T3759" i="1"/>
  <c r="S3759" i="1"/>
  <c r="O3759" i="1"/>
  <c r="T3758" i="1"/>
  <c r="S3758" i="1"/>
  <c r="O3758" i="1"/>
  <c r="T3757" i="1"/>
  <c r="S3757" i="1"/>
  <c r="O3757" i="1"/>
  <c r="T3756" i="1"/>
  <c r="S3756" i="1"/>
  <c r="O3756" i="1"/>
  <c r="T3755" i="1"/>
  <c r="S3755" i="1"/>
  <c r="O3755" i="1"/>
  <c r="T3754" i="1"/>
  <c r="S3754" i="1"/>
  <c r="O3754" i="1"/>
  <c r="T3753" i="1"/>
  <c r="S3753" i="1"/>
  <c r="O3753" i="1"/>
  <c r="T3752" i="1"/>
  <c r="S3752" i="1"/>
  <c r="O3752" i="1"/>
  <c r="T3751" i="1"/>
  <c r="S3751" i="1"/>
  <c r="O3751" i="1"/>
  <c r="T3750" i="1"/>
  <c r="S3750" i="1"/>
  <c r="O3750" i="1"/>
  <c r="T3749" i="1"/>
  <c r="S3749" i="1"/>
  <c r="O3749" i="1"/>
  <c r="T3748" i="1"/>
  <c r="S3748" i="1"/>
  <c r="O3748" i="1"/>
  <c r="T3747" i="1"/>
  <c r="S3747" i="1"/>
  <c r="O3747" i="1"/>
  <c r="T3746" i="1"/>
  <c r="S3746" i="1"/>
  <c r="O3746" i="1"/>
  <c r="T3745" i="1"/>
  <c r="S3745" i="1"/>
  <c r="O3745" i="1"/>
  <c r="T3744" i="1"/>
  <c r="S3744" i="1"/>
  <c r="O3744" i="1"/>
  <c r="T3743" i="1"/>
  <c r="S3743" i="1"/>
  <c r="O3743" i="1"/>
  <c r="T3742" i="1"/>
  <c r="S3742" i="1"/>
  <c r="O3742" i="1"/>
  <c r="T3741" i="1"/>
  <c r="S3741" i="1"/>
  <c r="O3741" i="1"/>
  <c r="T3740" i="1"/>
  <c r="S3740" i="1"/>
  <c r="O3740" i="1"/>
  <c r="T3739" i="1"/>
  <c r="S3739" i="1"/>
  <c r="O3739" i="1"/>
  <c r="T3738" i="1"/>
  <c r="S3738" i="1"/>
  <c r="O3738" i="1"/>
  <c r="T3737" i="1"/>
  <c r="S3737" i="1"/>
  <c r="O3737" i="1"/>
  <c r="T3736" i="1"/>
  <c r="S3736" i="1"/>
  <c r="O3736" i="1"/>
  <c r="T3735" i="1"/>
  <c r="S3735" i="1"/>
  <c r="O3735" i="1"/>
  <c r="T3734" i="1"/>
  <c r="S3734" i="1"/>
  <c r="O3734" i="1"/>
  <c r="T3733" i="1"/>
  <c r="S3733" i="1"/>
  <c r="O3733" i="1"/>
  <c r="T3732" i="1"/>
  <c r="S3732" i="1"/>
  <c r="O3732" i="1"/>
  <c r="T3731" i="1"/>
  <c r="S3731" i="1"/>
  <c r="O3731" i="1"/>
  <c r="T3730" i="1"/>
  <c r="S3730" i="1"/>
  <c r="O3730" i="1"/>
  <c r="T3729" i="1"/>
  <c r="S3729" i="1"/>
  <c r="O3729" i="1"/>
  <c r="T3728" i="1"/>
  <c r="S3728" i="1"/>
  <c r="O3728" i="1"/>
  <c r="T3727" i="1"/>
  <c r="S3727" i="1"/>
  <c r="O3727" i="1"/>
  <c r="T3726" i="1"/>
  <c r="S3726" i="1"/>
  <c r="O3726" i="1"/>
  <c r="T3725" i="1"/>
  <c r="S3725" i="1"/>
  <c r="O3725" i="1"/>
  <c r="T3724" i="1"/>
  <c r="S3724" i="1"/>
  <c r="O3724" i="1"/>
  <c r="T3723" i="1"/>
  <c r="S3723" i="1"/>
  <c r="O3723" i="1"/>
  <c r="T3722" i="1"/>
  <c r="S3722" i="1"/>
  <c r="O3722" i="1"/>
  <c r="T3721" i="1"/>
  <c r="S3721" i="1"/>
  <c r="O3721" i="1"/>
  <c r="T3720" i="1"/>
  <c r="S3720" i="1"/>
  <c r="O3720" i="1"/>
  <c r="T3719" i="1"/>
  <c r="S3719" i="1"/>
  <c r="O3719" i="1"/>
  <c r="T3718" i="1"/>
  <c r="S3718" i="1"/>
  <c r="O3718" i="1"/>
  <c r="T3717" i="1"/>
  <c r="S3717" i="1"/>
  <c r="O3717" i="1"/>
  <c r="T3716" i="1"/>
  <c r="S3716" i="1"/>
  <c r="O3716" i="1"/>
  <c r="T3715" i="1"/>
  <c r="S3715" i="1"/>
  <c r="O3715" i="1"/>
  <c r="T3714" i="1"/>
  <c r="S3714" i="1"/>
  <c r="O3714" i="1"/>
  <c r="T3713" i="1"/>
  <c r="S3713" i="1"/>
  <c r="O3713" i="1"/>
  <c r="T3712" i="1"/>
  <c r="S3712" i="1"/>
  <c r="O3712" i="1"/>
  <c r="T3711" i="1"/>
  <c r="S3711" i="1"/>
  <c r="O3711" i="1"/>
  <c r="T3710" i="1"/>
  <c r="S3710" i="1"/>
  <c r="O3710" i="1"/>
  <c r="T3709" i="1"/>
  <c r="S3709" i="1"/>
  <c r="O3709" i="1"/>
  <c r="T3708" i="1"/>
  <c r="S3708" i="1"/>
  <c r="O3708" i="1"/>
  <c r="T3707" i="1"/>
  <c r="S3707" i="1"/>
  <c r="O3707" i="1"/>
  <c r="T3706" i="1"/>
  <c r="S3706" i="1"/>
  <c r="O3706" i="1"/>
  <c r="T3705" i="1"/>
  <c r="S3705" i="1"/>
  <c r="O3705" i="1"/>
  <c r="T3704" i="1"/>
  <c r="S3704" i="1"/>
  <c r="O3704" i="1"/>
  <c r="T3703" i="1"/>
  <c r="S3703" i="1"/>
  <c r="O3703" i="1"/>
  <c r="T3702" i="1"/>
  <c r="S3702" i="1"/>
  <c r="O3702" i="1"/>
  <c r="T3701" i="1"/>
  <c r="S3701" i="1"/>
  <c r="O3701" i="1"/>
  <c r="T3700" i="1"/>
  <c r="S3700" i="1"/>
  <c r="O3700" i="1"/>
  <c r="T3699" i="1"/>
  <c r="S3699" i="1"/>
  <c r="O3699" i="1"/>
  <c r="T3698" i="1"/>
  <c r="S3698" i="1"/>
  <c r="O3698" i="1"/>
  <c r="T3697" i="1"/>
  <c r="S3697" i="1"/>
  <c r="O3697" i="1"/>
  <c r="T3696" i="1"/>
  <c r="S3696" i="1"/>
  <c r="O3696" i="1"/>
  <c r="T3695" i="1"/>
  <c r="S3695" i="1"/>
  <c r="O3695" i="1"/>
  <c r="T3694" i="1"/>
  <c r="S3694" i="1"/>
  <c r="O3694" i="1"/>
  <c r="T3693" i="1"/>
  <c r="S3693" i="1"/>
  <c r="O3693" i="1"/>
  <c r="T3692" i="1"/>
  <c r="S3692" i="1"/>
  <c r="O3692" i="1"/>
  <c r="T3691" i="1"/>
  <c r="S3691" i="1"/>
  <c r="O3691" i="1"/>
  <c r="T3690" i="1"/>
  <c r="S3690" i="1"/>
  <c r="O3690" i="1"/>
  <c r="T3689" i="1"/>
  <c r="S3689" i="1"/>
  <c r="O3689" i="1"/>
  <c r="T3688" i="1"/>
  <c r="S3688" i="1"/>
  <c r="O3688" i="1"/>
  <c r="T3687" i="1"/>
  <c r="S3687" i="1"/>
  <c r="O3687" i="1"/>
  <c r="T3686" i="1"/>
  <c r="S3686" i="1"/>
  <c r="O3686" i="1"/>
  <c r="T3685" i="1"/>
  <c r="S3685" i="1"/>
  <c r="O3685" i="1"/>
  <c r="T3684" i="1"/>
  <c r="S3684" i="1"/>
  <c r="O3684" i="1"/>
  <c r="T3683" i="1"/>
  <c r="S3683" i="1"/>
  <c r="O3683" i="1"/>
  <c r="T3682" i="1"/>
  <c r="S3682" i="1"/>
  <c r="O3682" i="1"/>
  <c r="T3681" i="1"/>
  <c r="S3681" i="1"/>
  <c r="O3681" i="1"/>
  <c r="T3680" i="1"/>
  <c r="S3680" i="1"/>
  <c r="O3680" i="1"/>
  <c r="T3679" i="1"/>
  <c r="S3679" i="1"/>
  <c r="O3679" i="1"/>
  <c r="T3678" i="1"/>
  <c r="S3678" i="1"/>
  <c r="O3678" i="1"/>
  <c r="T3677" i="1"/>
  <c r="S3677" i="1"/>
  <c r="O3677" i="1"/>
  <c r="T3676" i="1"/>
  <c r="S3676" i="1"/>
  <c r="O3676" i="1"/>
  <c r="T3675" i="1"/>
  <c r="S3675" i="1"/>
  <c r="O3675" i="1"/>
  <c r="T3674" i="1"/>
  <c r="S3674" i="1"/>
  <c r="O3674" i="1"/>
  <c r="T3673" i="1"/>
  <c r="S3673" i="1"/>
  <c r="O3673" i="1"/>
  <c r="T3672" i="1"/>
  <c r="S3672" i="1"/>
  <c r="O3672" i="1"/>
  <c r="T3671" i="1"/>
  <c r="S3671" i="1"/>
  <c r="O3671" i="1"/>
  <c r="T3670" i="1"/>
  <c r="S3670" i="1"/>
  <c r="O3670" i="1"/>
  <c r="T3669" i="1"/>
  <c r="S3669" i="1"/>
  <c r="O3669" i="1"/>
  <c r="T3668" i="1"/>
  <c r="S3668" i="1"/>
  <c r="O3668" i="1"/>
  <c r="T3667" i="1"/>
  <c r="S3667" i="1"/>
  <c r="O3667" i="1"/>
  <c r="T3666" i="1"/>
  <c r="S3666" i="1"/>
  <c r="O3666" i="1"/>
  <c r="T3665" i="1"/>
  <c r="S3665" i="1"/>
  <c r="O3665" i="1"/>
  <c r="T3664" i="1"/>
  <c r="S3664" i="1"/>
  <c r="O3664" i="1"/>
  <c r="T3663" i="1"/>
  <c r="S3663" i="1"/>
  <c r="O3663" i="1"/>
  <c r="T3662" i="1"/>
  <c r="S3662" i="1"/>
  <c r="O3662" i="1"/>
  <c r="T3661" i="1"/>
  <c r="S3661" i="1"/>
  <c r="O3661" i="1"/>
  <c r="T3660" i="1"/>
  <c r="S3660" i="1"/>
  <c r="O3660" i="1"/>
  <c r="T3659" i="1"/>
  <c r="S3659" i="1"/>
  <c r="O3659" i="1"/>
  <c r="T3658" i="1"/>
  <c r="S3658" i="1"/>
  <c r="O3658" i="1"/>
  <c r="T3657" i="1"/>
  <c r="S3657" i="1"/>
  <c r="O3657" i="1"/>
  <c r="T3656" i="1"/>
  <c r="S3656" i="1"/>
  <c r="O3656" i="1"/>
  <c r="T3655" i="1"/>
  <c r="S3655" i="1"/>
  <c r="O3655" i="1"/>
  <c r="T3654" i="1"/>
  <c r="S3654" i="1"/>
  <c r="O3654" i="1"/>
  <c r="T3653" i="1"/>
  <c r="S3653" i="1"/>
  <c r="O3653" i="1"/>
  <c r="T3652" i="1"/>
  <c r="S3652" i="1"/>
  <c r="O3652" i="1"/>
  <c r="T3651" i="1"/>
  <c r="S3651" i="1"/>
  <c r="O3651" i="1"/>
  <c r="T3650" i="1"/>
  <c r="S3650" i="1"/>
  <c r="O3650" i="1"/>
  <c r="T3649" i="1"/>
  <c r="S3649" i="1"/>
  <c r="O3649" i="1"/>
  <c r="T3648" i="1"/>
  <c r="S3648" i="1"/>
  <c r="O3648" i="1"/>
  <c r="T3647" i="1"/>
  <c r="S3647" i="1"/>
  <c r="O3647" i="1"/>
  <c r="T3646" i="1"/>
  <c r="S3646" i="1"/>
  <c r="O3646" i="1"/>
  <c r="T3645" i="1"/>
  <c r="S3645" i="1"/>
  <c r="O3645" i="1"/>
  <c r="T3644" i="1"/>
  <c r="S3644" i="1"/>
  <c r="O3644" i="1"/>
  <c r="T3643" i="1"/>
  <c r="S3643" i="1"/>
  <c r="O3643" i="1"/>
  <c r="T3642" i="1"/>
  <c r="S3642" i="1"/>
  <c r="O3642" i="1"/>
  <c r="T3641" i="1"/>
  <c r="S3641" i="1"/>
  <c r="O3641" i="1"/>
  <c r="T3640" i="1"/>
  <c r="S3640" i="1"/>
  <c r="O3640" i="1"/>
  <c r="T3639" i="1"/>
  <c r="S3639" i="1"/>
  <c r="O3639" i="1"/>
  <c r="T3638" i="1"/>
  <c r="S3638" i="1"/>
  <c r="O3638" i="1"/>
  <c r="T3637" i="1"/>
  <c r="S3637" i="1"/>
  <c r="O3637" i="1"/>
  <c r="T3636" i="1"/>
  <c r="S3636" i="1"/>
  <c r="O3636" i="1"/>
  <c r="T3635" i="1"/>
  <c r="S3635" i="1"/>
  <c r="O3635" i="1"/>
  <c r="T3634" i="1"/>
  <c r="S3634" i="1"/>
  <c r="O3634" i="1"/>
  <c r="T3633" i="1"/>
  <c r="S3633" i="1"/>
  <c r="O3633" i="1"/>
  <c r="T3632" i="1"/>
  <c r="S3632" i="1"/>
  <c r="O3632" i="1"/>
  <c r="T3631" i="1"/>
  <c r="S3631" i="1"/>
  <c r="O3631" i="1"/>
  <c r="T3630" i="1"/>
  <c r="S3630" i="1"/>
  <c r="O3630" i="1"/>
  <c r="T3629" i="1"/>
  <c r="S3629" i="1"/>
  <c r="O3629" i="1"/>
  <c r="T3628" i="1"/>
  <c r="S3628" i="1"/>
  <c r="O3628" i="1"/>
  <c r="T3627" i="1"/>
  <c r="S3627" i="1"/>
  <c r="O3627" i="1"/>
  <c r="T3626" i="1"/>
  <c r="S3626" i="1"/>
  <c r="O3626" i="1"/>
  <c r="T3625" i="1"/>
  <c r="S3625" i="1"/>
  <c r="O3625" i="1"/>
  <c r="T3624" i="1"/>
  <c r="S3624" i="1"/>
  <c r="O3624" i="1"/>
  <c r="T3623" i="1"/>
  <c r="S3623" i="1"/>
  <c r="O3623" i="1"/>
  <c r="T3622" i="1"/>
  <c r="S3622" i="1"/>
  <c r="O3622" i="1"/>
  <c r="T3621" i="1"/>
  <c r="S3621" i="1"/>
  <c r="O3621" i="1"/>
  <c r="T3620" i="1"/>
  <c r="S3620" i="1"/>
  <c r="O3620" i="1"/>
  <c r="T3619" i="1"/>
  <c r="S3619" i="1"/>
  <c r="O3619" i="1"/>
  <c r="T3618" i="1"/>
  <c r="S3618" i="1"/>
  <c r="O3618" i="1"/>
  <c r="T3617" i="1"/>
  <c r="S3617" i="1"/>
  <c r="O3617" i="1"/>
  <c r="T3616" i="1"/>
  <c r="S3616" i="1"/>
  <c r="O3616" i="1"/>
  <c r="T3615" i="1"/>
  <c r="S3615" i="1"/>
  <c r="O3615" i="1"/>
  <c r="T3614" i="1"/>
  <c r="S3614" i="1"/>
  <c r="O3614" i="1"/>
  <c r="T3613" i="1"/>
  <c r="S3613" i="1"/>
  <c r="O3613" i="1"/>
  <c r="T3612" i="1"/>
  <c r="S3612" i="1"/>
  <c r="O3612" i="1"/>
  <c r="T3611" i="1"/>
  <c r="S3611" i="1"/>
  <c r="O3611" i="1"/>
  <c r="T3610" i="1"/>
  <c r="S3610" i="1"/>
  <c r="O3610" i="1"/>
  <c r="T3609" i="1"/>
  <c r="S3609" i="1"/>
  <c r="O3609" i="1"/>
  <c r="T3608" i="1"/>
  <c r="S3608" i="1"/>
  <c r="O3608" i="1"/>
  <c r="T3607" i="1"/>
  <c r="S3607" i="1"/>
  <c r="O3607" i="1"/>
  <c r="T3606" i="1"/>
  <c r="S3606" i="1"/>
  <c r="O3606" i="1"/>
  <c r="T3605" i="1"/>
  <c r="S3605" i="1"/>
  <c r="O3605" i="1"/>
  <c r="T3604" i="1"/>
  <c r="S3604" i="1"/>
  <c r="O3604" i="1"/>
  <c r="T3603" i="1"/>
  <c r="S3603" i="1"/>
  <c r="O3603" i="1"/>
  <c r="T3602" i="1"/>
  <c r="S3602" i="1"/>
  <c r="O3602" i="1"/>
  <c r="T3601" i="1"/>
  <c r="S3601" i="1"/>
  <c r="O3601" i="1"/>
  <c r="T3600" i="1"/>
  <c r="S3600" i="1"/>
  <c r="O3600" i="1"/>
  <c r="T3599" i="1"/>
  <c r="S3599" i="1"/>
  <c r="O3599" i="1"/>
  <c r="T3598" i="1"/>
  <c r="S3598" i="1"/>
  <c r="O3598" i="1"/>
  <c r="T3597" i="1"/>
  <c r="S3597" i="1"/>
  <c r="O3597" i="1"/>
  <c r="T3596" i="1"/>
  <c r="S3596" i="1"/>
  <c r="O3596" i="1"/>
  <c r="T3595" i="1"/>
  <c r="S3595" i="1"/>
  <c r="O3595" i="1"/>
  <c r="T3594" i="1"/>
  <c r="S3594" i="1"/>
  <c r="O3594" i="1"/>
  <c r="T3593" i="1"/>
  <c r="S3593" i="1"/>
  <c r="O3593" i="1"/>
  <c r="T3592" i="1"/>
  <c r="S3592" i="1"/>
  <c r="O3592" i="1"/>
  <c r="T3591" i="1"/>
  <c r="S3591" i="1"/>
  <c r="O3591" i="1"/>
  <c r="T3590" i="1"/>
  <c r="S3590" i="1"/>
  <c r="O3590" i="1"/>
  <c r="T3589" i="1"/>
  <c r="S3589" i="1"/>
  <c r="O3589" i="1"/>
  <c r="T3588" i="1"/>
  <c r="S3588" i="1"/>
  <c r="O3588" i="1"/>
  <c r="T3587" i="1"/>
  <c r="S3587" i="1"/>
  <c r="O3587" i="1"/>
  <c r="T3586" i="1"/>
  <c r="S3586" i="1"/>
  <c r="O3586" i="1"/>
  <c r="T3585" i="1"/>
  <c r="S3585" i="1"/>
  <c r="O3585" i="1"/>
  <c r="T3584" i="1"/>
  <c r="S3584" i="1"/>
  <c r="O3584" i="1"/>
  <c r="T3583" i="1"/>
  <c r="S3583" i="1"/>
  <c r="O3583" i="1"/>
  <c r="T3582" i="1"/>
  <c r="S3582" i="1"/>
  <c r="O3582" i="1"/>
  <c r="T3581" i="1"/>
  <c r="S3581" i="1"/>
  <c r="O3581" i="1"/>
  <c r="T3580" i="1"/>
  <c r="S3580" i="1"/>
  <c r="O3580" i="1"/>
  <c r="T3579" i="1"/>
  <c r="S3579" i="1"/>
  <c r="O3579" i="1"/>
  <c r="T3578" i="1"/>
  <c r="S3578" i="1"/>
  <c r="O3578" i="1"/>
  <c r="T3577" i="1"/>
  <c r="S3577" i="1"/>
  <c r="O3577" i="1"/>
  <c r="T3576" i="1"/>
  <c r="S3576" i="1"/>
  <c r="O3576" i="1"/>
  <c r="T3575" i="1"/>
  <c r="S3575" i="1"/>
  <c r="O3575" i="1"/>
  <c r="T3574" i="1"/>
  <c r="S3574" i="1"/>
  <c r="O3574" i="1"/>
  <c r="T3573" i="1"/>
  <c r="S3573" i="1"/>
  <c r="O3573" i="1"/>
  <c r="T3572" i="1"/>
  <c r="S3572" i="1"/>
  <c r="O3572" i="1"/>
  <c r="T3571" i="1"/>
  <c r="S3571" i="1"/>
  <c r="O3571" i="1"/>
  <c r="T3570" i="1"/>
  <c r="S3570" i="1"/>
  <c r="O3570" i="1"/>
  <c r="T3569" i="1"/>
  <c r="S3569" i="1"/>
  <c r="O3569" i="1"/>
  <c r="T3568" i="1"/>
  <c r="S3568" i="1"/>
  <c r="O3568" i="1"/>
  <c r="T3567" i="1"/>
  <c r="S3567" i="1"/>
  <c r="O3567" i="1"/>
  <c r="T3566" i="1"/>
  <c r="S3566" i="1"/>
  <c r="O3566" i="1"/>
  <c r="T3565" i="1"/>
  <c r="S3565" i="1"/>
  <c r="O3565" i="1"/>
  <c r="T3564" i="1"/>
  <c r="S3564" i="1"/>
  <c r="O3564" i="1"/>
  <c r="T3563" i="1"/>
  <c r="S3563" i="1"/>
  <c r="O3563" i="1"/>
  <c r="T3562" i="1"/>
  <c r="S3562" i="1"/>
  <c r="O3562" i="1"/>
  <c r="T3561" i="1"/>
  <c r="S3561" i="1"/>
  <c r="O3561" i="1"/>
  <c r="T3560" i="1"/>
  <c r="S3560" i="1"/>
  <c r="O3560" i="1"/>
  <c r="T3559" i="1"/>
  <c r="S3559" i="1"/>
  <c r="O3559" i="1"/>
  <c r="T3558" i="1"/>
  <c r="S3558" i="1"/>
  <c r="O3558" i="1"/>
  <c r="T3557" i="1"/>
  <c r="S3557" i="1"/>
  <c r="O3557" i="1"/>
  <c r="T3556" i="1"/>
  <c r="S3556" i="1"/>
  <c r="O3556" i="1"/>
  <c r="T3555" i="1"/>
  <c r="S3555" i="1"/>
  <c r="O3555" i="1"/>
  <c r="T3554" i="1"/>
  <c r="S3554" i="1"/>
  <c r="O3554" i="1"/>
  <c r="T3553" i="1"/>
  <c r="S3553" i="1"/>
  <c r="O3553" i="1"/>
  <c r="T3552" i="1"/>
  <c r="S3552" i="1"/>
  <c r="O3552" i="1"/>
  <c r="T3551" i="1"/>
  <c r="S3551" i="1"/>
  <c r="O3551" i="1"/>
  <c r="T3550" i="1"/>
  <c r="S3550" i="1"/>
  <c r="O3550" i="1"/>
  <c r="T3549" i="1"/>
  <c r="S3549" i="1"/>
  <c r="O3549" i="1"/>
  <c r="T3548" i="1"/>
  <c r="S3548" i="1"/>
  <c r="O3548" i="1"/>
  <c r="T3547" i="1"/>
  <c r="S3547" i="1"/>
  <c r="O3547" i="1"/>
  <c r="T3546" i="1"/>
  <c r="S3546" i="1"/>
  <c r="O3546" i="1"/>
  <c r="T3545" i="1"/>
  <c r="S3545" i="1"/>
  <c r="O3545" i="1"/>
  <c r="T3544" i="1"/>
  <c r="S3544" i="1"/>
  <c r="O3544" i="1"/>
  <c r="T3543" i="1"/>
  <c r="S3543" i="1"/>
  <c r="O3543" i="1"/>
  <c r="T3542" i="1"/>
  <c r="S3542" i="1"/>
  <c r="O3542" i="1"/>
  <c r="T3541" i="1"/>
  <c r="S3541" i="1"/>
  <c r="O3541" i="1"/>
  <c r="T3540" i="1"/>
  <c r="S3540" i="1"/>
  <c r="O3540" i="1"/>
  <c r="T3539" i="1"/>
  <c r="S3539" i="1"/>
  <c r="O3539" i="1"/>
  <c r="T3538" i="1"/>
  <c r="S3538" i="1"/>
  <c r="O3538" i="1"/>
  <c r="T3537" i="1"/>
  <c r="S3537" i="1"/>
  <c r="O3537" i="1"/>
  <c r="T3536" i="1"/>
  <c r="S3536" i="1"/>
  <c r="O3536" i="1"/>
  <c r="T3535" i="1"/>
  <c r="S3535" i="1"/>
  <c r="O3535" i="1"/>
  <c r="T3534" i="1"/>
  <c r="S3534" i="1"/>
  <c r="O3534" i="1"/>
  <c r="T3533" i="1"/>
  <c r="S3533" i="1"/>
  <c r="O3533" i="1"/>
  <c r="T3532" i="1"/>
  <c r="S3532" i="1"/>
  <c r="O3532" i="1"/>
  <c r="T3531" i="1"/>
  <c r="S3531" i="1"/>
  <c r="O3531" i="1"/>
  <c r="T3530" i="1"/>
  <c r="S3530" i="1"/>
  <c r="O3530" i="1"/>
  <c r="T3529" i="1"/>
  <c r="S3529" i="1"/>
  <c r="O3529" i="1"/>
  <c r="T3528" i="1"/>
  <c r="S3528" i="1"/>
  <c r="O3528" i="1"/>
  <c r="T3527" i="1"/>
  <c r="S3527" i="1"/>
  <c r="O3527" i="1"/>
  <c r="T3526" i="1"/>
  <c r="S3526" i="1"/>
  <c r="O3526" i="1"/>
  <c r="T3525" i="1"/>
  <c r="S3525" i="1"/>
  <c r="O3525" i="1"/>
  <c r="T3524" i="1"/>
  <c r="S3524" i="1"/>
  <c r="O3524" i="1"/>
  <c r="T3523" i="1"/>
  <c r="S3523" i="1"/>
  <c r="O3523" i="1"/>
  <c r="T3522" i="1"/>
  <c r="S3522" i="1"/>
  <c r="O3522" i="1"/>
  <c r="T3521" i="1"/>
  <c r="S3521" i="1"/>
  <c r="O3521" i="1"/>
  <c r="T3520" i="1"/>
  <c r="S3520" i="1"/>
  <c r="O3520" i="1"/>
  <c r="T3519" i="1"/>
  <c r="S3519" i="1"/>
  <c r="O3519" i="1"/>
  <c r="T3518" i="1"/>
  <c r="S3518" i="1"/>
  <c r="O3518" i="1"/>
  <c r="T3517" i="1"/>
  <c r="S3517" i="1"/>
  <c r="O3517" i="1"/>
  <c r="T3516" i="1"/>
  <c r="S3516" i="1"/>
  <c r="O3516" i="1"/>
  <c r="T3515" i="1"/>
  <c r="S3515" i="1"/>
  <c r="O3515" i="1"/>
  <c r="T3514" i="1"/>
  <c r="S3514" i="1"/>
  <c r="O3514" i="1"/>
  <c r="T3513" i="1"/>
  <c r="S3513" i="1"/>
  <c r="O3513" i="1"/>
  <c r="T3512" i="1"/>
  <c r="S3512" i="1"/>
  <c r="O3512" i="1"/>
  <c r="T3511" i="1"/>
  <c r="S3511" i="1"/>
  <c r="O3511" i="1"/>
  <c r="T3510" i="1"/>
  <c r="S3510" i="1"/>
  <c r="O3510" i="1"/>
  <c r="T3509" i="1"/>
  <c r="S3509" i="1"/>
  <c r="O3509" i="1"/>
  <c r="T3508" i="1"/>
  <c r="S3508" i="1"/>
  <c r="O3508" i="1"/>
  <c r="T3507" i="1"/>
  <c r="S3507" i="1"/>
  <c r="O3507" i="1"/>
  <c r="T3506" i="1"/>
  <c r="S3506" i="1"/>
  <c r="O3506" i="1"/>
  <c r="T3505" i="1"/>
  <c r="S3505" i="1"/>
  <c r="O3505" i="1"/>
  <c r="T3504" i="1"/>
  <c r="S3504" i="1"/>
  <c r="O3504" i="1"/>
  <c r="T3503" i="1"/>
  <c r="S3503" i="1"/>
  <c r="O3503" i="1"/>
  <c r="T3502" i="1"/>
  <c r="S3502" i="1"/>
  <c r="O3502" i="1"/>
  <c r="T3501" i="1"/>
  <c r="S3501" i="1"/>
  <c r="O3501" i="1"/>
  <c r="T3500" i="1"/>
  <c r="S3500" i="1"/>
  <c r="O3500" i="1"/>
  <c r="T3499" i="1"/>
  <c r="S3499" i="1"/>
  <c r="O3499" i="1"/>
  <c r="T3498" i="1"/>
  <c r="S3498" i="1"/>
  <c r="O3498" i="1"/>
  <c r="T3497" i="1"/>
  <c r="S3497" i="1"/>
  <c r="O3497" i="1"/>
  <c r="T3496" i="1"/>
  <c r="S3496" i="1"/>
  <c r="O3496" i="1"/>
  <c r="T3495" i="1"/>
  <c r="S3495" i="1"/>
  <c r="O3495" i="1"/>
  <c r="T3494" i="1"/>
  <c r="S3494" i="1"/>
  <c r="O3494" i="1"/>
  <c r="T3493" i="1"/>
  <c r="S3493" i="1"/>
  <c r="O3493" i="1"/>
  <c r="T3492" i="1"/>
  <c r="S3492" i="1"/>
  <c r="O3492" i="1"/>
  <c r="T3491" i="1"/>
  <c r="S3491" i="1"/>
  <c r="O3491" i="1"/>
  <c r="T3490" i="1"/>
  <c r="S3490" i="1"/>
  <c r="O3490" i="1"/>
  <c r="T3489" i="1"/>
  <c r="S3489" i="1"/>
  <c r="O3489" i="1"/>
  <c r="T3488" i="1"/>
  <c r="S3488" i="1"/>
  <c r="O3488" i="1"/>
  <c r="T3487" i="1"/>
  <c r="S3487" i="1"/>
  <c r="O3487" i="1"/>
  <c r="T3486" i="1"/>
  <c r="S3486" i="1"/>
  <c r="O3486" i="1"/>
  <c r="T3485" i="1"/>
  <c r="S3485" i="1"/>
  <c r="O3485" i="1"/>
  <c r="T3484" i="1"/>
  <c r="S3484" i="1"/>
  <c r="O3484" i="1"/>
  <c r="T3483" i="1"/>
  <c r="S3483" i="1"/>
  <c r="O3483" i="1"/>
  <c r="T3482" i="1"/>
  <c r="S3482" i="1"/>
  <c r="O3482" i="1"/>
  <c r="T3481" i="1"/>
  <c r="S3481" i="1"/>
  <c r="O3481" i="1"/>
  <c r="T3480" i="1"/>
  <c r="S3480" i="1"/>
  <c r="O3480" i="1"/>
  <c r="T3479" i="1"/>
  <c r="S3479" i="1"/>
  <c r="O3479" i="1"/>
  <c r="T3478" i="1"/>
  <c r="S3478" i="1"/>
  <c r="O3478" i="1"/>
  <c r="T3477" i="1"/>
  <c r="S3477" i="1"/>
  <c r="O3477" i="1"/>
  <c r="T3476" i="1"/>
  <c r="S3476" i="1"/>
  <c r="O3476" i="1"/>
  <c r="T3475" i="1"/>
  <c r="S3475" i="1"/>
  <c r="O3475" i="1"/>
  <c r="T3474" i="1"/>
  <c r="S3474" i="1"/>
  <c r="O3474" i="1"/>
  <c r="T3473" i="1"/>
  <c r="S3473" i="1"/>
  <c r="O3473" i="1"/>
  <c r="T3472" i="1"/>
  <c r="S3472" i="1"/>
  <c r="O3472" i="1"/>
  <c r="T3471" i="1"/>
  <c r="S3471" i="1"/>
  <c r="O3471" i="1"/>
  <c r="T3470" i="1"/>
  <c r="S3470" i="1"/>
  <c r="O3470" i="1"/>
  <c r="T3469" i="1"/>
  <c r="S3469" i="1"/>
  <c r="O3469" i="1"/>
  <c r="T3468" i="1"/>
  <c r="S3468" i="1"/>
  <c r="O3468" i="1"/>
  <c r="T3467" i="1"/>
  <c r="S3467" i="1"/>
  <c r="O3467" i="1"/>
  <c r="T3466" i="1"/>
  <c r="S3466" i="1"/>
  <c r="O3466" i="1"/>
  <c r="T3465" i="1"/>
  <c r="S3465" i="1"/>
  <c r="O3465" i="1"/>
  <c r="T3464" i="1"/>
  <c r="S3464" i="1"/>
  <c r="O3464" i="1"/>
  <c r="T3463" i="1"/>
  <c r="S3463" i="1"/>
  <c r="O3463" i="1"/>
  <c r="T3462" i="1"/>
  <c r="S3462" i="1"/>
  <c r="O3462" i="1"/>
  <c r="T3461" i="1"/>
  <c r="S3461" i="1"/>
  <c r="O3461" i="1"/>
  <c r="T3460" i="1"/>
  <c r="S3460" i="1"/>
  <c r="O3460" i="1"/>
  <c r="T3459" i="1"/>
  <c r="S3459" i="1"/>
  <c r="O3459" i="1"/>
  <c r="T3458" i="1"/>
  <c r="S3458" i="1"/>
  <c r="O3458" i="1"/>
  <c r="T3457" i="1"/>
  <c r="S3457" i="1"/>
  <c r="O3457" i="1"/>
  <c r="T3456" i="1"/>
  <c r="S3456" i="1"/>
  <c r="O3456" i="1"/>
  <c r="T3455" i="1"/>
  <c r="S3455" i="1"/>
  <c r="O3455" i="1"/>
  <c r="T3454" i="1"/>
  <c r="S3454" i="1"/>
  <c r="O3454" i="1"/>
  <c r="T3453" i="1"/>
  <c r="S3453" i="1"/>
  <c r="O3453" i="1"/>
  <c r="T3452" i="1"/>
  <c r="S3452" i="1"/>
  <c r="O3452" i="1"/>
  <c r="T3451" i="1"/>
  <c r="S3451" i="1"/>
  <c r="O3451" i="1"/>
  <c r="T3450" i="1"/>
  <c r="S3450" i="1"/>
  <c r="O3450" i="1"/>
  <c r="T3449" i="1"/>
  <c r="S3449" i="1"/>
  <c r="O3449" i="1"/>
  <c r="T3448" i="1"/>
  <c r="S3448" i="1"/>
  <c r="O3448" i="1"/>
  <c r="T3447" i="1"/>
  <c r="S3447" i="1"/>
  <c r="O3447" i="1"/>
  <c r="T3446" i="1"/>
  <c r="S3446" i="1"/>
  <c r="O3446" i="1"/>
  <c r="T3445" i="1"/>
  <c r="S3445" i="1"/>
  <c r="O3445" i="1"/>
  <c r="T3444" i="1"/>
  <c r="S3444" i="1"/>
  <c r="O3444" i="1"/>
  <c r="T3443" i="1"/>
  <c r="S3443" i="1"/>
  <c r="O3443" i="1"/>
  <c r="T3442" i="1"/>
  <c r="S3442" i="1"/>
  <c r="O3442" i="1"/>
  <c r="T3441" i="1"/>
  <c r="S3441" i="1"/>
  <c r="O3441" i="1"/>
  <c r="T3440" i="1"/>
  <c r="S3440" i="1"/>
  <c r="O3440" i="1"/>
  <c r="T3439" i="1"/>
  <c r="S3439" i="1"/>
  <c r="O3439" i="1"/>
  <c r="T3438" i="1"/>
  <c r="S3438" i="1"/>
  <c r="O3438" i="1"/>
  <c r="T3437" i="1"/>
  <c r="S3437" i="1"/>
  <c r="O3437" i="1"/>
  <c r="T3436" i="1"/>
  <c r="S3436" i="1"/>
  <c r="O3436" i="1"/>
  <c r="T3435" i="1"/>
  <c r="S3435" i="1"/>
  <c r="O3435" i="1"/>
  <c r="T3434" i="1"/>
  <c r="S3434" i="1"/>
  <c r="O3434" i="1"/>
  <c r="T3433" i="1"/>
  <c r="S3433" i="1"/>
  <c r="O3433" i="1"/>
  <c r="T3432" i="1"/>
  <c r="S3432" i="1"/>
  <c r="O3432" i="1"/>
  <c r="T3431" i="1"/>
  <c r="S3431" i="1"/>
  <c r="O3431" i="1"/>
  <c r="T3430" i="1"/>
  <c r="S3430" i="1"/>
  <c r="O3430" i="1"/>
  <c r="T3429" i="1"/>
  <c r="S3429" i="1"/>
  <c r="O3429" i="1"/>
  <c r="T3428" i="1"/>
  <c r="S3428" i="1"/>
  <c r="O3428" i="1"/>
  <c r="T3427" i="1"/>
  <c r="S3427" i="1"/>
  <c r="O3427" i="1"/>
  <c r="T3426" i="1"/>
  <c r="S3426" i="1"/>
  <c r="O3426" i="1"/>
  <c r="T3425" i="1"/>
  <c r="S3425" i="1"/>
  <c r="O3425" i="1"/>
  <c r="T3424" i="1"/>
  <c r="S3424" i="1"/>
  <c r="O3424" i="1"/>
  <c r="T3423" i="1"/>
  <c r="S3423" i="1"/>
  <c r="O3423" i="1"/>
  <c r="T3422" i="1"/>
  <c r="S3422" i="1"/>
  <c r="O3422" i="1"/>
  <c r="T3421" i="1"/>
  <c r="S3421" i="1"/>
  <c r="O3421" i="1"/>
  <c r="T3420" i="1"/>
  <c r="S3420" i="1"/>
  <c r="O3420" i="1"/>
  <c r="T3419" i="1"/>
  <c r="S3419" i="1"/>
  <c r="O3419" i="1"/>
  <c r="T3418" i="1"/>
  <c r="S3418" i="1"/>
  <c r="O3418" i="1"/>
  <c r="T3417" i="1"/>
  <c r="S3417" i="1"/>
  <c r="O3417" i="1"/>
  <c r="T3416" i="1"/>
  <c r="S3416" i="1"/>
  <c r="O3416" i="1"/>
  <c r="T3415" i="1"/>
  <c r="S3415" i="1"/>
  <c r="O3415" i="1"/>
  <c r="T3414" i="1"/>
  <c r="S3414" i="1"/>
  <c r="O3414" i="1"/>
  <c r="T3413" i="1"/>
  <c r="S3413" i="1"/>
  <c r="O3413" i="1"/>
  <c r="T3412" i="1"/>
  <c r="S3412" i="1"/>
  <c r="O3412" i="1"/>
  <c r="T3411" i="1"/>
  <c r="S3411" i="1"/>
  <c r="O3411" i="1"/>
  <c r="T3410" i="1"/>
  <c r="S3410" i="1"/>
  <c r="O3410" i="1"/>
  <c r="T3409" i="1"/>
  <c r="S3409" i="1"/>
  <c r="O3409" i="1"/>
  <c r="T3408" i="1"/>
  <c r="S3408" i="1"/>
  <c r="O3408" i="1"/>
  <c r="T3407" i="1"/>
  <c r="S3407" i="1"/>
  <c r="O3407" i="1"/>
  <c r="T3406" i="1"/>
  <c r="S3406" i="1"/>
  <c r="O3406" i="1"/>
  <c r="T3405" i="1"/>
  <c r="S3405" i="1"/>
  <c r="O3405" i="1"/>
  <c r="T3404" i="1"/>
  <c r="S3404" i="1"/>
  <c r="O3404" i="1"/>
  <c r="T3403" i="1"/>
  <c r="S3403" i="1"/>
  <c r="O3403" i="1"/>
  <c r="T3402" i="1"/>
  <c r="S3402" i="1"/>
  <c r="O3402" i="1"/>
  <c r="T3401" i="1"/>
  <c r="S3401" i="1"/>
  <c r="O3401" i="1"/>
  <c r="T3400" i="1"/>
  <c r="S3400" i="1"/>
  <c r="O3400" i="1"/>
  <c r="T3399" i="1"/>
  <c r="S3399" i="1"/>
  <c r="O3399" i="1"/>
  <c r="T3398" i="1"/>
  <c r="S3398" i="1"/>
  <c r="O3398" i="1"/>
  <c r="T3397" i="1"/>
  <c r="S3397" i="1"/>
  <c r="O3397" i="1"/>
  <c r="T3396" i="1"/>
  <c r="S3396" i="1"/>
  <c r="O3396" i="1"/>
  <c r="T3395" i="1"/>
  <c r="S3395" i="1"/>
  <c r="O3395" i="1"/>
  <c r="T3394" i="1"/>
  <c r="S3394" i="1"/>
  <c r="O3394" i="1"/>
  <c r="T3393" i="1"/>
  <c r="S3393" i="1"/>
  <c r="O3393" i="1"/>
  <c r="T3392" i="1"/>
  <c r="S3392" i="1"/>
  <c r="O3392" i="1"/>
  <c r="T3391" i="1"/>
  <c r="S3391" i="1"/>
  <c r="O3391" i="1"/>
  <c r="T3390" i="1"/>
  <c r="S3390" i="1"/>
  <c r="O3390" i="1"/>
  <c r="T3389" i="1"/>
  <c r="S3389" i="1"/>
  <c r="O3389" i="1"/>
  <c r="T3388" i="1"/>
  <c r="S3388" i="1"/>
  <c r="O3388" i="1"/>
  <c r="T3387" i="1"/>
  <c r="S3387" i="1"/>
  <c r="O3387" i="1"/>
  <c r="T3386" i="1"/>
  <c r="S3386" i="1"/>
  <c r="O3386" i="1"/>
  <c r="T3385" i="1"/>
  <c r="S3385" i="1"/>
  <c r="O3385" i="1"/>
  <c r="T3384" i="1"/>
  <c r="S3384" i="1"/>
  <c r="O3384" i="1"/>
  <c r="T3383" i="1"/>
  <c r="S3383" i="1"/>
  <c r="O3383" i="1"/>
  <c r="T3382" i="1"/>
  <c r="S3382" i="1"/>
  <c r="O3382" i="1"/>
  <c r="T3381" i="1"/>
  <c r="S3381" i="1"/>
  <c r="O3381" i="1"/>
  <c r="T3380" i="1"/>
  <c r="S3380" i="1"/>
  <c r="O3380" i="1"/>
  <c r="T3379" i="1"/>
  <c r="S3379" i="1"/>
  <c r="O3379" i="1"/>
  <c r="T3378" i="1"/>
  <c r="S3378" i="1"/>
  <c r="O3378" i="1"/>
  <c r="T3377" i="1"/>
  <c r="S3377" i="1"/>
  <c r="O3377" i="1"/>
  <c r="T3376" i="1"/>
  <c r="S3376" i="1"/>
  <c r="O3376" i="1"/>
  <c r="T3375" i="1"/>
  <c r="S3375" i="1"/>
  <c r="O3375" i="1"/>
  <c r="T3374" i="1"/>
  <c r="S3374" i="1"/>
  <c r="O3374" i="1"/>
  <c r="T3373" i="1"/>
  <c r="S3373" i="1"/>
  <c r="O3373" i="1"/>
  <c r="T3372" i="1"/>
  <c r="S3372" i="1"/>
  <c r="O3372" i="1"/>
  <c r="T3371" i="1"/>
  <c r="S3371" i="1"/>
  <c r="O3371" i="1"/>
  <c r="T3370" i="1"/>
  <c r="S3370" i="1"/>
  <c r="O3370" i="1"/>
  <c r="T3369" i="1"/>
  <c r="S3369" i="1"/>
  <c r="O3369" i="1"/>
  <c r="T3368" i="1"/>
  <c r="S3368" i="1"/>
  <c r="O3368" i="1"/>
  <c r="T3367" i="1"/>
  <c r="S3367" i="1"/>
  <c r="O3367" i="1"/>
  <c r="T3366" i="1"/>
  <c r="S3366" i="1"/>
  <c r="O3366" i="1"/>
  <c r="T3365" i="1"/>
  <c r="S3365" i="1"/>
  <c r="O3365" i="1"/>
  <c r="T3364" i="1"/>
  <c r="S3364" i="1"/>
  <c r="O3364" i="1"/>
  <c r="T3363" i="1"/>
  <c r="S3363" i="1"/>
  <c r="O3363" i="1"/>
  <c r="T3362" i="1"/>
  <c r="S3362" i="1"/>
  <c r="O3362" i="1"/>
  <c r="T3361" i="1"/>
  <c r="S3361" i="1"/>
  <c r="O3361" i="1"/>
  <c r="T3360" i="1"/>
  <c r="S3360" i="1"/>
  <c r="O3360" i="1"/>
  <c r="T3359" i="1"/>
  <c r="S3359" i="1"/>
  <c r="O3359" i="1"/>
  <c r="T3358" i="1"/>
  <c r="S3358" i="1"/>
  <c r="O3358" i="1"/>
  <c r="T3357" i="1"/>
  <c r="S3357" i="1"/>
  <c r="O3357" i="1"/>
  <c r="T3356" i="1"/>
  <c r="S3356" i="1"/>
  <c r="O3356" i="1"/>
  <c r="T3355" i="1"/>
  <c r="S3355" i="1"/>
  <c r="O3355" i="1"/>
  <c r="T3354" i="1"/>
  <c r="S3354" i="1"/>
  <c r="O3354" i="1"/>
  <c r="T3353" i="1"/>
  <c r="S3353" i="1"/>
  <c r="O3353" i="1"/>
  <c r="T3352" i="1"/>
  <c r="S3352" i="1"/>
  <c r="O3352" i="1"/>
  <c r="T3351" i="1"/>
  <c r="S3351" i="1"/>
  <c r="O3351" i="1"/>
  <c r="T3350" i="1"/>
  <c r="S3350" i="1"/>
  <c r="O3350" i="1"/>
  <c r="T3349" i="1"/>
  <c r="S3349" i="1"/>
  <c r="O3349" i="1"/>
  <c r="T3348" i="1"/>
  <c r="S3348" i="1"/>
  <c r="O3348" i="1"/>
  <c r="T3347" i="1"/>
  <c r="S3347" i="1"/>
  <c r="O3347" i="1"/>
  <c r="T3346" i="1"/>
  <c r="S3346" i="1"/>
  <c r="O3346" i="1"/>
  <c r="T3345" i="1"/>
  <c r="S3345" i="1"/>
  <c r="O3345" i="1"/>
  <c r="T3344" i="1"/>
  <c r="S3344" i="1"/>
  <c r="O3344" i="1"/>
  <c r="T3343" i="1"/>
  <c r="S3343" i="1"/>
  <c r="O3343" i="1"/>
  <c r="T3342" i="1"/>
  <c r="S3342" i="1"/>
  <c r="O3342" i="1"/>
  <c r="T3341" i="1"/>
  <c r="S3341" i="1"/>
  <c r="O3341" i="1"/>
  <c r="T3340" i="1"/>
  <c r="S3340" i="1"/>
  <c r="O3340" i="1"/>
  <c r="T3339" i="1"/>
  <c r="S3339" i="1"/>
  <c r="O3339" i="1"/>
  <c r="T3338" i="1"/>
  <c r="S3338" i="1"/>
  <c r="O3338" i="1"/>
  <c r="T3337" i="1"/>
  <c r="S3337" i="1"/>
  <c r="O3337" i="1"/>
  <c r="T3336" i="1"/>
  <c r="S3336" i="1"/>
  <c r="O3336" i="1"/>
  <c r="T3335" i="1"/>
  <c r="S3335" i="1"/>
  <c r="O3335" i="1"/>
  <c r="T3334" i="1"/>
  <c r="S3334" i="1"/>
  <c r="O3334" i="1"/>
  <c r="T3333" i="1"/>
  <c r="S3333" i="1"/>
  <c r="O3333" i="1"/>
  <c r="T3332" i="1"/>
  <c r="S3332" i="1"/>
  <c r="O3332" i="1"/>
  <c r="T3331" i="1"/>
  <c r="S3331" i="1"/>
  <c r="O3331" i="1"/>
  <c r="T3330" i="1"/>
  <c r="S3330" i="1"/>
  <c r="O3330" i="1"/>
  <c r="T3329" i="1"/>
  <c r="S3329" i="1"/>
  <c r="O3329" i="1"/>
  <c r="T3328" i="1"/>
  <c r="S3328" i="1"/>
  <c r="O3328" i="1"/>
  <c r="T3327" i="1"/>
  <c r="S3327" i="1"/>
  <c r="O3327" i="1"/>
  <c r="T3326" i="1"/>
  <c r="S3326" i="1"/>
  <c r="O3326" i="1"/>
  <c r="T3325" i="1"/>
  <c r="S3325" i="1"/>
  <c r="O3325" i="1"/>
  <c r="T3324" i="1"/>
  <c r="S3324" i="1"/>
  <c r="O3324" i="1"/>
  <c r="T3323" i="1"/>
  <c r="S3323" i="1"/>
  <c r="O3323" i="1"/>
  <c r="T3322" i="1"/>
  <c r="S3322" i="1"/>
  <c r="O3322" i="1"/>
  <c r="T3321" i="1"/>
  <c r="S3321" i="1"/>
  <c r="O3321" i="1"/>
  <c r="T3320" i="1"/>
  <c r="S3320" i="1"/>
  <c r="O3320" i="1"/>
  <c r="T3319" i="1"/>
  <c r="S3319" i="1"/>
  <c r="O3319" i="1"/>
  <c r="T3318" i="1"/>
  <c r="S3318" i="1"/>
  <c r="O3318" i="1"/>
  <c r="T3317" i="1"/>
  <c r="S3317" i="1"/>
  <c r="O3317" i="1"/>
  <c r="T3316" i="1"/>
  <c r="S3316" i="1"/>
  <c r="O3316" i="1"/>
  <c r="T3315" i="1"/>
  <c r="S3315" i="1"/>
  <c r="O3315" i="1"/>
  <c r="T3314" i="1"/>
  <c r="S3314" i="1"/>
  <c r="O3314" i="1"/>
  <c r="T3313" i="1"/>
  <c r="S3313" i="1"/>
  <c r="O3313" i="1"/>
  <c r="T3312" i="1"/>
  <c r="S3312" i="1"/>
  <c r="O3312" i="1"/>
  <c r="T3311" i="1"/>
  <c r="S3311" i="1"/>
  <c r="O3311" i="1"/>
  <c r="T3310" i="1"/>
  <c r="S3310" i="1"/>
  <c r="O3310" i="1"/>
  <c r="T3309" i="1"/>
  <c r="S3309" i="1"/>
  <c r="O3309" i="1"/>
  <c r="T3308" i="1"/>
  <c r="S3308" i="1"/>
  <c r="O3308" i="1"/>
  <c r="T3307" i="1"/>
  <c r="S3307" i="1"/>
  <c r="O3307" i="1"/>
  <c r="T3306" i="1"/>
  <c r="S3306" i="1"/>
  <c r="O3306" i="1"/>
  <c r="T3305" i="1"/>
  <c r="S3305" i="1"/>
  <c r="O3305" i="1"/>
  <c r="T3304" i="1"/>
  <c r="S3304" i="1"/>
  <c r="O3304" i="1"/>
  <c r="T3303" i="1"/>
  <c r="S3303" i="1"/>
  <c r="O3303" i="1"/>
  <c r="T3302" i="1"/>
  <c r="S3302" i="1"/>
  <c r="O3302" i="1"/>
  <c r="T3301" i="1"/>
  <c r="S3301" i="1"/>
  <c r="O3301" i="1"/>
  <c r="T3300" i="1"/>
  <c r="S3300" i="1"/>
  <c r="O3300" i="1"/>
  <c r="T3299" i="1"/>
  <c r="S3299" i="1"/>
  <c r="O3299" i="1"/>
  <c r="T3298" i="1"/>
  <c r="S3298" i="1"/>
  <c r="O3298" i="1"/>
  <c r="T3297" i="1"/>
  <c r="S3297" i="1"/>
  <c r="O3297" i="1"/>
  <c r="T3296" i="1"/>
  <c r="S3296" i="1"/>
  <c r="O3296" i="1"/>
  <c r="T3295" i="1"/>
  <c r="S3295" i="1"/>
  <c r="O3295" i="1"/>
  <c r="T3294" i="1"/>
  <c r="S3294" i="1"/>
  <c r="O3294" i="1"/>
  <c r="T3293" i="1"/>
  <c r="S3293" i="1"/>
  <c r="O3293" i="1"/>
  <c r="T3292" i="1"/>
  <c r="S3292" i="1"/>
  <c r="O3292" i="1"/>
  <c r="T3291" i="1"/>
  <c r="S3291" i="1"/>
  <c r="O3291" i="1"/>
  <c r="T3290" i="1"/>
  <c r="S3290" i="1"/>
  <c r="O3290" i="1"/>
  <c r="T3289" i="1"/>
  <c r="S3289" i="1"/>
  <c r="O3289" i="1"/>
  <c r="T3288" i="1"/>
  <c r="S3288" i="1"/>
  <c r="O3288" i="1"/>
  <c r="T3287" i="1"/>
  <c r="S3287" i="1"/>
  <c r="O3287" i="1"/>
  <c r="T3286" i="1"/>
  <c r="S3286" i="1"/>
  <c r="O3286" i="1"/>
  <c r="T3285" i="1"/>
  <c r="S3285" i="1"/>
  <c r="O3285" i="1"/>
  <c r="T3284" i="1"/>
  <c r="S3284" i="1"/>
  <c r="O3284" i="1"/>
  <c r="T3283" i="1"/>
  <c r="S3283" i="1"/>
  <c r="O3283" i="1"/>
  <c r="T3282" i="1"/>
  <c r="S3282" i="1"/>
  <c r="O3282" i="1"/>
  <c r="T3281" i="1"/>
  <c r="S3281" i="1"/>
  <c r="O3281" i="1"/>
  <c r="T3280" i="1"/>
  <c r="S3280" i="1"/>
  <c r="O3280" i="1"/>
  <c r="T3279" i="1"/>
  <c r="S3279" i="1"/>
  <c r="O3279" i="1"/>
  <c r="T3278" i="1"/>
  <c r="S3278" i="1"/>
  <c r="O3278" i="1"/>
  <c r="T3277" i="1"/>
  <c r="S3277" i="1"/>
  <c r="O3277" i="1"/>
  <c r="T3276" i="1"/>
  <c r="S3276" i="1"/>
  <c r="O3276" i="1"/>
  <c r="T3275" i="1"/>
  <c r="S3275" i="1"/>
  <c r="O3275" i="1"/>
  <c r="T3274" i="1"/>
  <c r="S3274" i="1"/>
  <c r="O3274" i="1"/>
  <c r="T3273" i="1"/>
  <c r="S3273" i="1"/>
  <c r="O3273" i="1"/>
  <c r="T3272" i="1"/>
  <c r="S3272" i="1"/>
  <c r="O3272" i="1"/>
  <c r="T3271" i="1"/>
  <c r="S3271" i="1"/>
  <c r="O3271" i="1"/>
  <c r="T3270" i="1"/>
  <c r="S3270" i="1"/>
  <c r="O3270" i="1"/>
  <c r="T3269" i="1"/>
  <c r="S3269" i="1"/>
  <c r="O3269" i="1"/>
  <c r="T3268" i="1"/>
  <c r="S3268" i="1"/>
  <c r="O3268" i="1"/>
  <c r="T3267" i="1"/>
  <c r="S3267" i="1"/>
  <c r="O3267" i="1"/>
  <c r="T3266" i="1"/>
  <c r="S3266" i="1"/>
  <c r="O3266" i="1"/>
  <c r="T3265" i="1"/>
  <c r="S3265" i="1"/>
  <c r="O3265" i="1"/>
  <c r="T3264" i="1"/>
  <c r="S3264" i="1"/>
  <c r="O3264" i="1"/>
  <c r="T3263" i="1"/>
  <c r="S3263" i="1"/>
  <c r="O3263" i="1"/>
  <c r="T3262" i="1"/>
  <c r="S3262" i="1"/>
  <c r="O3262" i="1"/>
  <c r="T3261" i="1"/>
  <c r="S3261" i="1"/>
  <c r="O3261" i="1"/>
  <c r="T3260" i="1"/>
  <c r="S3260" i="1"/>
  <c r="O3260" i="1"/>
  <c r="T3259" i="1"/>
  <c r="S3259" i="1"/>
  <c r="O3259" i="1"/>
  <c r="T3258" i="1"/>
  <c r="S3258" i="1"/>
  <c r="O3258" i="1"/>
  <c r="T3257" i="1"/>
  <c r="S3257" i="1"/>
  <c r="O3257" i="1"/>
  <c r="T3256" i="1"/>
  <c r="S3256" i="1"/>
  <c r="O3256" i="1"/>
  <c r="T3255" i="1"/>
  <c r="S3255" i="1"/>
  <c r="O3255" i="1"/>
  <c r="T3254" i="1"/>
  <c r="S3254" i="1"/>
  <c r="O3254" i="1"/>
  <c r="T3253" i="1"/>
  <c r="S3253" i="1"/>
  <c r="O3253" i="1"/>
  <c r="T3252" i="1"/>
  <c r="S3252" i="1"/>
  <c r="O3252" i="1"/>
  <c r="T3251" i="1"/>
  <c r="S3251" i="1"/>
  <c r="O3251" i="1"/>
  <c r="T3250" i="1"/>
  <c r="S3250" i="1"/>
  <c r="O3250" i="1"/>
  <c r="T3249" i="1"/>
  <c r="S3249" i="1"/>
  <c r="O3249" i="1"/>
  <c r="T3248" i="1"/>
  <c r="S3248" i="1"/>
  <c r="O3248" i="1"/>
  <c r="T3247" i="1"/>
  <c r="S3247" i="1"/>
  <c r="O3247" i="1"/>
  <c r="T3246" i="1"/>
  <c r="S3246" i="1"/>
  <c r="O3246" i="1"/>
  <c r="T3245" i="1"/>
  <c r="S3245" i="1"/>
  <c r="O3245" i="1"/>
  <c r="T3244" i="1"/>
  <c r="S3244" i="1"/>
  <c r="O3244" i="1"/>
  <c r="T3243" i="1"/>
  <c r="S3243" i="1"/>
  <c r="O3243" i="1"/>
  <c r="T3242" i="1"/>
  <c r="S3242" i="1"/>
  <c r="O3242" i="1"/>
  <c r="T3241" i="1"/>
  <c r="S3241" i="1"/>
  <c r="O3241" i="1"/>
  <c r="T3240" i="1"/>
  <c r="S3240" i="1"/>
  <c r="O3240" i="1"/>
  <c r="T3239" i="1"/>
  <c r="S3239" i="1"/>
  <c r="O3239" i="1"/>
  <c r="T3238" i="1"/>
  <c r="S3238" i="1"/>
  <c r="O3238" i="1"/>
  <c r="T3237" i="1"/>
  <c r="S3237" i="1"/>
  <c r="O3237" i="1"/>
  <c r="T3236" i="1"/>
  <c r="S3236" i="1"/>
  <c r="O3236" i="1"/>
  <c r="T3235" i="1"/>
  <c r="S3235" i="1"/>
  <c r="O3235" i="1"/>
  <c r="T3234" i="1"/>
  <c r="S3234" i="1"/>
  <c r="O3234" i="1"/>
  <c r="T3233" i="1"/>
  <c r="S3233" i="1"/>
  <c r="O3233" i="1"/>
  <c r="T3232" i="1"/>
  <c r="S3232" i="1"/>
  <c r="O3232" i="1"/>
  <c r="T3231" i="1"/>
  <c r="S3231" i="1"/>
  <c r="O3231" i="1"/>
  <c r="T3230" i="1"/>
  <c r="S3230" i="1"/>
  <c r="O3230" i="1"/>
  <c r="T3229" i="1"/>
  <c r="S3229" i="1"/>
  <c r="O3229" i="1"/>
  <c r="T3228" i="1"/>
  <c r="S3228" i="1"/>
  <c r="O3228" i="1"/>
  <c r="T3227" i="1"/>
  <c r="S3227" i="1"/>
  <c r="O3227" i="1"/>
  <c r="T3226" i="1"/>
  <c r="S3226" i="1"/>
  <c r="O3226" i="1"/>
  <c r="T3225" i="1"/>
  <c r="S3225" i="1"/>
  <c r="O3225" i="1"/>
  <c r="T3224" i="1"/>
  <c r="S3224" i="1"/>
  <c r="O3224" i="1"/>
  <c r="T3223" i="1"/>
  <c r="S3223" i="1"/>
  <c r="O3223" i="1"/>
  <c r="T3222" i="1"/>
  <c r="S3222" i="1"/>
  <c r="O3222" i="1"/>
  <c r="T3221" i="1"/>
  <c r="S3221" i="1"/>
  <c r="O3221" i="1"/>
  <c r="T3220" i="1"/>
  <c r="S3220" i="1"/>
  <c r="O3220" i="1"/>
  <c r="T3219" i="1"/>
  <c r="S3219" i="1"/>
  <c r="O3219" i="1"/>
  <c r="T3218" i="1"/>
  <c r="S3218" i="1"/>
  <c r="O3218" i="1"/>
  <c r="T3217" i="1"/>
  <c r="S3217" i="1"/>
  <c r="O3217" i="1"/>
  <c r="T3216" i="1"/>
  <c r="S3216" i="1"/>
  <c r="O3216" i="1"/>
  <c r="T3215" i="1"/>
  <c r="S3215" i="1"/>
  <c r="O3215" i="1"/>
  <c r="T3214" i="1"/>
  <c r="S3214" i="1"/>
  <c r="O3214" i="1"/>
  <c r="T3213" i="1"/>
  <c r="S3213" i="1"/>
  <c r="O3213" i="1"/>
  <c r="T3212" i="1"/>
  <c r="S3212" i="1"/>
  <c r="O3212" i="1"/>
  <c r="T3211" i="1"/>
  <c r="S3211" i="1"/>
  <c r="O3211" i="1"/>
  <c r="T3210" i="1"/>
  <c r="S3210" i="1"/>
  <c r="O3210" i="1"/>
  <c r="T3209" i="1"/>
  <c r="S3209" i="1"/>
  <c r="O3209" i="1"/>
  <c r="T3208" i="1"/>
  <c r="S3208" i="1"/>
  <c r="O3208" i="1"/>
  <c r="T3207" i="1"/>
  <c r="S3207" i="1"/>
  <c r="O3207" i="1"/>
  <c r="T3206" i="1"/>
  <c r="S3206" i="1"/>
  <c r="O3206" i="1"/>
  <c r="T3205" i="1"/>
  <c r="S3205" i="1"/>
  <c r="O3205" i="1"/>
  <c r="T3204" i="1"/>
  <c r="S3204" i="1"/>
  <c r="O3204" i="1"/>
  <c r="T3203" i="1"/>
  <c r="S3203" i="1"/>
  <c r="O3203" i="1"/>
  <c r="T3202" i="1"/>
  <c r="S3202" i="1"/>
  <c r="O3202" i="1"/>
  <c r="T3201" i="1"/>
  <c r="S3201" i="1"/>
  <c r="O3201" i="1"/>
  <c r="T3200" i="1"/>
  <c r="S3200" i="1"/>
  <c r="O3200" i="1"/>
  <c r="T3199" i="1"/>
  <c r="S3199" i="1"/>
  <c r="O3199" i="1"/>
  <c r="T3198" i="1"/>
  <c r="S3198" i="1"/>
  <c r="O3198" i="1"/>
  <c r="T3197" i="1"/>
  <c r="S3197" i="1"/>
  <c r="O3197" i="1"/>
  <c r="T3196" i="1"/>
  <c r="S3196" i="1"/>
  <c r="O3196" i="1"/>
  <c r="T3195" i="1"/>
  <c r="S3195" i="1"/>
  <c r="O3195" i="1"/>
  <c r="T3194" i="1"/>
  <c r="S3194" i="1"/>
  <c r="O3194" i="1"/>
  <c r="T3193" i="1"/>
  <c r="S3193" i="1"/>
  <c r="O3193" i="1"/>
  <c r="T3192" i="1"/>
  <c r="S3192" i="1"/>
  <c r="O3192" i="1"/>
  <c r="T3191" i="1"/>
  <c r="S3191" i="1"/>
  <c r="O3191" i="1"/>
  <c r="T3190" i="1"/>
  <c r="S3190" i="1"/>
  <c r="O3190" i="1"/>
  <c r="T3189" i="1"/>
  <c r="S3189" i="1"/>
  <c r="O3189" i="1"/>
  <c r="T3188" i="1"/>
  <c r="S3188" i="1"/>
  <c r="O3188" i="1"/>
  <c r="T3187" i="1"/>
  <c r="S3187" i="1"/>
  <c r="O3187" i="1"/>
  <c r="T3186" i="1"/>
  <c r="S3186" i="1"/>
  <c r="O3186" i="1"/>
  <c r="T3185" i="1"/>
  <c r="S3185" i="1"/>
  <c r="O3185" i="1"/>
  <c r="T3184" i="1"/>
  <c r="S3184" i="1"/>
  <c r="O3184" i="1"/>
  <c r="T3183" i="1"/>
  <c r="S3183" i="1"/>
  <c r="O3183" i="1"/>
  <c r="T3182" i="1"/>
  <c r="S3182" i="1"/>
  <c r="O3182" i="1"/>
  <c r="T3181" i="1"/>
  <c r="S3181" i="1"/>
  <c r="O3181" i="1"/>
  <c r="T3180" i="1"/>
  <c r="S3180" i="1"/>
  <c r="O3180" i="1"/>
  <c r="T3179" i="1"/>
  <c r="S3179" i="1"/>
  <c r="O3179" i="1"/>
  <c r="T3178" i="1"/>
  <c r="S3178" i="1"/>
  <c r="O3178" i="1"/>
  <c r="T3177" i="1"/>
  <c r="S3177" i="1"/>
  <c r="O3177" i="1"/>
  <c r="T3176" i="1"/>
  <c r="S3176" i="1"/>
  <c r="O3176" i="1"/>
  <c r="T3175" i="1"/>
  <c r="S3175" i="1"/>
  <c r="O3175" i="1"/>
  <c r="T3174" i="1"/>
  <c r="S3174" i="1"/>
  <c r="O3174" i="1"/>
  <c r="T3173" i="1"/>
  <c r="S3173" i="1"/>
  <c r="O3173" i="1"/>
  <c r="T3172" i="1"/>
  <c r="S3172" i="1"/>
  <c r="O3172" i="1"/>
  <c r="T3171" i="1"/>
  <c r="S3171" i="1"/>
  <c r="O3171" i="1"/>
  <c r="T3170" i="1"/>
  <c r="S3170" i="1"/>
  <c r="O3170" i="1"/>
  <c r="T3169" i="1"/>
  <c r="S3169" i="1"/>
  <c r="O3169" i="1"/>
  <c r="T3168" i="1"/>
  <c r="S3168" i="1"/>
  <c r="O3168" i="1"/>
  <c r="T3167" i="1"/>
  <c r="S3167" i="1"/>
  <c r="O3167" i="1"/>
  <c r="T3166" i="1"/>
  <c r="S3166" i="1"/>
  <c r="O3166" i="1"/>
  <c r="T3165" i="1"/>
  <c r="S3165" i="1"/>
  <c r="O3165" i="1"/>
  <c r="T3164" i="1"/>
  <c r="S3164" i="1"/>
  <c r="O3164" i="1"/>
  <c r="T3163" i="1"/>
  <c r="S3163" i="1"/>
  <c r="O3163" i="1"/>
  <c r="T3162" i="1"/>
  <c r="S3162" i="1"/>
  <c r="O3162" i="1"/>
  <c r="T3161" i="1"/>
  <c r="S3161" i="1"/>
  <c r="O3161" i="1"/>
  <c r="T3160" i="1"/>
  <c r="S3160" i="1"/>
  <c r="O3160" i="1"/>
  <c r="T3159" i="1"/>
  <c r="S3159" i="1"/>
  <c r="O3159" i="1"/>
  <c r="T3158" i="1"/>
  <c r="S3158" i="1"/>
  <c r="O3158" i="1"/>
  <c r="T3157" i="1"/>
  <c r="S3157" i="1"/>
  <c r="O3157" i="1"/>
  <c r="T3156" i="1"/>
  <c r="S3156" i="1"/>
  <c r="O3156" i="1"/>
  <c r="T3155" i="1"/>
  <c r="S3155" i="1"/>
  <c r="O3155" i="1"/>
  <c r="T3154" i="1"/>
  <c r="S3154" i="1"/>
  <c r="O3154" i="1"/>
  <c r="T3153" i="1"/>
  <c r="S3153" i="1"/>
  <c r="O3153" i="1"/>
  <c r="T3152" i="1"/>
  <c r="S3152" i="1"/>
  <c r="O3152" i="1"/>
  <c r="T3151" i="1"/>
  <c r="S3151" i="1"/>
  <c r="O3151" i="1"/>
  <c r="T3150" i="1"/>
  <c r="S3150" i="1"/>
  <c r="O3150" i="1"/>
  <c r="T3149" i="1"/>
  <c r="S3149" i="1"/>
  <c r="O3149" i="1"/>
  <c r="T3148" i="1"/>
  <c r="S3148" i="1"/>
  <c r="O3148" i="1"/>
  <c r="T3147" i="1"/>
  <c r="S3147" i="1"/>
  <c r="O3147" i="1"/>
  <c r="T3146" i="1"/>
  <c r="S3146" i="1"/>
  <c r="O3146" i="1"/>
  <c r="T3145" i="1"/>
  <c r="S3145" i="1"/>
  <c r="O3145" i="1"/>
  <c r="T3144" i="1"/>
  <c r="S3144" i="1"/>
  <c r="O3144" i="1"/>
  <c r="T3143" i="1"/>
  <c r="S3143" i="1"/>
  <c r="O3143" i="1"/>
  <c r="T3142" i="1"/>
  <c r="S3142" i="1"/>
  <c r="O3142" i="1"/>
  <c r="T3141" i="1"/>
  <c r="S3141" i="1"/>
  <c r="O3141" i="1"/>
  <c r="T3140" i="1"/>
  <c r="S3140" i="1"/>
  <c r="O3140" i="1"/>
  <c r="T3139" i="1"/>
  <c r="S3139" i="1"/>
  <c r="O3139" i="1"/>
  <c r="T3138" i="1"/>
  <c r="S3138" i="1"/>
  <c r="O3138" i="1"/>
  <c r="T3137" i="1"/>
  <c r="S3137" i="1"/>
  <c r="O3137" i="1"/>
  <c r="T3136" i="1"/>
  <c r="S3136" i="1"/>
  <c r="O3136" i="1"/>
  <c r="T3135" i="1"/>
  <c r="S3135" i="1"/>
  <c r="O3135" i="1"/>
  <c r="T3134" i="1"/>
  <c r="S3134" i="1"/>
  <c r="O3134" i="1"/>
  <c r="T3133" i="1"/>
  <c r="S3133" i="1"/>
  <c r="O3133" i="1"/>
  <c r="T3132" i="1"/>
  <c r="S3132" i="1"/>
  <c r="O3132" i="1"/>
  <c r="T3131" i="1"/>
  <c r="S3131" i="1"/>
  <c r="O3131" i="1"/>
  <c r="T3130" i="1"/>
  <c r="S3130" i="1"/>
  <c r="O3130" i="1"/>
  <c r="T3129" i="1"/>
  <c r="S3129" i="1"/>
  <c r="O3129" i="1"/>
  <c r="T3128" i="1"/>
  <c r="S3128" i="1"/>
  <c r="O3128" i="1"/>
  <c r="T3127" i="1"/>
  <c r="S3127" i="1"/>
  <c r="O3127" i="1"/>
  <c r="T3126" i="1"/>
  <c r="S3126" i="1"/>
  <c r="O3126" i="1"/>
  <c r="T3125" i="1"/>
  <c r="S3125" i="1"/>
  <c r="O3125" i="1"/>
  <c r="T3124" i="1"/>
  <c r="S3124" i="1"/>
  <c r="O3124" i="1"/>
  <c r="T3123" i="1"/>
  <c r="S3123" i="1"/>
  <c r="O3123" i="1"/>
  <c r="T3122" i="1"/>
  <c r="S3122" i="1"/>
  <c r="O3122" i="1"/>
  <c r="T3121" i="1"/>
  <c r="S3121" i="1"/>
  <c r="O3121" i="1"/>
  <c r="T3120" i="1"/>
  <c r="S3120" i="1"/>
  <c r="O3120" i="1"/>
  <c r="T3119" i="1"/>
  <c r="S3119" i="1"/>
  <c r="O3119" i="1"/>
  <c r="T3118" i="1"/>
  <c r="S3118" i="1"/>
  <c r="O3118" i="1"/>
  <c r="T3117" i="1"/>
  <c r="S3117" i="1"/>
  <c r="O3117" i="1"/>
  <c r="T3116" i="1"/>
  <c r="S3116" i="1"/>
  <c r="O3116" i="1"/>
  <c r="T3115" i="1"/>
  <c r="S3115" i="1"/>
  <c r="O3115" i="1"/>
  <c r="T3114" i="1"/>
  <c r="S3114" i="1"/>
  <c r="O3114" i="1"/>
  <c r="T3113" i="1"/>
  <c r="S3113" i="1"/>
  <c r="O3113" i="1"/>
  <c r="T3112" i="1"/>
  <c r="S3112" i="1"/>
  <c r="O3112" i="1"/>
  <c r="T3111" i="1"/>
  <c r="S3111" i="1"/>
  <c r="O3111" i="1"/>
  <c r="T3110" i="1"/>
  <c r="S3110" i="1"/>
  <c r="O3110" i="1"/>
  <c r="T3109" i="1"/>
  <c r="S3109" i="1"/>
  <c r="O3109" i="1"/>
  <c r="T3108" i="1"/>
  <c r="S3108" i="1"/>
  <c r="O3108" i="1"/>
  <c r="T3107" i="1"/>
  <c r="S3107" i="1"/>
  <c r="O3107" i="1"/>
  <c r="T3106" i="1"/>
  <c r="S3106" i="1"/>
  <c r="O3106" i="1"/>
  <c r="T3105" i="1"/>
  <c r="S3105" i="1"/>
  <c r="O3105" i="1"/>
  <c r="T3104" i="1"/>
  <c r="S3104" i="1"/>
  <c r="O3104" i="1"/>
  <c r="T3103" i="1"/>
  <c r="S3103" i="1"/>
  <c r="O3103" i="1"/>
  <c r="T3102" i="1"/>
  <c r="S3102" i="1"/>
  <c r="O3102" i="1"/>
  <c r="T3101" i="1"/>
  <c r="S3101" i="1"/>
  <c r="O3101" i="1"/>
  <c r="T3100" i="1"/>
  <c r="S3100" i="1"/>
  <c r="O3100" i="1"/>
  <c r="T3099" i="1"/>
  <c r="S3099" i="1"/>
  <c r="O3099" i="1"/>
  <c r="T3098" i="1"/>
  <c r="S3098" i="1"/>
  <c r="O3098" i="1"/>
  <c r="T3097" i="1"/>
  <c r="S3097" i="1"/>
  <c r="O3097" i="1"/>
  <c r="T3096" i="1"/>
  <c r="S3096" i="1"/>
  <c r="O3096" i="1"/>
  <c r="T3095" i="1"/>
  <c r="S3095" i="1"/>
  <c r="O3095" i="1"/>
  <c r="T3094" i="1"/>
  <c r="S3094" i="1"/>
  <c r="O3094" i="1"/>
  <c r="T3093" i="1"/>
  <c r="S3093" i="1"/>
  <c r="O3093" i="1"/>
  <c r="T3092" i="1"/>
  <c r="S3092" i="1"/>
  <c r="O3092" i="1"/>
  <c r="T3091" i="1"/>
  <c r="S3091" i="1"/>
  <c r="O3091" i="1"/>
  <c r="T3090" i="1"/>
  <c r="S3090" i="1"/>
  <c r="O3090" i="1"/>
  <c r="T3089" i="1"/>
  <c r="S3089" i="1"/>
  <c r="O3089" i="1"/>
  <c r="T3088" i="1"/>
  <c r="S3088" i="1"/>
  <c r="O3088" i="1"/>
  <c r="T3087" i="1"/>
  <c r="S3087" i="1"/>
  <c r="O3087" i="1"/>
  <c r="T3086" i="1"/>
  <c r="S3086" i="1"/>
  <c r="O3086" i="1"/>
  <c r="T3085" i="1"/>
  <c r="S3085" i="1"/>
  <c r="O3085" i="1"/>
  <c r="T3084" i="1"/>
  <c r="S3084" i="1"/>
  <c r="O3084" i="1"/>
  <c r="T3083" i="1"/>
  <c r="S3083" i="1"/>
  <c r="O3083" i="1"/>
  <c r="T3082" i="1"/>
  <c r="S3082" i="1"/>
  <c r="O3082" i="1"/>
  <c r="T3081" i="1"/>
  <c r="S3081" i="1"/>
  <c r="O3081" i="1"/>
  <c r="T3080" i="1"/>
  <c r="S3080" i="1"/>
  <c r="O3080" i="1"/>
  <c r="T3079" i="1"/>
  <c r="S3079" i="1"/>
  <c r="O3079" i="1"/>
  <c r="T3078" i="1"/>
  <c r="S3078" i="1"/>
  <c r="O3078" i="1"/>
  <c r="T3077" i="1"/>
  <c r="S3077" i="1"/>
  <c r="O3077" i="1"/>
  <c r="T3076" i="1"/>
  <c r="S3076" i="1"/>
  <c r="O3076" i="1"/>
  <c r="T3075" i="1"/>
  <c r="S3075" i="1"/>
  <c r="O3075" i="1"/>
  <c r="T3074" i="1"/>
  <c r="S3074" i="1"/>
  <c r="O3074" i="1"/>
  <c r="T3073" i="1"/>
  <c r="S3073" i="1"/>
  <c r="O3073" i="1"/>
  <c r="T3072" i="1"/>
  <c r="S3072" i="1"/>
  <c r="O3072" i="1"/>
  <c r="T3071" i="1"/>
  <c r="S3071" i="1"/>
  <c r="O3071" i="1"/>
  <c r="T3070" i="1"/>
  <c r="S3070" i="1"/>
  <c r="O3070" i="1"/>
  <c r="T3069" i="1"/>
  <c r="S3069" i="1"/>
  <c r="O3069" i="1"/>
  <c r="T3068" i="1"/>
  <c r="S3068" i="1"/>
  <c r="O3068" i="1"/>
  <c r="T3067" i="1"/>
  <c r="S3067" i="1"/>
  <c r="O3067" i="1"/>
  <c r="T3066" i="1"/>
  <c r="S3066" i="1"/>
  <c r="O3066" i="1"/>
  <c r="T3065" i="1"/>
  <c r="S3065" i="1"/>
  <c r="O3065" i="1"/>
  <c r="T3064" i="1"/>
  <c r="S3064" i="1"/>
  <c r="O3064" i="1"/>
  <c r="T3063" i="1"/>
  <c r="S3063" i="1"/>
  <c r="O3063" i="1"/>
  <c r="T3062" i="1"/>
  <c r="S3062" i="1"/>
  <c r="O3062" i="1"/>
  <c r="T3061" i="1"/>
  <c r="S3061" i="1"/>
  <c r="O3061" i="1"/>
  <c r="T3060" i="1"/>
  <c r="S3060" i="1"/>
  <c r="O3060" i="1"/>
  <c r="T3059" i="1"/>
  <c r="S3059" i="1"/>
  <c r="O3059" i="1"/>
  <c r="T3058" i="1"/>
  <c r="S3058" i="1"/>
  <c r="O3058" i="1"/>
  <c r="T3057" i="1"/>
  <c r="S3057" i="1"/>
  <c r="O3057" i="1"/>
  <c r="T3056" i="1"/>
  <c r="S3056" i="1"/>
  <c r="O3056" i="1"/>
  <c r="T3055" i="1"/>
  <c r="S3055" i="1"/>
  <c r="O3055" i="1"/>
  <c r="T3054" i="1"/>
  <c r="S3054" i="1"/>
  <c r="O3054" i="1"/>
  <c r="T3053" i="1"/>
  <c r="S3053" i="1"/>
  <c r="O3053" i="1"/>
  <c r="T3052" i="1"/>
  <c r="S3052" i="1"/>
  <c r="O3052" i="1"/>
  <c r="T3051" i="1"/>
  <c r="S3051" i="1"/>
  <c r="O3051" i="1"/>
  <c r="T3050" i="1"/>
  <c r="S3050" i="1"/>
  <c r="O3050" i="1"/>
  <c r="T3049" i="1"/>
  <c r="S3049" i="1"/>
  <c r="O3049" i="1"/>
  <c r="T3048" i="1"/>
  <c r="S3048" i="1"/>
  <c r="O3048" i="1"/>
  <c r="T3047" i="1"/>
  <c r="S3047" i="1"/>
  <c r="O3047" i="1"/>
  <c r="T3046" i="1"/>
  <c r="S3046" i="1"/>
  <c r="O3046" i="1"/>
  <c r="T3045" i="1"/>
  <c r="S3045" i="1"/>
  <c r="O3045" i="1"/>
  <c r="T3044" i="1"/>
  <c r="S3044" i="1"/>
  <c r="O3044" i="1"/>
  <c r="T3043" i="1"/>
  <c r="S3043" i="1"/>
  <c r="O3043" i="1"/>
  <c r="T3042" i="1"/>
  <c r="S3042" i="1"/>
  <c r="O3042" i="1"/>
  <c r="T3041" i="1"/>
  <c r="S3041" i="1"/>
  <c r="O3041" i="1"/>
  <c r="T3040" i="1"/>
  <c r="S3040" i="1"/>
  <c r="O3040" i="1"/>
  <c r="T3039" i="1"/>
  <c r="S3039" i="1"/>
  <c r="O3039" i="1"/>
  <c r="T3038" i="1"/>
  <c r="S3038" i="1"/>
  <c r="O3038" i="1"/>
  <c r="T3037" i="1"/>
  <c r="S3037" i="1"/>
  <c r="O3037" i="1"/>
  <c r="T3036" i="1"/>
  <c r="S3036" i="1"/>
  <c r="O3036" i="1"/>
  <c r="T3035" i="1"/>
  <c r="S3035" i="1"/>
  <c r="O3035" i="1"/>
  <c r="T3034" i="1"/>
  <c r="S3034" i="1"/>
  <c r="O3034" i="1"/>
  <c r="T3033" i="1"/>
  <c r="S3033" i="1"/>
  <c r="O3033" i="1"/>
  <c r="T3032" i="1"/>
  <c r="S3032" i="1"/>
  <c r="O3032" i="1"/>
  <c r="T3031" i="1"/>
  <c r="S3031" i="1"/>
  <c r="O3031" i="1"/>
  <c r="T3030" i="1"/>
  <c r="S3030" i="1"/>
  <c r="O3030" i="1"/>
  <c r="T3029" i="1"/>
  <c r="S3029" i="1"/>
  <c r="O3029" i="1"/>
  <c r="T3028" i="1"/>
  <c r="S3028" i="1"/>
  <c r="O3028" i="1"/>
  <c r="T3027" i="1"/>
  <c r="S3027" i="1"/>
  <c r="O3027" i="1"/>
  <c r="T3026" i="1"/>
  <c r="S3026" i="1"/>
  <c r="O3026" i="1"/>
  <c r="T3025" i="1"/>
  <c r="S3025" i="1"/>
  <c r="O3025" i="1"/>
  <c r="T3024" i="1"/>
  <c r="S3024" i="1"/>
  <c r="O3024" i="1"/>
  <c r="T3023" i="1"/>
  <c r="S3023" i="1"/>
  <c r="O3023" i="1"/>
  <c r="T3022" i="1"/>
  <c r="S3022" i="1"/>
  <c r="O3022" i="1"/>
  <c r="T3021" i="1"/>
  <c r="S3021" i="1"/>
  <c r="O3021" i="1"/>
  <c r="T3020" i="1"/>
  <c r="S3020" i="1"/>
  <c r="O3020" i="1"/>
  <c r="T3019" i="1"/>
  <c r="S3019" i="1"/>
  <c r="O3019" i="1"/>
  <c r="T3018" i="1"/>
  <c r="S3018" i="1"/>
  <c r="O3018" i="1"/>
  <c r="T3017" i="1"/>
  <c r="S3017" i="1"/>
  <c r="O3017" i="1"/>
  <c r="T3016" i="1"/>
  <c r="S3016" i="1"/>
  <c r="O3016" i="1"/>
  <c r="T3015" i="1"/>
  <c r="S3015" i="1"/>
  <c r="O3015" i="1"/>
  <c r="T3014" i="1"/>
  <c r="S3014" i="1"/>
  <c r="O3014" i="1"/>
  <c r="T3013" i="1"/>
  <c r="S3013" i="1"/>
  <c r="O3013" i="1"/>
  <c r="T3012" i="1"/>
  <c r="S3012" i="1"/>
  <c r="O3012" i="1"/>
  <c r="T3011" i="1"/>
  <c r="S3011" i="1"/>
  <c r="O3011" i="1"/>
  <c r="T3010" i="1"/>
  <c r="S3010" i="1"/>
  <c r="O3010" i="1"/>
  <c r="T3009" i="1"/>
  <c r="S3009" i="1"/>
  <c r="O3009" i="1"/>
  <c r="T3008" i="1"/>
  <c r="S3008" i="1"/>
  <c r="O3008" i="1"/>
  <c r="T3007" i="1"/>
  <c r="S3007" i="1"/>
  <c r="O3007" i="1"/>
  <c r="T3006" i="1"/>
  <c r="S3006" i="1"/>
  <c r="O3006" i="1"/>
  <c r="T3005" i="1"/>
  <c r="S3005" i="1"/>
  <c r="O3005" i="1"/>
  <c r="T3004" i="1"/>
  <c r="S3004" i="1"/>
  <c r="O3004" i="1"/>
  <c r="T3003" i="1"/>
  <c r="S3003" i="1"/>
  <c r="O3003" i="1"/>
  <c r="T3002" i="1"/>
  <c r="S3002" i="1"/>
  <c r="O3002" i="1"/>
  <c r="T3001" i="1"/>
  <c r="S3001" i="1"/>
  <c r="O3001" i="1"/>
  <c r="T3000" i="1"/>
  <c r="S3000" i="1"/>
  <c r="O3000" i="1"/>
  <c r="T2999" i="1"/>
  <c r="S2999" i="1"/>
  <c r="O2999" i="1"/>
  <c r="T2998" i="1"/>
  <c r="S2998" i="1"/>
  <c r="O2998" i="1"/>
  <c r="T2997" i="1"/>
  <c r="S2997" i="1"/>
  <c r="O2997" i="1"/>
  <c r="T2996" i="1"/>
  <c r="S2996" i="1"/>
  <c r="O2996" i="1"/>
  <c r="T2995" i="1"/>
  <c r="S2995" i="1"/>
  <c r="O2995" i="1"/>
  <c r="T2994" i="1"/>
  <c r="S2994" i="1"/>
  <c r="O2994" i="1"/>
  <c r="T2993" i="1"/>
  <c r="S2993" i="1"/>
  <c r="O2993" i="1"/>
  <c r="T2992" i="1"/>
  <c r="S2992" i="1"/>
  <c r="O2992" i="1"/>
  <c r="T2991" i="1"/>
  <c r="S2991" i="1"/>
  <c r="O2991" i="1"/>
  <c r="T2990" i="1"/>
  <c r="S2990" i="1"/>
  <c r="O2990" i="1"/>
  <c r="T2989" i="1"/>
  <c r="S2989" i="1"/>
  <c r="O2989" i="1"/>
  <c r="T2988" i="1"/>
  <c r="S2988" i="1"/>
  <c r="O2988" i="1"/>
  <c r="T2987" i="1"/>
  <c r="S2987" i="1"/>
  <c r="O2987" i="1"/>
  <c r="T2986" i="1"/>
  <c r="S2986" i="1"/>
  <c r="O2986" i="1"/>
  <c r="T2985" i="1"/>
  <c r="S2985" i="1"/>
  <c r="O2985" i="1"/>
  <c r="T2984" i="1"/>
  <c r="S2984" i="1"/>
  <c r="O2984" i="1"/>
  <c r="T2983" i="1"/>
  <c r="S2983" i="1"/>
  <c r="O2983" i="1"/>
  <c r="T2982" i="1"/>
  <c r="S2982" i="1"/>
  <c r="O2982" i="1"/>
  <c r="T2981" i="1"/>
  <c r="S2981" i="1"/>
  <c r="O2981" i="1"/>
  <c r="T2980" i="1"/>
  <c r="S2980" i="1"/>
  <c r="O2980" i="1"/>
  <c r="T2979" i="1"/>
  <c r="S2979" i="1"/>
  <c r="O2979" i="1"/>
  <c r="T2978" i="1"/>
  <c r="S2978" i="1"/>
  <c r="O2978" i="1"/>
  <c r="T2977" i="1"/>
  <c r="S2977" i="1"/>
  <c r="O2977" i="1"/>
  <c r="T2976" i="1"/>
  <c r="S2976" i="1"/>
  <c r="O2976" i="1"/>
  <c r="T2975" i="1"/>
  <c r="S2975" i="1"/>
  <c r="O2975" i="1"/>
  <c r="T2974" i="1"/>
  <c r="S2974" i="1"/>
  <c r="O2974" i="1"/>
  <c r="T2973" i="1"/>
  <c r="S2973" i="1"/>
  <c r="O2973" i="1"/>
  <c r="T2972" i="1"/>
  <c r="S2972" i="1"/>
  <c r="O2972" i="1"/>
  <c r="T2971" i="1"/>
  <c r="S2971" i="1"/>
  <c r="O2971" i="1"/>
  <c r="T2970" i="1"/>
  <c r="S2970" i="1"/>
  <c r="O2970" i="1"/>
  <c r="T2969" i="1"/>
  <c r="S2969" i="1"/>
  <c r="O2969" i="1"/>
  <c r="T2968" i="1"/>
  <c r="S2968" i="1"/>
  <c r="O2968" i="1"/>
  <c r="T2967" i="1"/>
  <c r="S2967" i="1"/>
  <c r="O2967" i="1"/>
  <c r="T2966" i="1"/>
  <c r="S2966" i="1"/>
  <c r="O2966" i="1"/>
  <c r="T2965" i="1"/>
  <c r="S2965" i="1"/>
  <c r="O2965" i="1"/>
  <c r="T2964" i="1"/>
  <c r="S2964" i="1"/>
  <c r="O2964" i="1"/>
  <c r="T2963" i="1"/>
  <c r="S2963" i="1"/>
  <c r="O2963" i="1"/>
  <c r="T2962" i="1"/>
  <c r="S2962" i="1"/>
  <c r="O2962" i="1"/>
  <c r="T2961" i="1"/>
  <c r="S2961" i="1"/>
  <c r="O2961" i="1"/>
  <c r="T2960" i="1"/>
  <c r="S2960" i="1"/>
  <c r="O2960" i="1"/>
  <c r="T2959" i="1"/>
  <c r="S2959" i="1"/>
  <c r="O2959" i="1"/>
  <c r="T2958" i="1"/>
  <c r="S2958" i="1"/>
  <c r="O2958" i="1"/>
  <c r="T2957" i="1"/>
  <c r="S2957" i="1"/>
  <c r="O2957" i="1"/>
  <c r="T2956" i="1"/>
  <c r="S2956" i="1"/>
  <c r="O2956" i="1"/>
  <c r="T2955" i="1"/>
  <c r="S2955" i="1"/>
  <c r="O2955" i="1"/>
  <c r="T2954" i="1"/>
  <c r="S2954" i="1"/>
  <c r="O2954" i="1"/>
  <c r="T2953" i="1"/>
  <c r="S2953" i="1"/>
  <c r="O2953" i="1"/>
  <c r="T2952" i="1"/>
  <c r="S2952" i="1"/>
  <c r="O2952" i="1"/>
  <c r="T2951" i="1"/>
  <c r="S2951" i="1"/>
  <c r="O2951" i="1"/>
  <c r="T2950" i="1"/>
  <c r="S2950" i="1"/>
  <c r="O2950" i="1"/>
  <c r="T2949" i="1"/>
  <c r="S2949" i="1"/>
  <c r="O2949" i="1"/>
  <c r="T2948" i="1"/>
  <c r="S2948" i="1"/>
  <c r="O2948" i="1"/>
  <c r="T2947" i="1"/>
  <c r="S2947" i="1"/>
  <c r="O2947" i="1"/>
  <c r="T2946" i="1"/>
  <c r="S2946" i="1"/>
  <c r="O2946" i="1"/>
  <c r="T2945" i="1"/>
  <c r="S2945" i="1"/>
  <c r="O2945" i="1"/>
  <c r="T2944" i="1"/>
  <c r="S2944" i="1"/>
  <c r="O2944" i="1"/>
  <c r="T2943" i="1"/>
  <c r="S2943" i="1"/>
  <c r="O2943" i="1"/>
  <c r="T2942" i="1"/>
  <c r="S2942" i="1"/>
  <c r="O2942" i="1"/>
  <c r="T2941" i="1"/>
  <c r="S2941" i="1"/>
  <c r="O2941" i="1"/>
  <c r="T2940" i="1"/>
  <c r="S2940" i="1"/>
  <c r="O2940" i="1"/>
  <c r="T2939" i="1"/>
  <c r="S2939" i="1"/>
  <c r="O2939" i="1"/>
  <c r="T2938" i="1"/>
  <c r="S2938" i="1"/>
  <c r="O2938" i="1"/>
  <c r="T2937" i="1"/>
  <c r="S2937" i="1"/>
  <c r="O2937" i="1"/>
  <c r="T2936" i="1"/>
  <c r="S2936" i="1"/>
  <c r="O2936" i="1"/>
  <c r="T2935" i="1"/>
  <c r="S2935" i="1"/>
  <c r="O2935" i="1"/>
  <c r="T2934" i="1"/>
  <c r="S2934" i="1"/>
  <c r="O2934" i="1"/>
  <c r="T2933" i="1"/>
  <c r="S2933" i="1"/>
  <c r="O2933" i="1"/>
  <c r="T2932" i="1"/>
  <c r="S2932" i="1"/>
  <c r="O2932" i="1"/>
  <c r="T2931" i="1"/>
  <c r="S2931" i="1"/>
  <c r="O2931" i="1"/>
  <c r="T2930" i="1"/>
  <c r="S2930" i="1"/>
  <c r="O2930" i="1"/>
  <c r="T2929" i="1"/>
  <c r="S2929" i="1"/>
  <c r="O2929" i="1"/>
  <c r="T2928" i="1"/>
  <c r="S2928" i="1"/>
  <c r="O2928" i="1"/>
  <c r="T2927" i="1"/>
  <c r="S2927" i="1"/>
  <c r="O2927" i="1"/>
  <c r="T2926" i="1"/>
  <c r="S2926" i="1"/>
  <c r="O2926" i="1"/>
  <c r="T2925" i="1"/>
  <c r="S2925" i="1"/>
  <c r="O2925" i="1"/>
  <c r="T2924" i="1"/>
  <c r="S2924" i="1"/>
  <c r="O2924" i="1"/>
  <c r="T2923" i="1"/>
  <c r="S2923" i="1"/>
  <c r="O2923" i="1"/>
  <c r="T2922" i="1"/>
  <c r="S2922" i="1"/>
  <c r="O2922" i="1"/>
  <c r="T2921" i="1"/>
  <c r="S2921" i="1"/>
  <c r="O2921" i="1"/>
  <c r="T2920" i="1"/>
  <c r="S2920" i="1"/>
  <c r="O2920" i="1"/>
  <c r="T2919" i="1"/>
  <c r="S2919" i="1"/>
  <c r="O2919" i="1"/>
  <c r="T2918" i="1"/>
  <c r="S2918" i="1"/>
  <c r="O2918" i="1"/>
  <c r="T2917" i="1"/>
  <c r="S2917" i="1"/>
  <c r="O2917" i="1"/>
  <c r="T2916" i="1"/>
  <c r="S2916" i="1"/>
  <c r="O2916" i="1"/>
  <c r="T2915" i="1"/>
  <c r="S2915" i="1"/>
  <c r="O2915" i="1"/>
  <c r="T2914" i="1"/>
  <c r="S2914" i="1"/>
  <c r="O2914" i="1"/>
  <c r="T2913" i="1"/>
  <c r="S2913" i="1"/>
  <c r="O2913" i="1"/>
  <c r="T2912" i="1"/>
  <c r="S2912" i="1"/>
  <c r="O2912" i="1"/>
  <c r="T2911" i="1"/>
  <c r="S2911" i="1"/>
  <c r="O2911" i="1"/>
  <c r="T2910" i="1"/>
  <c r="S2910" i="1"/>
  <c r="O2910" i="1"/>
  <c r="T2909" i="1"/>
  <c r="S2909" i="1"/>
  <c r="O2909" i="1"/>
  <c r="T2908" i="1"/>
  <c r="S2908" i="1"/>
  <c r="O2908" i="1"/>
  <c r="T2907" i="1"/>
  <c r="S2907" i="1"/>
  <c r="O2907" i="1"/>
  <c r="T2906" i="1"/>
  <c r="S2906" i="1"/>
  <c r="O2906" i="1"/>
  <c r="T2905" i="1"/>
  <c r="S2905" i="1"/>
  <c r="O2905" i="1"/>
  <c r="T2904" i="1"/>
  <c r="S2904" i="1"/>
  <c r="O2904" i="1"/>
  <c r="T2903" i="1"/>
  <c r="S2903" i="1"/>
  <c r="O2903" i="1"/>
  <c r="T2902" i="1"/>
  <c r="S2902" i="1"/>
  <c r="O2902" i="1"/>
  <c r="T2901" i="1"/>
  <c r="S2901" i="1"/>
  <c r="O2901" i="1"/>
  <c r="T2900" i="1"/>
  <c r="S2900" i="1"/>
  <c r="O2900" i="1"/>
  <c r="T2899" i="1"/>
  <c r="S2899" i="1"/>
  <c r="O2899" i="1"/>
  <c r="T2898" i="1"/>
  <c r="S2898" i="1"/>
  <c r="O2898" i="1"/>
  <c r="T2897" i="1"/>
  <c r="S2897" i="1"/>
  <c r="O2897" i="1"/>
  <c r="T2896" i="1"/>
  <c r="S2896" i="1"/>
  <c r="O2896" i="1"/>
  <c r="T2895" i="1"/>
  <c r="S2895" i="1"/>
  <c r="O2895" i="1"/>
  <c r="T2894" i="1"/>
  <c r="S2894" i="1"/>
  <c r="O2894" i="1"/>
  <c r="T2893" i="1"/>
  <c r="S2893" i="1"/>
  <c r="O2893" i="1"/>
  <c r="T2892" i="1"/>
  <c r="S2892" i="1"/>
  <c r="O2892" i="1"/>
  <c r="T2891" i="1"/>
  <c r="S2891" i="1"/>
  <c r="O2891" i="1"/>
  <c r="T2890" i="1"/>
  <c r="S2890" i="1"/>
  <c r="O2890" i="1"/>
  <c r="T2889" i="1"/>
  <c r="S2889" i="1"/>
  <c r="O2889" i="1"/>
  <c r="T2888" i="1"/>
  <c r="S2888" i="1"/>
  <c r="O2888" i="1"/>
  <c r="T2887" i="1"/>
  <c r="S2887" i="1"/>
  <c r="O2887" i="1"/>
  <c r="T2886" i="1"/>
  <c r="S2886" i="1"/>
  <c r="O2886" i="1"/>
  <c r="T2885" i="1"/>
  <c r="S2885" i="1"/>
  <c r="O2885" i="1"/>
  <c r="T2884" i="1"/>
  <c r="S2884" i="1"/>
  <c r="O2884" i="1"/>
  <c r="T2883" i="1"/>
  <c r="S2883" i="1"/>
  <c r="O2883" i="1"/>
  <c r="T2882" i="1"/>
  <c r="S2882" i="1"/>
  <c r="O2882" i="1"/>
  <c r="T2881" i="1"/>
  <c r="S2881" i="1"/>
  <c r="O2881" i="1"/>
  <c r="T2880" i="1"/>
  <c r="S2880" i="1"/>
  <c r="O2880" i="1"/>
  <c r="T2879" i="1"/>
  <c r="S2879" i="1"/>
  <c r="O2879" i="1"/>
  <c r="T2878" i="1"/>
  <c r="S2878" i="1"/>
  <c r="O2878" i="1"/>
  <c r="T2877" i="1"/>
  <c r="S2877" i="1"/>
  <c r="O2877" i="1"/>
  <c r="T2876" i="1"/>
  <c r="S2876" i="1"/>
  <c r="O2876" i="1"/>
  <c r="T2875" i="1"/>
  <c r="S2875" i="1"/>
  <c r="O2875" i="1"/>
  <c r="T2874" i="1"/>
  <c r="S2874" i="1"/>
  <c r="O2874" i="1"/>
  <c r="T2873" i="1"/>
  <c r="S2873" i="1"/>
  <c r="O2873" i="1"/>
  <c r="T2872" i="1"/>
  <c r="S2872" i="1"/>
  <c r="O2872" i="1"/>
  <c r="T2871" i="1"/>
  <c r="S2871" i="1"/>
  <c r="O2871" i="1"/>
  <c r="T2870" i="1"/>
  <c r="S2870" i="1"/>
  <c r="O2870" i="1"/>
  <c r="T2869" i="1"/>
  <c r="S2869" i="1"/>
  <c r="O2869" i="1"/>
  <c r="T2868" i="1"/>
  <c r="S2868" i="1"/>
  <c r="O2868" i="1"/>
  <c r="T2867" i="1"/>
  <c r="S2867" i="1"/>
  <c r="O2867" i="1"/>
  <c r="T2866" i="1"/>
  <c r="S2866" i="1"/>
  <c r="O2866" i="1"/>
  <c r="T2865" i="1"/>
  <c r="S2865" i="1"/>
  <c r="O2865" i="1"/>
  <c r="T2864" i="1"/>
  <c r="S2864" i="1"/>
  <c r="O2864" i="1"/>
  <c r="T2863" i="1"/>
  <c r="S2863" i="1"/>
  <c r="O2863" i="1"/>
  <c r="T2862" i="1"/>
  <c r="S2862" i="1"/>
  <c r="O2862" i="1"/>
  <c r="T2861" i="1"/>
  <c r="S2861" i="1"/>
  <c r="O2861" i="1"/>
  <c r="T2860" i="1"/>
  <c r="S2860" i="1"/>
  <c r="O2860" i="1"/>
  <c r="T2859" i="1"/>
  <c r="S2859" i="1"/>
  <c r="O2859" i="1"/>
  <c r="T2858" i="1"/>
  <c r="S2858" i="1"/>
  <c r="O2858" i="1"/>
  <c r="T2857" i="1"/>
  <c r="S2857" i="1"/>
  <c r="O2857" i="1"/>
  <c r="T2856" i="1"/>
  <c r="S2856" i="1"/>
  <c r="O2856" i="1"/>
  <c r="T2855" i="1"/>
  <c r="S2855" i="1"/>
  <c r="O2855" i="1"/>
  <c r="T2854" i="1"/>
  <c r="S2854" i="1"/>
  <c r="O2854" i="1"/>
  <c r="T2853" i="1"/>
  <c r="S2853" i="1"/>
  <c r="O2853" i="1"/>
  <c r="T2852" i="1"/>
  <c r="S2852" i="1"/>
  <c r="O2852" i="1"/>
  <c r="T2851" i="1"/>
  <c r="S2851" i="1"/>
  <c r="O2851" i="1"/>
  <c r="T2850" i="1"/>
  <c r="S2850" i="1"/>
  <c r="O2850" i="1"/>
  <c r="T2849" i="1"/>
  <c r="S2849" i="1"/>
  <c r="O2849" i="1"/>
  <c r="T2848" i="1"/>
  <c r="S2848" i="1"/>
  <c r="O2848" i="1"/>
  <c r="T2847" i="1"/>
  <c r="S2847" i="1"/>
  <c r="O2847" i="1"/>
  <c r="T2846" i="1"/>
  <c r="S2846" i="1"/>
  <c r="O2846" i="1"/>
  <c r="T2845" i="1"/>
  <c r="S2845" i="1"/>
  <c r="O2845" i="1"/>
  <c r="T2844" i="1"/>
  <c r="S2844" i="1"/>
  <c r="O2844" i="1"/>
  <c r="T2843" i="1"/>
  <c r="S2843" i="1"/>
  <c r="O2843" i="1"/>
  <c r="T2842" i="1"/>
  <c r="S2842" i="1"/>
  <c r="O2842" i="1"/>
  <c r="T2841" i="1"/>
  <c r="S2841" i="1"/>
  <c r="O2841" i="1"/>
  <c r="T2840" i="1"/>
  <c r="S2840" i="1"/>
  <c r="O2840" i="1"/>
  <c r="T2839" i="1"/>
  <c r="S2839" i="1"/>
  <c r="O2839" i="1"/>
  <c r="T2838" i="1"/>
  <c r="S2838" i="1"/>
  <c r="O2838" i="1"/>
  <c r="T2837" i="1"/>
  <c r="S2837" i="1"/>
  <c r="O2837" i="1"/>
  <c r="T2836" i="1"/>
  <c r="S2836" i="1"/>
  <c r="O2836" i="1"/>
  <c r="T2835" i="1"/>
  <c r="S2835" i="1"/>
  <c r="O2835" i="1"/>
  <c r="T2834" i="1"/>
  <c r="S2834" i="1"/>
  <c r="O2834" i="1"/>
  <c r="T2833" i="1"/>
  <c r="S2833" i="1"/>
  <c r="O2833" i="1"/>
  <c r="T2832" i="1"/>
  <c r="S2832" i="1"/>
  <c r="O2832" i="1"/>
  <c r="T2831" i="1"/>
  <c r="S2831" i="1"/>
  <c r="O2831" i="1"/>
  <c r="T2830" i="1"/>
  <c r="S2830" i="1"/>
  <c r="O2830" i="1"/>
  <c r="T2829" i="1"/>
  <c r="S2829" i="1"/>
  <c r="O2829" i="1"/>
  <c r="T2828" i="1"/>
  <c r="S2828" i="1"/>
  <c r="O2828" i="1"/>
  <c r="T2827" i="1"/>
  <c r="S2827" i="1"/>
  <c r="O2827" i="1"/>
  <c r="T2826" i="1"/>
  <c r="S2826" i="1"/>
  <c r="O2826" i="1"/>
  <c r="T2825" i="1"/>
  <c r="S2825" i="1"/>
  <c r="O2825" i="1"/>
  <c r="T2824" i="1"/>
  <c r="S2824" i="1"/>
  <c r="O2824" i="1"/>
  <c r="T2823" i="1"/>
  <c r="S2823" i="1"/>
  <c r="O2823" i="1"/>
  <c r="T2822" i="1"/>
  <c r="S2822" i="1"/>
  <c r="O2822" i="1"/>
  <c r="T2821" i="1"/>
  <c r="S2821" i="1"/>
  <c r="O2821" i="1"/>
  <c r="T2820" i="1"/>
  <c r="S2820" i="1"/>
  <c r="O2820" i="1"/>
  <c r="T2819" i="1"/>
  <c r="S2819" i="1"/>
  <c r="O2819" i="1"/>
  <c r="T2818" i="1"/>
  <c r="S2818" i="1"/>
  <c r="O2818" i="1"/>
  <c r="T2817" i="1"/>
  <c r="S2817" i="1"/>
  <c r="O2817" i="1"/>
  <c r="T2816" i="1"/>
  <c r="S2816" i="1"/>
  <c r="O2816" i="1"/>
  <c r="T2815" i="1"/>
  <c r="S2815" i="1"/>
  <c r="O2815" i="1"/>
  <c r="T2814" i="1"/>
  <c r="S2814" i="1"/>
  <c r="O2814" i="1"/>
  <c r="T2813" i="1"/>
  <c r="S2813" i="1"/>
  <c r="O2813" i="1"/>
  <c r="T2812" i="1"/>
  <c r="S2812" i="1"/>
  <c r="O2812" i="1"/>
  <c r="T2811" i="1"/>
  <c r="S2811" i="1"/>
  <c r="O2811" i="1"/>
  <c r="T2810" i="1"/>
  <c r="S2810" i="1"/>
  <c r="O2810" i="1"/>
  <c r="T2809" i="1"/>
  <c r="S2809" i="1"/>
  <c r="O2809" i="1"/>
  <c r="T2808" i="1"/>
  <c r="S2808" i="1"/>
  <c r="O2808" i="1"/>
  <c r="T2807" i="1"/>
  <c r="S2807" i="1"/>
  <c r="O2807" i="1"/>
  <c r="T2806" i="1"/>
  <c r="S2806" i="1"/>
  <c r="O2806" i="1"/>
  <c r="T2805" i="1"/>
  <c r="S2805" i="1"/>
  <c r="O2805" i="1"/>
  <c r="T2804" i="1"/>
  <c r="S2804" i="1"/>
  <c r="O2804" i="1"/>
  <c r="T2803" i="1"/>
  <c r="S2803" i="1"/>
  <c r="O2803" i="1"/>
  <c r="T2802" i="1"/>
  <c r="S2802" i="1"/>
  <c r="O2802" i="1"/>
  <c r="T2801" i="1"/>
  <c r="S2801" i="1"/>
  <c r="O2801" i="1"/>
  <c r="T2800" i="1"/>
  <c r="S2800" i="1"/>
  <c r="O2800" i="1"/>
  <c r="T2799" i="1"/>
  <c r="S2799" i="1"/>
  <c r="O2799" i="1"/>
  <c r="T2798" i="1"/>
  <c r="S2798" i="1"/>
  <c r="O2798" i="1"/>
  <c r="T2797" i="1"/>
  <c r="S2797" i="1"/>
  <c r="O2797" i="1"/>
  <c r="T2796" i="1"/>
  <c r="S2796" i="1"/>
  <c r="O2796" i="1"/>
  <c r="T2795" i="1"/>
  <c r="S2795" i="1"/>
  <c r="O2795" i="1"/>
  <c r="T2794" i="1"/>
  <c r="S2794" i="1"/>
  <c r="O2794" i="1"/>
  <c r="T2793" i="1"/>
  <c r="S2793" i="1"/>
  <c r="O2793" i="1"/>
  <c r="T2792" i="1"/>
  <c r="S2792" i="1"/>
  <c r="O2792" i="1"/>
  <c r="T2791" i="1"/>
  <c r="S2791" i="1"/>
  <c r="O2791" i="1"/>
  <c r="T2790" i="1"/>
  <c r="S2790" i="1"/>
  <c r="O2790" i="1"/>
  <c r="T2789" i="1"/>
  <c r="S2789" i="1"/>
  <c r="O2789" i="1"/>
  <c r="T2788" i="1"/>
  <c r="S2788" i="1"/>
  <c r="O2788" i="1"/>
  <c r="T2787" i="1"/>
  <c r="S2787" i="1"/>
  <c r="O2787" i="1"/>
  <c r="T2786" i="1"/>
  <c r="S2786" i="1"/>
  <c r="O2786" i="1"/>
  <c r="T2785" i="1"/>
  <c r="S2785" i="1"/>
  <c r="O2785" i="1"/>
  <c r="T2784" i="1"/>
  <c r="S2784" i="1"/>
  <c r="O2784" i="1"/>
  <c r="T2783" i="1"/>
  <c r="S2783" i="1"/>
  <c r="O2783" i="1"/>
  <c r="T2782" i="1"/>
  <c r="S2782" i="1"/>
  <c r="O2782" i="1"/>
  <c r="T2781" i="1"/>
  <c r="S2781" i="1"/>
  <c r="O2781" i="1"/>
  <c r="T2780" i="1"/>
  <c r="S2780" i="1"/>
  <c r="O2780" i="1"/>
  <c r="T2779" i="1"/>
  <c r="S2779" i="1"/>
  <c r="O2779" i="1"/>
  <c r="T2778" i="1"/>
  <c r="S2778" i="1"/>
  <c r="O2778" i="1"/>
  <c r="T2777" i="1"/>
  <c r="S2777" i="1"/>
  <c r="O2777" i="1"/>
  <c r="T2776" i="1"/>
  <c r="S2776" i="1"/>
  <c r="O2776" i="1"/>
  <c r="T2775" i="1"/>
  <c r="S2775" i="1"/>
  <c r="O2775" i="1"/>
  <c r="T2774" i="1"/>
  <c r="S2774" i="1"/>
  <c r="O2774" i="1"/>
  <c r="T2773" i="1"/>
  <c r="S2773" i="1"/>
  <c r="O2773" i="1"/>
  <c r="T2772" i="1"/>
  <c r="S2772" i="1"/>
  <c r="O2772" i="1"/>
  <c r="T2771" i="1"/>
  <c r="S2771" i="1"/>
  <c r="O2771" i="1"/>
  <c r="T2770" i="1"/>
  <c r="S2770" i="1"/>
  <c r="O2770" i="1"/>
  <c r="T2769" i="1"/>
  <c r="S2769" i="1"/>
  <c r="O2769" i="1"/>
  <c r="T2768" i="1"/>
  <c r="S2768" i="1"/>
  <c r="O2768" i="1"/>
  <c r="T2767" i="1"/>
  <c r="S2767" i="1"/>
  <c r="O2767" i="1"/>
  <c r="T2766" i="1"/>
  <c r="S2766" i="1"/>
  <c r="O2766" i="1"/>
  <c r="T2765" i="1"/>
  <c r="S2765" i="1"/>
  <c r="O2765" i="1"/>
  <c r="T2764" i="1"/>
  <c r="S2764" i="1"/>
  <c r="O2764" i="1"/>
  <c r="T2763" i="1"/>
  <c r="S2763" i="1"/>
  <c r="O2763" i="1"/>
  <c r="T2762" i="1"/>
  <c r="S2762" i="1"/>
  <c r="O2762" i="1"/>
  <c r="T2761" i="1"/>
  <c r="S2761" i="1"/>
  <c r="O2761" i="1"/>
  <c r="T2760" i="1"/>
  <c r="S2760" i="1"/>
  <c r="O2760" i="1"/>
  <c r="T2759" i="1"/>
  <c r="S2759" i="1"/>
  <c r="O2759" i="1"/>
  <c r="T2758" i="1"/>
  <c r="S2758" i="1"/>
  <c r="O2758" i="1"/>
  <c r="T2757" i="1"/>
  <c r="S2757" i="1"/>
  <c r="O2757" i="1"/>
  <c r="T2756" i="1"/>
  <c r="S2756" i="1"/>
  <c r="O2756" i="1"/>
  <c r="T2755" i="1"/>
  <c r="S2755" i="1"/>
  <c r="O2755" i="1"/>
  <c r="T2754" i="1"/>
  <c r="S2754" i="1"/>
  <c r="O2754" i="1"/>
  <c r="T2753" i="1"/>
  <c r="S2753" i="1"/>
  <c r="O2753" i="1"/>
  <c r="T2752" i="1"/>
  <c r="S2752" i="1"/>
  <c r="O2752" i="1"/>
  <c r="T2751" i="1"/>
  <c r="S2751" i="1"/>
  <c r="O2751" i="1"/>
  <c r="T2750" i="1"/>
  <c r="S2750" i="1"/>
  <c r="O2750" i="1"/>
  <c r="T2749" i="1"/>
  <c r="S2749" i="1"/>
  <c r="O2749" i="1"/>
  <c r="T2748" i="1"/>
  <c r="S2748" i="1"/>
  <c r="O2748" i="1"/>
  <c r="T2747" i="1"/>
  <c r="S2747" i="1"/>
  <c r="O2747" i="1"/>
  <c r="T2746" i="1"/>
  <c r="S2746" i="1"/>
  <c r="O2746" i="1"/>
  <c r="T2745" i="1"/>
  <c r="S2745" i="1"/>
  <c r="O2745" i="1"/>
  <c r="T2744" i="1"/>
  <c r="S2744" i="1"/>
  <c r="O2744" i="1"/>
  <c r="T2743" i="1"/>
  <c r="S2743" i="1"/>
  <c r="O2743" i="1"/>
  <c r="T2742" i="1"/>
  <c r="S2742" i="1"/>
  <c r="O2742" i="1"/>
  <c r="T2741" i="1"/>
  <c r="S2741" i="1"/>
  <c r="O2741" i="1"/>
  <c r="T2740" i="1"/>
  <c r="S2740" i="1"/>
  <c r="O2740" i="1"/>
  <c r="T2739" i="1"/>
  <c r="S2739" i="1"/>
  <c r="O2739" i="1"/>
  <c r="T2738" i="1"/>
  <c r="S2738" i="1"/>
  <c r="O2738" i="1"/>
  <c r="T2737" i="1"/>
  <c r="S2737" i="1"/>
  <c r="O2737" i="1"/>
  <c r="T2736" i="1"/>
  <c r="S2736" i="1"/>
  <c r="O2736" i="1"/>
  <c r="T2735" i="1"/>
  <c r="S2735" i="1"/>
  <c r="O2735" i="1"/>
  <c r="T2734" i="1"/>
  <c r="S2734" i="1"/>
  <c r="O2734" i="1"/>
  <c r="T2733" i="1"/>
  <c r="S2733" i="1"/>
  <c r="O2733" i="1"/>
  <c r="T2732" i="1"/>
  <c r="S2732" i="1"/>
  <c r="O2732" i="1"/>
  <c r="T2731" i="1"/>
  <c r="S2731" i="1"/>
  <c r="O2731" i="1"/>
  <c r="T2730" i="1"/>
  <c r="S2730" i="1"/>
  <c r="O2730" i="1"/>
  <c r="T2729" i="1"/>
  <c r="S2729" i="1"/>
  <c r="O2729" i="1"/>
  <c r="T2728" i="1"/>
  <c r="S2728" i="1"/>
  <c r="O2728" i="1"/>
  <c r="T2727" i="1"/>
  <c r="S2727" i="1"/>
  <c r="O2727" i="1"/>
  <c r="T2726" i="1"/>
  <c r="S2726" i="1"/>
  <c r="O2726" i="1"/>
  <c r="T2725" i="1"/>
  <c r="S2725" i="1"/>
  <c r="O2725" i="1"/>
  <c r="T2724" i="1"/>
  <c r="S2724" i="1"/>
  <c r="O2724" i="1"/>
  <c r="T2723" i="1"/>
  <c r="S2723" i="1"/>
  <c r="O2723" i="1"/>
  <c r="T2722" i="1"/>
  <c r="S2722" i="1"/>
  <c r="O2722" i="1"/>
  <c r="T2721" i="1"/>
  <c r="S2721" i="1"/>
  <c r="O2721" i="1"/>
  <c r="T2720" i="1"/>
  <c r="S2720" i="1"/>
  <c r="O2720" i="1"/>
  <c r="T2719" i="1"/>
  <c r="S2719" i="1"/>
  <c r="O2719" i="1"/>
  <c r="T2718" i="1"/>
  <c r="S2718" i="1"/>
  <c r="O2718" i="1"/>
  <c r="T2717" i="1"/>
  <c r="S2717" i="1"/>
  <c r="O2717" i="1"/>
  <c r="T2716" i="1"/>
  <c r="S2716" i="1"/>
  <c r="O2716" i="1"/>
  <c r="T2715" i="1"/>
  <c r="S2715" i="1"/>
  <c r="O2715" i="1"/>
  <c r="T2714" i="1"/>
  <c r="S2714" i="1"/>
  <c r="O2714" i="1"/>
  <c r="T2713" i="1"/>
  <c r="S2713" i="1"/>
  <c r="O2713" i="1"/>
  <c r="T2712" i="1"/>
  <c r="S2712" i="1"/>
  <c r="O2712" i="1"/>
  <c r="T2711" i="1"/>
  <c r="S2711" i="1"/>
  <c r="O2711" i="1"/>
  <c r="T2710" i="1"/>
  <c r="S2710" i="1"/>
  <c r="O2710" i="1"/>
  <c r="T2709" i="1"/>
  <c r="S2709" i="1"/>
  <c r="O2709" i="1"/>
  <c r="T2708" i="1"/>
  <c r="S2708" i="1"/>
  <c r="O2708" i="1"/>
  <c r="T2707" i="1"/>
  <c r="S2707" i="1"/>
  <c r="O2707" i="1"/>
  <c r="T2706" i="1"/>
  <c r="S2706" i="1"/>
  <c r="O2706" i="1"/>
  <c r="T2705" i="1"/>
  <c r="S2705" i="1"/>
  <c r="O2705" i="1"/>
  <c r="T2704" i="1"/>
  <c r="S2704" i="1"/>
  <c r="O2704" i="1"/>
  <c r="T2703" i="1"/>
  <c r="S2703" i="1"/>
  <c r="O2703" i="1"/>
  <c r="T2702" i="1"/>
  <c r="S2702" i="1"/>
  <c r="O2702" i="1"/>
  <c r="T2701" i="1"/>
  <c r="S2701" i="1"/>
  <c r="O2701" i="1"/>
  <c r="T2700" i="1"/>
  <c r="S2700" i="1"/>
  <c r="O2700" i="1"/>
  <c r="T2699" i="1"/>
  <c r="S2699" i="1"/>
  <c r="O2699" i="1"/>
  <c r="T2698" i="1"/>
  <c r="S2698" i="1"/>
  <c r="O2698" i="1"/>
  <c r="T2697" i="1"/>
  <c r="S2697" i="1"/>
  <c r="O2697" i="1"/>
  <c r="T2696" i="1"/>
  <c r="S2696" i="1"/>
  <c r="O2696" i="1"/>
  <c r="T2695" i="1"/>
  <c r="S2695" i="1"/>
  <c r="O2695" i="1"/>
  <c r="T2694" i="1"/>
  <c r="S2694" i="1"/>
  <c r="O2694" i="1"/>
  <c r="T2693" i="1"/>
  <c r="S2693" i="1"/>
  <c r="O2693" i="1"/>
  <c r="T2692" i="1"/>
  <c r="S2692" i="1"/>
  <c r="O2692" i="1"/>
  <c r="T2691" i="1"/>
  <c r="S2691" i="1"/>
  <c r="O2691" i="1"/>
  <c r="T2690" i="1"/>
  <c r="S2690" i="1"/>
  <c r="O2690" i="1"/>
  <c r="T2689" i="1"/>
  <c r="S2689" i="1"/>
  <c r="O2689" i="1"/>
  <c r="T2688" i="1"/>
  <c r="S2688" i="1"/>
  <c r="O2688" i="1"/>
  <c r="T2687" i="1"/>
  <c r="S2687" i="1"/>
  <c r="O2687" i="1"/>
  <c r="T2686" i="1"/>
  <c r="S2686" i="1"/>
  <c r="O2686" i="1"/>
  <c r="T2685" i="1"/>
  <c r="S2685" i="1"/>
  <c r="O2685" i="1"/>
  <c r="T2684" i="1"/>
  <c r="S2684" i="1"/>
  <c r="O2684" i="1"/>
  <c r="T2683" i="1"/>
  <c r="S2683" i="1"/>
  <c r="O2683" i="1"/>
  <c r="T2682" i="1"/>
  <c r="S2682" i="1"/>
  <c r="O2682" i="1"/>
  <c r="T2681" i="1"/>
  <c r="S2681" i="1"/>
  <c r="O2681" i="1"/>
  <c r="T2680" i="1"/>
  <c r="S2680" i="1"/>
  <c r="O2680" i="1"/>
  <c r="T2679" i="1"/>
  <c r="S2679" i="1"/>
  <c r="O2679" i="1"/>
  <c r="T2678" i="1"/>
  <c r="S2678" i="1"/>
  <c r="O2678" i="1"/>
  <c r="T2677" i="1"/>
  <c r="S2677" i="1"/>
  <c r="O2677" i="1"/>
  <c r="T2676" i="1"/>
  <c r="S2676" i="1"/>
  <c r="O2676" i="1"/>
  <c r="T2675" i="1"/>
  <c r="S2675" i="1"/>
  <c r="O2675" i="1"/>
  <c r="T2674" i="1"/>
  <c r="S2674" i="1"/>
  <c r="O2674" i="1"/>
  <c r="T2673" i="1"/>
  <c r="S2673" i="1"/>
  <c r="O2673" i="1"/>
  <c r="T2672" i="1"/>
  <c r="S2672" i="1"/>
  <c r="O2672" i="1"/>
  <c r="T2671" i="1"/>
  <c r="S2671" i="1"/>
  <c r="O2671" i="1"/>
  <c r="T2670" i="1"/>
  <c r="S2670" i="1"/>
  <c r="O2670" i="1"/>
  <c r="T2669" i="1"/>
  <c r="S2669" i="1"/>
  <c r="O2669" i="1"/>
  <c r="T2668" i="1"/>
  <c r="S2668" i="1"/>
  <c r="O2668" i="1"/>
  <c r="T2667" i="1"/>
  <c r="S2667" i="1"/>
  <c r="O2667" i="1"/>
  <c r="T2666" i="1"/>
  <c r="S2666" i="1"/>
  <c r="O2666" i="1"/>
  <c r="T2665" i="1"/>
  <c r="S2665" i="1"/>
  <c r="O2665" i="1"/>
  <c r="T2664" i="1"/>
  <c r="S2664" i="1"/>
  <c r="O2664" i="1"/>
  <c r="T2663" i="1"/>
  <c r="S2663" i="1"/>
  <c r="O2663" i="1"/>
  <c r="T2662" i="1"/>
  <c r="S2662" i="1"/>
  <c r="O2662" i="1"/>
  <c r="T2661" i="1"/>
  <c r="S2661" i="1"/>
  <c r="O2661" i="1"/>
  <c r="T2660" i="1"/>
  <c r="S2660" i="1"/>
  <c r="O2660" i="1"/>
  <c r="T2659" i="1"/>
  <c r="S2659" i="1"/>
  <c r="O2659" i="1"/>
  <c r="T2658" i="1"/>
  <c r="S2658" i="1"/>
  <c r="O2658" i="1"/>
  <c r="T2657" i="1"/>
  <c r="S2657" i="1"/>
  <c r="O2657" i="1"/>
  <c r="T2656" i="1"/>
  <c r="S2656" i="1"/>
  <c r="O2656" i="1"/>
  <c r="T2655" i="1"/>
  <c r="S2655" i="1"/>
  <c r="O2655" i="1"/>
  <c r="T2654" i="1"/>
  <c r="S2654" i="1"/>
  <c r="O2654" i="1"/>
  <c r="T2653" i="1"/>
  <c r="S2653" i="1"/>
  <c r="O2653" i="1"/>
  <c r="T2652" i="1"/>
  <c r="S2652" i="1"/>
  <c r="O2652" i="1"/>
  <c r="T2651" i="1"/>
  <c r="S2651" i="1"/>
  <c r="O2651" i="1"/>
  <c r="T2650" i="1"/>
  <c r="S2650" i="1"/>
  <c r="O2650" i="1"/>
  <c r="T2649" i="1"/>
  <c r="S2649" i="1"/>
  <c r="O2649" i="1"/>
  <c r="T2648" i="1"/>
  <c r="S2648" i="1"/>
  <c r="O2648" i="1"/>
  <c r="T2647" i="1"/>
  <c r="S2647" i="1"/>
  <c r="O2647" i="1"/>
  <c r="T2646" i="1"/>
  <c r="S2646" i="1"/>
  <c r="O2646" i="1"/>
  <c r="T2645" i="1"/>
  <c r="S2645" i="1"/>
  <c r="O2645" i="1"/>
  <c r="T2644" i="1"/>
  <c r="S2644" i="1"/>
  <c r="O2644" i="1"/>
  <c r="T2643" i="1"/>
  <c r="S2643" i="1"/>
  <c r="O2643" i="1"/>
  <c r="T2642" i="1"/>
  <c r="S2642" i="1"/>
  <c r="O2642" i="1"/>
  <c r="T2641" i="1"/>
  <c r="S2641" i="1"/>
  <c r="O2641" i="1"/>
  <c r="T2640" i="1"/>
  <c r="S2640" i="1"/>
  <c r="O2640" i="1"/>
  <c r="T2639" i="1"/>
  <c r="S2639" i="1"/>
  <c r="O2639" i="1"/>
  <c r="T2638" i="1"/>
  <c r="S2638" i="1"/>
  <c r="O2638" i="1"/>
  <c r="T2637" i="1"/>
  <c r="S2637" i="1"/>
  <c r="O2637" i="1"/>
  <c r="T2636" i="1"/>
  <c r="S2636" i="1"/>
  <c r="O2636" i="1"/>
  <c r="T2635" i="1"/>
  <c r="S2635" i="1"/>
  <c r="O2635" i="1"/>
  <c r="T2634" i="1"/>
  <c r="S2634" i="1"/>
  <c r="O2634" i="1"/>
  <c r="T2633" i="1"/>
  <c r="S2633" i="1"/>
  <c r="O2633" i="1"/>
  <c r="T2632" i="1"/>
  <c r="S2632" i="1"/>
  <c r="O2632" i="1"/>
  <c r="T2631" i="1"/>
  <c r="S2631" i="1"/>
  <c r="O2631" i="1"/>
  <c r="T2630" i="1"/>
  <c r="S2630" i="1"/>
  <c r="O2630" i="1"/>
  <c r="T2629" i="1"/>
  <c r="S2629" i="1"/>
  <c r="O2629" i="1"/>
  <c r="T2628" i="1"/>
  <c r="S2628" i="1"/>
  <c r="O2628" i="1"/>
  <c r="T2627" i="1"/>
  <c r="S2627" i="1"/>
  <c r="O2627" i="1"/>
  <c r="T2626" i="1"/>
  <c r="S2626" i="1"/>
  <c r="O2626" i="1"/>
  <c r="T2625" i="1"/>
  <c r="S2625" i="1"/>
  <c r="O2625" i="1"/>
  <c r="T2624" i="1"/>
  <c r="S2624" i="1"/>
  <c r="O2624" i="1"/>
  <c r="T2623" i="1"/>
  <c r="S2623" i="1"/>
  <c r="O2623" i="1"/>
  <c r="T2622" i="1"/>
  <c r="S2622" i="1"/>
  <c r="O2622" i="1"/>
  <c r="T2621" i="1"/>
  <c r="S2621" i="1"/>
  <c r="O2621" i="1"/>
  <c r="T2620" i="1"/>
  <c r="S2620" i="1"/>
  <c r="O2620" i="1"/>
  <c r="T2619" i="1"/>
  <c r="S2619" i="1"/>
  <c r="O2619" i="1"/>
  <c r="T2618" i="1"/>
  <c r="S2618" i="1"/>
  <c r="O2618" i="1"/>
  <c r="T2617" i="1"/>
  <c r="S2617" i="1"/>
  <c r="O2617" i="1"/>
  <c r="T2616" i="1"/>
  <c r="S2616" i="1"/>
  <c r="O2616" i="1"/>
  <c r="T2615" i="1"/>
  <c r="S2615" i="1"/>
  <c r="O2615" i="1"/>
  <c r="T2614" i="1"/>
  <c r="S2614" i="1"/>
  <c r="O2614" i="1"/>
  <c r="T2613" i="1"/>
  <c r="S2613" i="1"/>
  <c r="O2613" i="1"/>
  <c r="T2612" i="1"/>
  <c r="S2612" i="1"/>
  <c r="O2612" i="1"/>
  <c r="T2611" i="1"/>
  <c r="S2611" i="1"/>
  <c r="O2611" i="1"/>
  <c r="T2610" i="1"/>
  <c r="S2610" i="1"/>
  <c r="O2610" i="1"/>
  <c r="T2609" i="1"/>
  <c r="S2609" i="1"/>
  <c r="O2609" i="1"/>
  <c r="T2608" i="1"/>
  <c r="S2608" i="1"/>
  <c r="O2608" i="1"/>
  <c r="T2607" i="1"/>
  <c r="S2607" i="1"/>
  <c r="O2607" i="1"/>
  <c r="T2606" i="1"/>
  <c r="S2606" i="1"/>
  <c r="O2606" i="1"/>
  <c r="T2605" i="1"/>
  <c r="S2605" i="1"/>
  <c r="O2605" i="1"/>
  <c r="T2604" i="1"/>
  <c r="S2604" i="1"/>
  <c r="O2604" i="1"/>
  <c r="T2603" i="1"/>
  <c r="S2603" i="1"/>
  <c r="O2603" i="1"/>
  <c r="T2602" i="1"/>
  <c r="S2602" i="1"/>
  <c r="O2602" i="1"/>
  <c r="T2601" i="1"/>
  <c r="S2601" i="1"/>
  <c r="O2601" i="1"/>
  <c r="T2600" i="1"/>
  <c r="S2600" i="1"/>
  <c r="O2600" i="1"/>
  <c r="T2599" i="1"/>
  <c r="S2599" i="1"/>
  <c r="O2599" i="1"/>
  <c r="T2598" i="1"/>
  <c r="S2598" i="1"/>
  <c r="O2598" i="1"/>
  <c r="T2597" i="1"/>
  <c r="S2597" i="1"/>
  <c r="O2597" i="1"/>
  <c r="T2596" i="1"/>
  <c r="S2596" i="1"/>
  <c r="O2596" i="1"/>
  <c r="T2595" i="1"/>
  <c r="S2595" i="1"/>
  <c r="O2595" i="1"/>
  <c r="T2594" i="1"/>
  <c r="S2594" i="1"/>
  <c r="O2594" i="1"/>
  <c r="T2593" i="1"/>
  <c r="S2593" i="1"/>
  <c r="O2593" i="1"/>
  <c r="T2592" i="1"/>
  <c r="S2592" i="1"/>
  <c r="O2592" i="1"/>
  <c r="T2591" i="1"/>
  <c r="S2591" i="1"/>
  <c r="O2591" i="1"/>
  <c r="T2590" i="1"/>
  <c r="S2590" i="1"/>
  <c r="O2590" i="1"/>
  <c r="T2589" i="1"/>
  <c r="S2589" i="1"/>
  <c r="O2589" i="1"/>
  <c r="T2588" i="1"/>
  <c r="S2588" i="1"/>
  <c r="O2588" i="1"/>
  <c r="T2587" i="1"/>
  <c r="S2587" i="1"/>
  <c r="O2587" i="1"/>
  <c r="T2586" i="1"/>
  <c r="S2586" i="1"/>
  <c r="O2586" i="1"/>
  <c r="T2585" i="1"/>
  <c r="S2585" i="1"/>
  <c r="O2585" i="1"/>
  <c r="T2584" i="1"/>
  <c r="S2584" i="1"/>
  <c r="O2584" i="1"/>
  <c r="T2583" i="1"/>
  <c r="S2583" i="1"/>
  <c r="O2583" i="1"/>
  <c r="T2582" i="1"/>
  <c r="S2582" i="1"/>
  <c r="O2582" i="1"/>
  <c r="T2581" i="1"/>
  <c r="S2581" i="1"/>
  <c r="O2581" i="1"/>
  <c r="T2580" i="1"/>
  <c r="S2580" i="1"/>
  <c r="O2580" i="1"/>
  <c r="T2579" i="1"/>
  <c r="S2579" i="1"/>
  <c r="O2579" i="1"/>
  <c r="T2578" i="1"/>
  <c r="S2578" i="1"/>
  <c r="O2578" i="1"/>
  <c r="T2577" i="1"/>
  <c r="S2577" i="1"/>
  <c r="O2577" i="1"/>
  <c r="T2576" i="1"/>
  <c r="S2576" i="1"/>
  <c r="O2576" i="1"/>
  <c r="T2575" i="1"/>
  <c r="S2575" i="1"/>
  <c r="O2575" i="1"/>
  <c r="T2574" i="1"/>
  <c r="S2574" i="1"/>
  <c r="O2574" i="1"/>
  <c r="T2573" i="1"/>
  <c r="S2573" i="1"/>
  <c r="O2573" i="1"/>
  <c r="T2572" i="1"/>
  <c r="S2572" i="1"/>
  <c r="O2572" i="1"/>
  <c r="T2571" i="1"/>
  <c r="S2571" i="1"/>
  <c r="O2571" i="1"/>
  <c r="T2570" i="1"/>
  <c r="S2570" i="1"/>
  <c r="O2570" i="1"/>
  <c r="T2569" i="1"/>
  <c r="S2569" i="1"/>
  <c r="O2569" i="1"/>
  <c r="T2568" i="1"/>
  <c r="S2568" i="1"/>
  <c r="O2568" i="1"/>
  <c r="T2567" i="1"/>
  <c r="S2567" i="1"/>
  <c r="O2567" i="1"/>
  <c r="T2566" i="1"/>
  <c r="S2566" i="1"/>
  <c r="O2566" i="1"/>
  <c r="T2565" i="1"/>
  <c r="S2565" i="1"/>
  <c r="O2565" i="1"/>
  <c r="T2564" i="1"/>
  <c r="S2564" i="1"/>
  <c r="O2564" i="1"/>
  <c r="T2563" i="1"/>
  <c r="S2563" i="1"/>
  <c r="O2563" i="1"/>
  <c r="T2562" i="1"/>
  <c r="S2562" i="1"/>
  <c r="O2562" i="1"/>
  <c r="T2561" i="1"/>
  <c r="S2561" i="1"/>
  <c r="O2561" i="1"/>
  <c r="T2560" i="1"/>
  <c r="S2560" i="1"/>
  <c r="O2560" i="1"/>
  <c r="T2559" i="1"/>
  <c r="S2559" i="1"/>
  <c r="O2559" i="1"/>
  <c r="T2558" i="1"/>
  <c r="S2558" i="1"/>
  <c r="O2558" i="1"/>
  <c r="T2557" i="1"/>
  <c r="S2557" i="1"/>
  <c r="O2557" i="1"/>
  <c r="T2556" i="1"/>
  <c r="S2556" i="1"/>
  <c r="O2556" i="1"/>
  <c r="T2555" i="1"/>
  <c r="S2555" i="1"/>
  <c r="O2555" i="1"/>
  <c r="T2554" i="1"/>
  <c r="S2554" i="1"/>
  <c r="O2554" i="1"/>
  <c r="T2553" i="1"/>
  <c r="S2553" i="1"/>
  <c r="O2553" i="1"/>
  <c r="T2552" i="1"/>
  <c r="S2552" i="1"/>
  <c r="O2552" i="1"/>
  <c r="T2551" i="1"/>
  <c r="S2551" i="1"/>
  <c r="O2551" i="1"/>
  <c r="T2550" i="1"/>
  <c r="S2550" i="1"/>
  <c r="O2550" i="1"/>
  <c r="T2549" i="1"/>
  <c r="S2549" i="1"/>
  <c r="O2549" i="1"/>
  <c r="T2548" i="1"/>
  <c r="S2548" i="1"/>
  <c r="O2548" i="1"/>
  <c r="T2547" i="1"/>
  <c r="S2547" i="1"/>
  <c r="O2547" i="1"/>
  <c r="T2546" i="1"/>
  <c r="S2546" i="1"/>
  <c r="O2546" i="1"/>
  <c r="T2545" i="1"/>
  <c r="S2545" i="1"/>
  <c r="O2545" i="1"/>
  <c r="T2544" i="1"/>
  <c r="S2544" i="1"/>
  <c r="O2544" i="1"/>
  <c r="T2543" i="1"/>
  <c r="S2543" i="1"/>
  <c r="O2543" i="1"/>
  <c r="T2542" i="1"/>
  <c r="S2542" i="1"/>
  <c r="O2542" i="1"/>
  <c r="T2541" i="1"/>
  <c r="S2541" i="1"/>
  <c r="O2541" i="1"/>
  <c r="T2540" i="1"/>
  <c r="S2540" i="1"/>
  <c r="O2540" i="1"/>
  <c r="T2539" i="1"/>
  <c r="S2539" i="1"/>
  <c r="O2539" i="1"/>
  <c r="T2538" i="1"/>
  <c r="S2538" i="1"/>
  <c r="O2538" i="1"/>
  <c r="T2537" i="1"/>
  <c r="S2537" i="1"/>
  <c r="O2537" i="1"/>
  <c r="T2536" i="1"/>
  <c r="S2536" i="1"/>
  <c r="O2536" i="1"/>
  <c r="T2535" i="1"/>
  <c r="S2535" i="1"/>
  <c r="O2535" i="1"/>
  <c r="T2534" i="1"/>
  <c r="S2534" i="1"/>
  <c r="O2534" i="1"/>
  <c r="T2533" i="1"/>
  <c r="S2533" i="1"/>
  <c r="O2533" i="1"/>
  <c r="T2532" i="1"/>
  <c r="S2532" i="1"/>
  <c r="O2532" i="1"/>
  <c r="T2531" i="1"/>
  <c r="S2531" i="1"/>
  <c r="O2531" i="1"/>
  <c r="T2530" i="1"/>
  <c r="S2530" i="1"/>
  <c r="O2530" i="1"/>
  <c r="T2529" i="1"/>
  <c r="S2529" i="1"/>
  <c r="O2529" i="1"/>
  <c r="T2528" i="1"/>
  <c r="S2528" i="1"/>
  <c r="O2528" i="1"/>
  <c r="T2527" i="1"/>
  <c r="S2527" i="1"/>
  <c r="O2527" i="1"/>
  <c r="T2526" i="1"/>
  <c r="S2526" i="1"/>
  <c r="O2526" i="1"/>
  <c r="T2525" i="1"/>
  <c r="S2525" i="1"/>
  <c r="O2525" i="1"/>
  <c r="T2524" i="1"/>
  <c r="S2524" i="1"/>
  <c r="O2524" i="1"/>
  <c r="T2523" i="1"/>
  <c r="S2523" i="1"/>
  <c r="O2523" i="1"/>
  <c r="T2522" i="1"/>
  <c r="S2522" i="1"/>
  <c r="O2522" i="1"/>
  <c r="T2521" i="1"/>
  <c r="S2521" i="1"/>
  <c r="O2521" i="1"/>
  <c r="T2520" i="1"/>
  <c r="S2520" i="1"/>
  <c r="O2520" i="1"/>
  <c r="T2519" i="1"/>
  <c r="S2519" i="1"/>
  <c r="O2519" i="1"/>
  <c r="T2518" i="1"/>
  <c r="S2518" i="1"/>
  <c r="O2518" i="1"/>
  <c r="T2517" i="1"/>
  <c r="S2517" i="1"/>
  <c r="O2517" i="1"/>
  <c r="T2516" i="1"/>
  <c r="S2516" i="1"/>
  <c r="O2516" i="1"/>
  <c r="T2515" i="1"/>
  <c r="S2515" i="1"/>
  <c r="O2515" i="1"/>
  <c r="T2514" i="1"/>
  <c r="S2514" i="1"/>
  <c r="O2514" i="1"/>
  <c r="T2513" i="1"/>
  <c r="S2513" i="1"/>
  <c r="O2513" i="1"/>
  <c r="T2512" i="1"/>
  <c r="S2512" i="1"/>
  <c r="O2512" i="1"/>
  <c r="T2511" i="1"/>
  <c r="S2511" i="1"/>
  <c r="O2511" i="1"/>
  <c r="T2510" i="1"/>
  <c r="S2510" i="1"/>
  <c r="O2510" i="1"/>
  <c r="T2509" i="1"/>
  <c r="S2509" i="1"/>
  <c r="O2509" i="1"/>
  <c r="T2508" i="1"/>
  <c r="S2508" i="1"/>
  <c r="O2508" i="1"/>
  <c r="T2507" i="1"/>
  <c r="S2507" i="1"/>
  <c r="O2507" i="1"/>
  <c r="T2506" i="1"/>
  <c r="S2506" i="1"/>
  <c r="O2506" i="1"/>
  <c r="T2505" i="1"/>
  <c r="S2505" i="1"/>
  <c r="O2505" i="1"/>
  <c r="T2504" i="1"/>
  <c r="S2504" i="1"/>
  <c r="O2504" i="1"/>
  <c r="T2503" i="1"/>
  <c r="S2503" i="1"/>
  <c r="O2503" i="1"/>
  <c r="T2502" i="1"/>
  <c r="S2502" i="1"/>
  <c r="O2502" i="1"/>
  <c r="T2501" i="1"/>
  <c r="S2501" i="1"/>
  <c r="O2501" i="1"/>
  <c r="T2500" i="1"/>
  <c r="S2500" i="1"/>
  <c r="O2500" i="1"/>
  <c r="T2499" i="1"/>
  <c r="S2499" i="1"/>
  <c r="O2499" i="1"/>
  <c r="T2498" i="1"/>
  <c r="S2498" i="1"/>
  <c r="O2498" i="1"/>
  <c r="T2497" i="1"/>
  <c r="S2497" i="1"/>
  <c r="O2497" i="1"/>
  <c r="T2496" i="1"/>
  <c r="S2496" i="1"/>
  <c r="O2496" i="1"/>
  <c r="T2495" i="1"/>
  <c r="S2495" i="1"/>
  <c r="O2495" i="1"/>
  <c r="T2494" i="1"/>
  <c r="S2494" i="1"/>
  <c r="O2494" i="1"/>
  <c r="T2493" i="1"/>
  <c r="S2493" i="1"/>
  <c r="O2493" i="1"/>
  <c r="T2492" i="1"/>
  <c r="S2492" i="1"/>
  <c r="O2492" i="1"/>
  <c r="T2491" i="1"/>
  <c r="S2491" i="1"/>
  <c r="O2491" i="1"/>
  <c r="T2490" i="1"/>
  <c r="S2490" i="1"/>
  <c r="O2490" i="1"/>
  <c r="T2489" i="1"/>
  <c r="S2489" i="1"/>
  <c r="O2489" i="1"/>
  <c r="T2488" i="1"/>
  <c r="S2488" i="1"/>
  <c r="O2488" i="1"/>
  <c r="T2487" i="1"/>
  <c r="S2487" i="1"/>
  <c r="O2487" i="1"/>
  <c r="T2486" i="1"/>
  <c r="S2486" i="1"/>
  <c r="O2486" i="1"/>
  <c r="T2485" i="1"/>
  <c r="S2485" i="1"/>
  <c r="O2485" i="1"/>
  <c r="T2484" i="1"/>
  <c r="S2484" i="1"/>
  <c r="O2484" i="1"/>
  <c r="T2483" i="1"/>
  <c r="S2483" i="1"/>
  <c r="O2483" i="1"/>
  <c r="T2482" i="1"/>
  <c r="S2482" i="1"/>
  <c r="O2482" i="1"/>
  <c r="T2481" i="1"/>
  <c r="S2481" i="1"/>
  <c r="O2481" i="1"/>
  <c r="T2480" i="1"/>
  <c r="S2480" i="1"/>
  <c r="O2480" i="1"/>
  <c r="T2479" i="1"/>
  <c r="S2479" i="1"/>
  <c r="O2479" i="1"/>
  <c r="T2478" i="1"/>
  <c r="S2478" i="1"/>
  <c r="O2478" i="1"/>
  <c r="T2477" i="1"/>
  <c r="S2477" i="1"/>
  <c r="O2477" i="1"/>
  <c r="T2476" i="1"/>
  <c r="S2476" i="1"/>
  <c r="O2476" i="1"/>
  <c r="T2475" i="1"/>
  <c r="S2475" i="1"/>
  <c r="O2475" i="1"/>
  <c r="T2474" i="1"/>
  <c r="S2474" i="1"/>
  <c r="O2474" i="1"/>
  <c r="T2473" i="1"/>
  <c r="S2473" i="1"/>
  <c r="O2473" i="1"/>
  <c r="T2472" i="1"/>
  <c r="S2472" i="1"/>
  <c r="O2472" i="1"/>
  <c r="T2471" i="1"/>
  <c r="S2471" i="1"/>
  <c r="O2471" i="1"/>
  <c r="T2470" i="1"/>
  <c r="S2470" i="1"/>
  <c r="O2470" i="1"/>
  <c r="T2469" i="1"/>
  <c r="S2469" i="1"/>
  <c r="O2469" i="1"/>
  <c r="T2468" i="1"/>
  <c r="S2468" i="1"/>
  <c r="O2468" i="1"/>
  <c r="T2467" i="1"/>
  <c r="S2467" i="1"/>
  <c r="O2467" i="1"/>
  <c r="T2466" i="1"/>
  <c r="S2466" i="1"/>
  <c r="O2466" i="1"/>
  <c r="T2465" i="1"/>
  <c r="S2465" i="1"/>
  <c r="O2465" i="1"/>
  <c r="T2464" i="1"/>
  <c r="S2464" i="1"/>
  <c r="O2464" i="1"/>
  <c r="T2463" i="1"/>
  <c r="S2463" i="1"/>
  <c r="O2463" i="1"/>
  <c r="T2462" i="1"/>
  <c r="S2462" i="1"/>
  <c r="O2462" i="1"/>
  <c r="T2461" i="1"/>
  <c r="S2461" i="1"/>
  <c r="O2461" i="1"/>
  <c r="T2460" i="1"/>
  <c r="S2460" i="1"/>
  <c r="O2460" i="1"/>
  <c r="T2459" i="1"/>
  <c r="S2459" i="1"/>
  <c r="O2459" i="1"/>
  <c r="T2458" i="1"/>
  <c r="S2458" i="1"/>
  <c r="O2458" i="1"/>
  <c r="T2457" i="1"/>
  <c r="S2457" i="1"/>
  <c r="O2457" i="1"/>
  <c r="T2456" i="1"/>
  <c r="S2456" i="1"/>
  <c r="O2456" i="1"/>
  <c r="T2455" i="1"/>
  <c r="S2455" i="1"/>
  <c r="O2455" i="1"/>
  <c r="T2454" i="1"/>
  <c r="S2454" i="1"/>
  <c r="O2454" i="1"/>
  <c r="T2453" i="1"/>
  <c r="S2453" i="1"/>
  <c r="O2453" i="1"/>
  <c r="T2452" i="1"/>
  <c r="S2452" i="1"/>
  <c r="O2452" i="1"/>
  <c r="T2451" i="1"/>
  <c r="S2451" i="1"/>
  <c r="O2451" i="1"/>
  <c r="T2450" i="1"/>
  <c r="S2450" i="1"/>
  <c r="O2450" i="1"/>
  <c r="T2449" i="1"/>
  <c r="S2449" i="1"/>
  <c r="O2449" i="1"/>
  <c r="T2448" i="1"/>
  <c r="S2448" i="1"/>
  <c r="O2448" i="1"/>
  <c r="T2447" i="1"/>
  <c r="S2447" i="1"/>
  <c r="O2447" i="1"/>
  <c r="T2446" i="1"/>
  <c r="S2446" i="1"/>
  <c r="O2446" i="1"/>
  <c r="T2445" i="1"/>
  <c r="S2445" i="1"/>
  <c r="O2445" i="1"/>
  <c r="T2444" i="1"/>
  <c r="S2444" i="1"/>
  <c r="O2444" i="1"/>
  <c r="T2443" i="1"/>
  <c r="S2443" i="1"/>
  <c r="O2443" i="1"/>
  <c r="T2442" i="1"/>
  <c r="S2442" i="1"/>
  <c r="O2442" i="1"/>
  <c r="T2441" i="1"/>
  <c r="S2441" i="1"/>
  <c r="O2441" i="1"/>
  <c r="T2440" i="1"/>
  <c r="S2440" i="1"/>
  <c r="O2440" i="1"/>
  <c r="T2439" i="1"/>
  <c r="S2439" i="1"/>
  <c r="O2439" i="1"/>
  <c r="T2438" i="1"/>
  <c r="S2438" i="1"/>
  <c r="O2438" i="1"/>
  <c r="T2437" i="1"/>
  <c r="S2437" i="1"/>
  <c r="O2437" i="1"/>
  <c r="T2436" i="1"/>
  <c r="S2436" i="1"/>
  <c r="O2436" i="1"/>
  <c r="T2435" i="1"/>
  <c r="S2435" i="1"/>
  <c r="O2435" i="1"/>
  <c r="T2434" i="1"/>
  <c r="S2434" i="1"/>
  <c r="O2434" i="1"/>
  <c r="T2433" i="1"/>
  <c r="S2433" i="1"/>
  <c r="O2433" i="1"/>
  <c r="T2432" i="1"/>
  <c r="S2432" i="1"/>
  <c r="O2432" i="1"/>
  <c r="T2431" i="1"/>
  <c r="S2431" i="1"/>
  <c r="O2431" i="1"/>
  <c r="T2430" i="1"/>
  <c r="S2430" i="1"/>
  <c r="O2430" i="1"/>
  <c r="T2429" i="1"/>
  <c r="S2429" i="1"/>
  <c r="O2429" i="1"/>
  <c r="T2428" i="1"/>
  <c r="S2428" i="1"/>
  <c r="O2428" i="1"/>
  <c r="T2427" i="1"/>
  <c r="S2427" i="1"/>
  <c r="O2427" i="1"/>
  <c r="T2426" i="1"/>
  <c r="S2426" i="1"/>
  <c r="O2426" i="1"/>
  <c r="T2425" i="1"/>
  <c r="S2425" i="1"/>
  <c r="O2425" i="1"/>
  <c r="T2424" i="1"/>
  <c r="S2424" i="1"/>
  <c r="O2424" i="1"/>
  <c r="T2423" i="1"/>
  <c r="S2423" i="1"/>
  <c r="O2423" i="1"/>
  <c r="T2422" i="1"/>
  <c r="S2422" i="1"/>
  <c r="O2422" i="1"/>
  <c r="T2421" i="1"/>
  <c r="S2421" i="1"/>
  <c r="O2421" i="1"/>
  <c r="T2420" i="1"/>
  <c r="S2420" i="1"/>
  <c r="O2420" i="1"/>
  <c r="T2419" i="1"/>
  <c r="S2419" i="1"/>
  <c r="O2419" i="1"/>
  <c r="T2418" i="1"/>
  <c r="S2418" i="1"/>
  <c r="O2418" i="1"/>
  <c r="T2417" i="1"/>
  <c r="S2417" i="1"/>
  <c r="O2417" i="1"/>
  <c r="T2416" i="1"/>
  <c r="S2416" i="1"/>
  <c r="O2416" i="1"/>
  <c r="T2415" i="1"/>
  <c r="S2415" i="1"/>
  <c r="O2415" i="1"/>
  <c r="T2414" i="1"/>
  <c r="S2414" i="1"/>
  <c r="O2414" i="1"/>
  <c r="T2413" i="1"/>
  <c r="S2413" i="1"/>
  <c r="O2413" i="1"/>
  <c r="T2412" i="1"/>
  <c r="S2412" i="1"/>
  <c r="O2412" i="1"/>
  <c r="T2411" i="1"/>
  <c r="S2411" i="1"/>
  <c r="O2411" i="1"/>
  <c r="T2410" i="1"/>
  <c r="S2410" i="1"/>
  <c r="O2410" i="1"/>
  <c r="T2409" i="1"/>
  <c r="S2409" i="1"/>
  <c r="O2409" i="1"/>
  <c r="T2408" i="1"/>
  <c r="S2408" i="1"/>
  <c r="O2408" i="1"/>
  <c r="T2407" i="1"/>
  <c r="S2407" i="1"/>
  <c r="O2407" i="1"/>
  <c r="T2406" i="1"/>
  <c r="S2406" i="1"/>
  <c r="O2406" i="1"/>
  <c r="T2405" i="1"/>
  <c r="S2405" i="1"/>
  <c r="O2405" i="1"/>
  <c r="T2404" i="1"/>
  <c r="S2404" i="1"/>
  <c r="O2404" i="1"/>
  <c r="T2403" i="1"/>
  <c r="S2403" i="1"/>
  <c r="O2403" i="1"/>
  <c r="T2402" i="1"/>
  <c r="S2402" i="1"/>
  <c r="O2402" i="1"/>
  <c r="T2401" i="1"/>
  <c r="S2401" i="1"/>
  <c r="O2401" i="1"/>
  <c r="T2400" i="1"/>
  <c r="S2400" i="1"/>
  <c r="O2400" i="1"/>
  <c r="T2399" i="1"/>
  <c r="S2399" i="1"/>
  <c r="O2399" i="1"/>
  <c r="T2398" i="1"/>
  <c r="S2398" i="1"/>
  <c r="O2398" i="1"/>
  <c r="T2397" i="1"/>
  <c r="S2397" i="1"/>
  <c r="O2397" i="1"/>
  <c r="T2396" i="1"/>
  <c r="S2396" i="1"/>
  <c r="O2396" i="1"/>
  <c r="T2395" i="1"/>
  <c r="S2395" i="1"/>
  <c r="O2395" i="1"/>
  <c r="T2394" i="1"/>
  <c r="S2394" i="1"/>
  <c r="O2394" i="1"/>
  <c r="T2393" i="1"/>
  <c r="S2393" i="1"/>
  <c r="O2393" i="1"/>
  <c r="T2392" i="1"/>
  <c r="S2392" i="1"/>
  <c r="O2392" i="1"/>
  <c r="T2391" i="1"/>
  <c r="S2391" i="1"/>
  <c r="O2391" i="1"/>
  <c r="T2390" i="1"/>
  <c r="S2390" i="1"/>
  <c r="O2390" i="1"/>
  <c r="T2389" i="1"/>
  <c r="S2389" i="1"/>
  <c r="O2389" i="1"/>
  <c r="T2388" i="1"/>
  <c r="S2388" i="1"/>
  <c r="O2388" i="1"/>
  <c r="T2387" i="1"/>
  <c r="S2387" i="1"/>
  <c r="O2387" i="1"/>
  <c r="T2386" i="1"/>
  <c r="S2386" i="1"/>
  <c r="O2386" i="1"/>
  <c r="T2385" i="1"/>
  <c r="S2385" i="1"/>
  <c r="O2385" i="1"/>
  <c r="T2384" i="1"/>
  <c r="S2384" i="1"/>
  <c r="O2384" i="1"/>
  <c r="T2383" i="1"/>
  <c r="S2383" i="1"/>
  <c r="O2383" i="1"/>
  <c r="T2382" i="1"/>
  <c r="S2382" i="1"/>
  <c r="O2382" i="1"/>
  <c r="T2381" i="1"/>
  <c r="S2381" i="1"/>
  <c r="O2381" i="1"/>
  <c r="T2380" i="1"/>
  <c r="S2380" i="1"/>
  <c r="O2380" i="1"/>
  <c r="T2379" i="1"/>
  <c r="S2379" i="1"/>
  <c r="O2379" i="1"/>
  <c r="T2378" i="1"/>
  <c r="S2378" i="1"/>
  <c r="O2378" i="1"/>
  <c r="T2377" i="1"/>
  <c r="S2377" i="1"/>
  <c r="O2377" i="1"/>
  <c r="T2376" i="1"/>
  <c r="S2376" i="1"/>
  <c r="O2376" i="1"/>
  <c r="T2375" i="1"/>
  <c r="S2375" i="1"/>
  <c r="O2375" i="1"/>
  <c r="T2374" i="1"/>
  <c r="S2374" i="1"/>
  <c r="O2374" i="1"/>
  <c r="T2373" i="1"/>
  <c r="S2373" i="1"/>
  <c r="O2373" i="1"/>
  <c r="T2372" i="1"/>
  <c r="S2372" i="1"/>
  <c r="O2372" i="1"/>
  <c r="T2371" i="1"/>
  <c r="S2371" i="1"/>
  <c r="O2371" i="1"/>
  <c r="T2370" i="1"/>
  <c r="S2370" i="1"/>
  <c r="O2370" i="1"/>
  <c r="T2369" i="1"/>
  <c r="S2369" i="1"/>
  <c r="O2369" i="1"/>
  <c r="T2368" i="1"/>
  <c r="S2368" i="1"/>
  <c r="O2368" i="1"/>
  <c r="T2367" i="1"/>
  <c r="S2367" i="1"/>
  <c r="O2367" i="1"/>
  <c r="T2366" i="1"/>
  <c r="S2366" i="1"/>
  <c r="O2366" i="1"/>
  <c r="T2365" i="1"/>
  <c r="S2365" i="1"/>
  <c r="O2365" i="1"/>
  <c r="T2364" i="1"/>
  <c r="S2364" i="1"/>
  <c r="O2364" i="1"/>
  <c r="T2363" i="1"/>
  <c r="S2363" i="1"/>
  <c r="O2363" i="1"/>
  <c r="T2362" i="1"/>
  <c r="S2362" i="1"/>
  <c r="O2362" i="1"/>
  <c r="T2361" i="1"/>
  <c r="S2361" i="1"/>
  <c r="O2361" i="1"/>
  <c r="T2360" i="1"/>
  <c r="S2360" i="1"/>
  <c r="O2360" i="1"/>
  <c r="T2359" i="1"/>
  <c r="S2359" i="1"/>
  <c r="O2359" i="1"/>
  <c r="T2358" i="1"/>
  <c r="S2358" i="1"/>
  <c r="O2358" i="1"/>
  <c r="T2357" i="1"/>
  <c r="S2357" i="1"/>
  <c r="O2357" i="1"/>
  <c r="T2356" i="1"/>
  <c r="S2356" i="1"/>
  <c r="O2356" i="1"/>
  <c r="T2355" i="1"/>
  <c r="S2355" i="1"/>
  <c r="O2355" i="1"/>
  <c r="T2354" i="1"/>
  <c r="S2354" i="1"/>
  <c r="O2354" i="1"/>
  <c r="T2353" i="1"/>
  <c r="S2353" i="1"/>
  <c r="O2353" i="1"/>
  <c r="T2352" i="1"/>
  <c r="S2352" i="1"/>
  <c r="O2352" i="1"/>
  <c r="T2351" i="1"/>
  <c r="S2351" i="1"/>
  <c r="O2351" i="1"/>
  <c r="T2350" i="1"/>
  <c r="S2350" i="1"/>
  <c r="O2350" i="1"/>
  <c r="T2349" i="1"/>
  <c r="S2349" i="1"/>
  <c r="O2349" i="1"/>
  <c r="T2348" i="1"/>
  <c r="S2348" i="1"/>
  <c r="O2348" i="1"/>
  <c r="T2347" i="1"/>
  <c r="S2347" i="1"/>
  <c r="O2347" i="1"/>
  <c r="T2346" i="1"/>
  <c r="S2346" i="1"/>
  <c r="O2346" i="1"/>
  <c r="T2345" i="1"/>
  <c r="S2345" i="1"/>
  <c r="O2345" i="1"/>
  <c r="T2344" i="1"/>
  <c r="S2344" i="1"/>
  <c r="O2344" i="1"/>
  <c r="T2343" i="1"/>
  <c r="S2343" i="1"/>
  <c r="O2343" i="1"/>
  <c r="T2342" i="1"/>
  <c r="S2342" i="1"/>
  <c r="O2342" i="1"/>
  <c r="T2341" i="1"/>
  <c r="S2341" i="1"/>
  <c r="O2341" i="1"/>
  <c r="T2340" i="1"/>
  <c r="S2340" i="1"/>
  <c r="O2340" i="1"/>
  <c r="T2339" i="1"/>
  <c r="S2339" i="1"/>
  <c r="O2339" i="1"/>
  <c r="T2338" i="1"/>
  <c r="S2338" i="1"/>
  <c r="O2338" i="1"/>
  <c r="T2337" i="1"/>
  <c r="S2337" i="1"/>
  <c r="O2337" i="1"/>
  <c r="T2336" i="1"/>
  <c r="S2336" i="1"/>
  <c r="O2336" i="1"/>
  <c r="T2335" i="1"/>
  <c r="S2335" i="1"/>
  <c r="O2335" i="1"/>
  <c r="T2334" i="1"/>
  <c r="S2334" i="1"/>
  <c r="O2334" i="1"/>
  <c r="T2333" i="1"/>
  <c r="S2333" i="1"/>
  <c r="O2333" i="1"/>
  <c r="T2332" i="1"/>
  <c r="S2332" i="1"/>
  <c r="O2332" i="1"/>
  <c r="T2331" i="1"/>
  <c r="S2331" i="1"/>
  <c r="O2331" i="1"/>
  <c r="T2330" i="1"/>
  <c r="S2330" i="1"/>
  <c r="O2330" i="1"/>
  <c r="T2329" i="1"/>
  <c r="S2329" i="1"/>
  <c r="O2329" i="1"/>
  <c r="T2328" i="1"/>
  <c r="S2328" i="1"/>
  <c r="O2328" i="1"/>
  <c r="T2327" i="1"/>
  <c r="S2327" i="1"/>
  <c r="O2327" i="1"/>
  <c r="T2326" i="1"/>
  <c r="S2326" i="1"/>
  <c r="O2326" i="1"/>
  <c r="T2325" i="1"/>
  <c r="S2325" i="1"/>
  <c r="O2325" i="1"/>
  <c r="T2324" i="1"/>
  <c r="S2324" i="1"/>
  <c r="O2324" i="1"/>
  <c r="T2323" i="1"/>
  <c r="S2323" i="1"/>
  <c r="O2323" i="1"/>
  <c r="T2322" i="1"/>
  <c r="S2322" i="1"/>
  <c r="O2322" i="1"/>
  <c r="T2321" i="1"/>
  <c r="S2321" i="1"/>
  <c r="O2321" i="1"/>
  <c r="T2320" i="1"/>
  <c r="S2320" i="1"/>
  <c r="O2320" i="1"/>
  <c r="T2319" i="1"/>
  <c r="S2319" i="1"/>
  <c r="O2319" i="1"/>
  <c r="T2318" i="1"/>
  <c r="S2318" i="1"/>
  <c r="O2318" i="1"/>
  <c r="T2317" i="1"/>
  <c r="S2317" i="1"/>
  <c r="O2317" i="1"/>
  <c r="T2316" i="1"/>
  <c r="S2316" i="1"/>
  <c r="O2316" i="1"/>
  <c r="T2315" i="1"/>
  <c r="S2315" i="1"/>
  <c r="O2315" i="1"/>
  <c r="T2314" i="1"/>
  <c r="S2314" i="1"/>
  <c r="O2314" i="1"/>
  <c r="T2313" i="1"/>
  <c r="S2313" i="1"/>
  <c r="O2313" i="1"/>
  <c r="T2312" i="1"/>
  <c r="S2312" i="1"/>
  <c r="O2312" i="1"/>
  <c r="T2311" i="1"/>
  <c r="S2311" i="1"/>
  <c r="O2311" i="1"/>
  <c r="T2310" i="1"/>
  <c r="S2310" i="1"/>
  <c r="O2310" i="1"/>
  <c r="T2309" i="1"/>
  <c r="S2309" i="1"/>
  <c r="O2309" i="1"/>
  <c r="T2308" i="1"/>
  <c r="S2308" i="1"/>
  <c r="O2308" i="1"/>
  <c r="T2307" i="1"/>
  <c r="S2307" i="1"/>
  <c r="O2307" i="1"/>
  <c r="T2306" i="1"/>
  <c r="S2306" i="1"/>
  <c r="O2306" i="1"/>
  <c r="T2305" i="1"/>
  <c r="S2305" i="1"/>
  <c r="O2305" i="1"/>
  <c r="T2304" i="1"/>
  <c r="S2304" i="1"/>
  <c r="O2304" i="1"/>
  <c r="T2303" i="1"/>
  <c r="S2303" i="1"/>
  <c r="O2303" i="1"/>
  <c r="T2302" i="1"/>
  <c r="S2302" i="1"/>
  <c r="O2302" i="1"/>
  <c r="T2301" i="1"/>
  <c r="S2301" i="1"/>
  <c r="O2301" i="1"/>
  <c r="T2300" i="1"/>
  <c r="S2300" i="1"/>
  <c r="O2300" i="1"/>
  <c r="T2299" i="1"/>
  <c r="S2299" i="1"/>
  <c r="O2299" i="1"/>
  <c r="T2298" i="1"/>
  <c r="S2298" i="1"/>
  <c r="O2298" i="1"/>
  <c r="T2297" i="1"/>
  <c r="S2297" i="1"/>
  <c r="O2297" i="1"/>
  <c r="T2296" i="1"/>
  <c r="S2296" i="1"/>
  <c r="O2296" i="1"/>
  <c r="T2295" i="1"/>
  <c r="S2295" i="1"/>
  <c r="O2295" i="1"/>
  <c r="T2294" i="1"/>
  <c r="S2294" i="1"/>
  <c r="O2294" i="1"/>
  <c r="T2293" i="1"/>
  <c r="S2293" i="1"/>
  <c r="O2293" i="1"/>
  <c r="T2292" i="1"/>
  <c r="S2292" i="1"/>
  <c r="O2292" i="1"/>
  <c r="T2291" i="1"/>
  <c r="S2291" i="1"/>
  <c r="O2291" i="1"/>
  <c r="T2290" i="1"/>
  <c r="S2290" i="1"/>
  <c r="O2290" i="1"/>
  <c r="T2289" i="1"/>
  <c r="S2289" i="1"/>
  <c r="O2289" i="1"/>
  <c r="T2288" i="1"/>
  <c r="S2288" i="1"/>
  <c r="O2288" i="1"/>
  <c r="T2287" i="1"/>
  <c r="S2287" i="1"/>
  <c r="O2287" i="1"/>
  <c r="T2286" i="1"/>
  <c r="S2286" i="1"/>
  <c r="O2286" i="1"/>
  <c r="T2285" i="1"/>
  <c r="S2285" i="1"/>
  <c r="O2285" i="1"/>
  <c r="T2284" i="1"/>
  <c r="S2284" i="1"/>
  <c r="O2284" i="1"/>
  <c r="T2283" i="1"/>
  <c r="S2283" i="1"/>
  <c r="O2283" i="1"/>
  <c r="T2282" i="1"/>
  <c r="S2282" i="1"/>
  <c r="O2282" i="1"/>
  <c r="T2281" i="1"/>
  <c r="S2281" i="1"/>
  <c r="O2281" i="1"/>
  <c r="T2280" i="1"/>
  <c r="S2280" i="1"/>
  <c r="O2280" i="1"/>
  <c r="T2279" i="1"/>
  <c r="S2279" i="1"/>
  <c r="O2279" i="1"/>
  <c r="T2278" i="1"/>
  <c r="S2278" i="1"/>
  <c r="O2278" i="1"/>
  <c r="T2277" i="1"/>
  <c r="S2277" i="1"/>
  <c r="O2277" i="1"/>
  <c r="T2276" i="1"/>
  <c r="S2276" i="1"/>
  <c r="O2276" i="1"/>
  <c r="T2275" i="1"/>
  <c r="S2275" i="1"/>
  <c r="O2275" i="1"/>
  <c r="T2274" i="1"/>
  <c r="S2274" i="1"/>
  <c r="O2274" i="1"/>
  <c r="T2273" i="1"/>
  <c r="S2273" i="1"/>
  <c r="O2273" i="1"/>
  <c r="T2272" i="1"/>
  <c r="S2272" i="1"/>
  <c r="O2272" i="1"/>
  <c r="T2271" i="1"/>
  <c r="S2271" i="1"/>
  <c r="O2271" i="1"/>
  <c r="T2270" i="1"/>
  <c r="S2270" i="1"/>
  <c r="O2270" i="1"/>
  <c r="T2269" i="1"/>
  <c r="S2269" i="1"/>
  <c r="O2269" i="1"/>
  <c r="T2268" i="1"/>
  <c r="S2268" i="1"/>
  <c r="O2268" i="1"/>
  <c r="T2267" i="1"/>
  <c r="S2267" i="1"/>
  <c r="O2267" i="1"/>
  <c r="T2266" i="1"/>
  <c r="S2266" i="1"/>
  <c r="O2266" i="1"/>
  <c r="T2265" i="1"/>
  <c r="S2265" i="1"/>
  <c r="O2265" i="1"/>
  <c r="T2264" i="1"/>
  <c r="S2264" i="1"/>
  <c r="O2264" i="1"/>
  <c r="T2263" i="1"/>
  <c r="S2263" i="1"/>
  <c r="O2263" i="1"/>
  <c r="T2262" i="1"/>
  <c r="S2262" i="1"/>
  <c r="O2262" i="1"/>
  <c r="T2261" i="1"/>
  <c r="S2261" i="1"/>
  <c r="O2261" i="1"/>
  <c r="T2260" i="1"/>
  <c r="S2260" i="1"/>
  <c r="O2260" i="1"/>
  <c r="T2259" i="1"/>
  <c r="S2259" i="1"/>
  <c r="O2259" i="1"/>
  <c r="T2258" i="1"/>
  <c r="S2258" i="1"/>
  <c r="O2258" i="1"/>
  <c r="T2257" i="1"/>
  <c r="S2257" i="1"/>
  <c r="O2257" i="1"/>
  <c r="T2256" i="1"/>
  <c r="S2256" i="1"/>
  <c r="O2256" i="1"/>
  <c r="T2255" i="1"/>
  <c r="S2255" i="1"/>
  <c r="O2255" i="1"/>
  <c r="T2254" i="1"/>
  <c r="S2254" i="1"/>
  <c r="O2254" i="1"/>
  <c r="T2253" i="1"/>
  <c r="S2253" i="1"/>
  <c r="O2253" i="1"/>
  <c r="T2252" i="1"/>
  <c r="S2252" i="1"/>
  <c r="O2252" i="1"/>
  <c r="T2251" i="1"/>
  <c r="S2251" i="1"/>
  <c r="O2251" i="1"/>
  <c r="T2250" i="1"/>
  <c r="S2250" i="1"/>
  <c r="O2250" i="1"/>
  <c r="T2249" i="1"/>
  <c r="S2249" i="1"/>
  <c r="O2249" i="1"/>
  <c r="T2248" i="1"/>
  <c r="S2248" i="1"/>
  <c r="O2248" i="1"/>
  <c r="T2247" i="1"/>
  <c r="S2247" i="1"/>
  <c r="O2247" i="1"/>
  <c r="T2246" i="1"/>
  <c r="S2246" i="1"/>
  <c r="O2246" i="1"/>
  <c r="T2245" i="1"/>
  <c r="S2245" i="1"/>
  <c r="O2245" i="1"/>
  <c r="T2244" i="1"/>
  <c r="S2244" i="1"/>
  <c r="O2244" i="1"/>
  <c r="T2243" i="1"/>
  <c r="S2243" i="1"/>
  <c r="O2243" i="1"/>
  <c r="T2242" i="1"/>
  <c r="S2242" i="1"/>
  <c r="O2242" i="1"/>
  <c r="T2241" i="1"/>
  <c r="S2241" i="1"/>
  <c r="O2241" i="1"/>
  <c r="T2240" i="1"/>
  <c r="S2240" i="1"/>
  <c r="O2240" i="1"/>
  <c r="T2239" i="1"/>
  <c r="S2239" i="1"/>
  <c r="O2239" i="1"/>
  <c r="T2238" i="1"/>
  <c r="S2238" i="1"/>
  <c r="O2238" i="1"/>
  <c r="T2237" i="1"/>
  <c r="S2237" i="1"/>
  <c r="O2237" i="1"/>
  <c r="T2236" i="1"/>
  <c r="S2236" i="1"/>
  <c r="O2236" i="1"/>
  <c r="T2235" i="1"/>
  <c r="S2235" i="1"/>
  <c r="O2235" i="1"/>
  <c r="T2234" i="1"/>
  <c r="S2234" i="1"/>
  <c r="O2234" i="1"/>
  <c r="T2233" i="1"/>
  <c r="S2233" i="1"/>
  <c r="O2233" i="1"/>
  <c r="T2232" i="1"/>
  <c r="S2232" i="1"/>
  <c r="O2232" i="1"/>
  <c r="T2231" i="1"/>
  <c r="S2231" i="1"/>
  <c r="O2231" i="1"/>
  <c r="T2230" i="1"/>
  <c r="S2230" i="1"/>
  <c r="O2230" i="1"/>
  <c r="T2229" i="1"/>
  <c r="S2229" i="1"/>
  <c r="O2229" i="1"/>
  <c r="T2228" i="1"/>
  <c r="S2228" i="1"/>
  <c r="O2228" i="1"/>
  <c r="T2227" i="1"/>
  <c r="S2227" i="1"/>
  <c r="O2227" i="1"/>
  <c r="T2226" i="1"/>
  <c r="S2226" i="1"/>
  <c r="O2226" i="1"/>
  <c r="T2225" i="1"/>
  <c r="S2225" i="1"/>
  <c r="O2225" i="1"/>
  <c r="T2224" i="1"/>
  <c r="S2224" i="1"/>
  <c r="O2224" i="1"/>
  <c r="T2223" i="1"/>
  <c r="S2223" i="1"/>
  <c r="O2223" i="1"/>
  <c r="T2222" i="1"/>
  <c r="S2222" i="1"/>
  <c r="O2222" i="1"/>
  <c r="T2221" i="1"/>
  <c r="S2221" i="1"/>
  <c r="O2221" i="1"/>
  <c r="T2220" i="1"/>
  <c r="S2220" i="1"/>
  <c r="O2220" i="1"/>
  <c r="T2219" i="1"/>
  <c r="S2219" i="1"/>
  <c r="O2219" i="1"/>
  <c r="T2218" i="1"/>
  <c r="S2218" i="1"/>
  <c r="O2218" i="1"/>
  <c r="T2217" i="1"/>
  <c r="S2217" i="1"/>
  <c r="O2217" i="1"/>
  <c r="T2216" i="1"/>
  <c r="S2216" i="1"/>
  <c r="O2216" i="1"/>
  <c r="T2215" i="1"/>
  <c r="S2215" i="1"/>
  <c r="O2215" i="1"/>
  <c r="T2214" i="1"/>
  <c r="S2214" i="1"/>
  <c r="O2214" i="1"/>
  <c r="T2213" i="1"/>
  <c r="S2213" i="1"/>
  <c r="O2213" i="1"/>
  <c r="T2212" i="1"/>
  <c r="S2212" i="1"/>
  <c r="O2212" i="1"/>
  <c r="T2211" i="1"/>
  <c r="S2211" i="1"/>
  <c r="O2211" i="1"/>
  <c r="T2210" i="1"/>
  <c r="S2210" i="1"/>
  <c r="O2210" i="1"/>
  <c r="T2209" i="1"/>
  <c r="S2209" i="1"/>
  <c r="O2209" i="1"/>
  <c r="T2208" i="1"/>
  <c r="S2208" i="1"/>
  <c r="O2208" i="1"/>
  <c r="T2207" i="1"/>
  <c r="S2207" i="1"/>
  <c r="O2207" i="1"/>
  <c r="T2206" i="1"/>
  <c r="S2206" i="1"/>
  <c r="O2206" i="1"/>
  <c r="T2205" i="1"/>
  <c r="S2205" i="1"/>
  <c r="O2205" i="1"/>
  <c r="T2204" i="1"/>
  <c r="S2204" i="1"/>
  <c r="O2204" i="1"/>
  <c r="T2203" i="1"/>
  <c r="S2203" i="1"/>
  <c r="O2203" i="1"/>
  <c r="T2202" i="1"/>
  <c r="S2202" i="1"/>
  <c r="O2202" i="1"/>
  <c r="T2201" i="1"/>
  <c r="S2201" i="1"/>
  <c r="O2201" i="1"/>
  <c r="T2200" i="1"/>
  <c r="S2200" i="1"/>
  <c r="O2200" i="1"/>
  <c r="T2199" i="1"/>
  <c r="S2199" i="1"/>
  <c r="O2199" i="1"/>
  <c r="T2198" i="1"/>
  <c r="S2198" i="1"/>
  <c r="O2198" i="1"/>
  <c r="T2197" i="1"/>
  <c r="S2197" i="1"/>
  <c r="O2197" i="1"/>
  <c r="T2196" i="1"/>
  <c r="S2196" i="1"/>
  <c r="O2196" i="1"/>
  <c r="T2195" i="1"/>
  <c r="S2195" i="1"/>
  <c r="O2195" i="1"/>
  <c r="T2194" i="1"/>
  <c r="S2194" i="1"/>
  <c r="O2194" i="1"/>
  <c r="T2193" i="1"/>
  <c r="S2193" i="1"/>
  <c r="O2193" i="1"/>
  <c r="T2192" i="1"/>
  <c r="S2192" i="1"/>
  <c r="O2192" i="1"/>
  <c r="T2191" i="1"/>
  <c r="S2191" i="1"/>
  <c r="O2191" i="1"/>
  <c r="T2190" i="1"/>
  <c r="S2190" i="1"/>
  <c r="O2190" i="1"/>
  <c r="T2189" i="1"/>
  <c r="S2189" i="1"/>
  <c r="O2189" i="1"/>
  <c r="T2188" i="1"/>
  <c r="S2188" i="1"/>
  <c r="O2188" i="1"/>
  <c r="T2187" i="1"/>
  <c r="S2187" i="1"/>
  <c r="O2187" i="1"/>
  <c r="T2186" i="1"/>
  <c r="S2186" i="1"/>
  <c r="O2186" i="1"/>
  <c r="T2185" i="1"/>
  <c r="S2185" i="1"/>
  <c r="O2185" i="1"/>
  <c r="T2184" i="1"/>
  <c r="S2184" i="1"/>
  <c r="O2184" i="1"/>
  <c r="T2183" i="1"/>
  <c r="S2183" i="1"/>
  <c r="O2183" i="1"/>
  <c r="T2182" i="1"/>
  <c r="S2182" i="1"/>
  <c r="O2182" i="1"/>
  <c r="T2181" i="1"/>
  <c r="S2181" i="1"/>
  <c r="O2181" i="1"/>
  <c r="T2180" i="1"/>
  <c r="S2180" i="1"/>
  <c r="O2180" i="1"/>
  <c r="T2179" i="1"/>
  <c r="S2179" i="1"/>
  <c r="O2179" i="1"/>
  <c r="T2178" i="1"/>
  <c r="S2178" i="1"/>
  <c r="O2178" i="1"/>
  <c r="T2177" i="1"/>
  <c r="S2177" i="1"/>
  <c r="O2177" i="1"/>
  <c r="T2176" i="1"/>
  <c r="S2176" i="1"/>
  <c r="O2176" i="1"/>
  <c r="T2175" i="1"/>
  <c r="S2175" i="1"/>
  <c r="O2175" i="1"/>
  <c r="T2174" i="1"/>
  <c r="S2174" i="1"/>
  <c r="O2174" i="1"/>
  <c r="T2173" i="1"/>
  <c r="S2173" i="1"/>
  <c r="O2173" i="1"/>
  <c r="T2172" i="1"/>
  <c r="S2172" i="1"/>
  <c r="O2172" i="1"/>
  <c r="T2171" i="1"/>
  <c r="S2171" i="1"/>
  <c r="O2171" i="1"/>
  <c r="T2170" i="1"/>
  <c r="S2170" i="1"/>
  <c r="O2170" i="1"/>
  <c r="T2169" i="1"/>
  <c r="S2169" i="1"/>
  <c r="O2169" i="1"/>
  <c r="T2168" i="1"/>
  <c r="S2168" i="1"/>
  <c r="O2168" i="1"/>
  <c r="T2167" i="1"/>
  <c r="S2167" i="1"/>
  <c r="O2167" i="1"/>
  <c r="T2166" i="1"/>
  <c r="S2166" i="1"/>
  <c r="O2166" i="1"/>
  <c r="T2165" i="1"/>
  <c r="S2165" i="1"/>
  <c r="O2165" i="1"/>
  <c r="T2164" i="1"/>
  <c r="S2164" i="1"/>
  <c r="O2164" i="1"/>
  <c r="T2163" i="1"/>
  <c r="S2163" i="1"/>
  <c r="O2163" i="1"/>
  <c r="T2162" i="1"/>
  <c r="S2162" i="1"/>
  <c r="O2162" i="1"/>
  <c r="T2161" i="1"/>
  <c r="S2161" i="1"/>
  <c r="O2161" i="1"/>
  <c r="T2160" i="1"/>
  <c r="S2160" i="1"/>
  <c r="O2160" i="1"/>
  <c r="T2159" i="1"/>
  <c r="S2159" i="1"/>
  <c r="O2159" i="1"/>
  <c r="T2158" i="1"/>
  <c r="S2158" i="1"/>
  <c r="O2158" i="1"/>
  <c r="T2157" i="1"/>
  <c r="S2157" i="1"/>
  <c r="O2157" i="1"/>
  <c r="T2156" i="1"/>
  <c r="S2156" i="1"/>
  <c r="O2156" i="1"/>
  <c r="T2155" i="1"/>
  <c r="S2155" i="1"/>
  <c r="O2155" i="1"/>
  <c r="T2154" i="1"/>
  <c r="S2154" i="1"/>
  <c r="O2154" i="1"/>
  <c r="T2153" i="1"/>
  <c r="S2153" i="1"/>
  <c r="O2153" i="1"/>
  <c r="T2152" i="1"/>
  <c r="S2152" i="1"/>
  <c r="O2152" i="1"/>
  <c r="T2151" i="1"/>
  <c r="S2151" i="1"/>
  <c r="O2151" i="1"/>
  <c r="T2150" i="1"/>
  <c r="S2150" i="1"/>
  <c r="O2150" i="1"/>
  <c r="T2149" i="1"/>
  <c r="S2149" i="1"/>
  <c r="O2149" i="1"/>
  <c r="T2148" i="1"/>
  <c r="S2148" i="1"/>
  <c r="O2148" i="1"/>
  <c r="T2147" i="1"/>
  <c r="S2147" i="1"/>
  <c r="O2147" i="1"/>
  <c r="T2146" i="1"/>
  <c r="S2146" i="1"/>
  <c r="O2146" i="1"/>
  <c r="T2145" i="1"/>
  <c r="S2145" i="1"/>
  <c r="O2145" i="1"/>
  <c r="T2144" i="1"/>
  <c r="S2144" i="1"/>
  <c r="O2144" i="1"/>
  <c r="T2143" i="1"/>
  <c r="S2143" i="1"/>
  <c r="O2143" i="1"/>
  <c r="T2142" i="1"/>
  <c r="S2142" i="1"/>
  <c r="O2142" i="1"/>
  <c r="T2141" i="1"/>
  <c r="S2141" i="1"/>
  <c r="O2141" i="1"/>
  <c r="T2140" i="1"/>
  <c r="S2140" i="1"/>
  <c r="O2140" i="1"/>
  <c r="T2139" i="1"/>
  <c r="S2139" i="1"/>
  <c r="O2139" i="1"/>
  <c r="T2138" i="1"/>
  <c r="S2138" i="1"/>
  <c r="O2138" i="1"/>
  <c r="T2137" i="1"/>
  <c r="S2137" i="1"/>
  <c r="O2137" i="1"/>
  <c r="T2136" i="1"/>
  <c r="S2136" i="1"/>
  <c r="O2136" i="1"/>
  <c r="T2135" i="1"/>
  <c r="S2135" i="1"/>
  <c r="O2135" i="1"/>
  <c r="T2134" i="1"/>
  <c r="S2134" i="1"/>
  <c r="O2134" i="1"/>
  <c r="T2133" i="1"/>
  <c r="S2133" i="1"/>
  <c r="O2133" i="1"/>
  <c r="T2132" i="1"/>
  <c r="S2132" i="1"/>
  <c r="O2132" i="1"/>
  <c r="T2131" i="1"/>
  <c r="S2131" i="1"/>
  <c r="O2131" i="1"/>
  <c r="T2130" i="1"/>
  <c r="S2130" i="1"/>
  <c r="O2130" i="1"/>
  <c r="T2129" i="1"/>
  <c r="S2129" i="1"/>
  <c r="O2129" i="1"/>
  <c r="T2128" i="1"/>
  <c r="S2128" i="1"/>
  <c r="O2128" i="1"/>
  <c r="T2127" i="1"/>
  <c r="S2127" i="1"/>
  <c r="O2127" i="1"/>
  <c r="T2126" i="1"/>
  <c r="S2126" i="1"/>
  <c r="O2126" i="1"/>
  <c r="T2125" i="1"/>
  <c r="S2125" i="1"/>
  <c r="O2125" i="1"/>
  <c r="T2124" i="1"/>
  <c r="S2124" i="1"/>
  <c r="O2124" i="1"/>
  <c r="T2123" i="1"/>
  <c r="S2123" i="1"/>
  <c r="O2123" i="1"/>
  <c r="T2122" i="1"/>
  <c r="S2122" i="1"/>
  <c r="O2122" i="1"/>
  <c r="T2121" i="1"/>
  <c r="S2121" i="1"/>
  <c r="O2121" i="1"/>
  <c r="T2120" i="1"/>
  <c r="S2120" i="1"/>
  <c r="O2120" i="1"/>
  <c r="T2119" i="1"/>
  <c r="S2119" i="1"/>
  <c r="O2119" i="1"/>
  <c r="T2118" i="1"/>
  <c r="S2118" i="1"/>
  <c r="O2118" i="1"/>
  <c r="T2117" i="1"/>
  <c r="S2117" i="1"/>
  <c r="O2117" i="1"/>
  <c r="T2116" i="1"/>
  <c r="S2116" i="1"/>
  <c r="O2116" i="1"/>
  <c r="T2115" i="1"/>
  <c r="S2115" i="1"/>
  <c r="O2115" i="1"/>
  <c r="T2114" i="1"/>
  <c r="S2114" i="1"/>
  <c r="O2114" i="1"/>
  <c r="T2113" i="1"/>
  <c r="S2113" i="1"/>
  <c r="O2113" i="1"/>
  <c r="T2112" i="1"/>
  <c r="S2112" i="1"/>
  <c r="O2112" i="1"/>
  <c r="T2111" i="1"/>
  <c r="S2111" i="1"/>
  <c r="O2111" i="1"/>
  <c r="T2110" i="1"/>
  <c r="S2110" i="1"/>
  <c r="O2110" i="1"/>
  <c r="T2109" i="1"/>
  <c r="S2109" i="1"/>
  <c r="O2109" i="1"/>
  <c r="T2108" i="1"/>
  <c r="S2108" i="1"/>
  <c r="O2108" i="1"/>
  <c r="T2107" i="1"/>
  <c r="S2107" i="1"/>
  <c r="O2107" i="1"/>
  <c r="T2106" i="1"/>
  <c r="S2106" i="1"/>
  <c r="O2106" i="1"/>
  <c r="T2105" i="1"/>
  <c r="S2105" i="1"/>
  <c r="O2105" i="1"/>
  <c r="T2104" i="1"/>
  <c r="S2104" i="1"/>
  <c r="O2104" i="1"/>
  <c r="T2103" i="1"/>
  <c r="S2103" i="1"/>
  <c r="O2103" i="1"/>
  <c r="T2102" i="1"/>
  <c r="S2102" i="1"/>
  <c r="O2102" i="1"/>
  <c r="T2101" i="1"/>
  <c r="S2101" i="1"/>
  <c r="O2101" i="1"/>
  <c r="T2100" i="1"/>
  <c r="S2100" i="1"/>
  <c r="O2100" i="1"/>
  <c r="T2099" i="1"/>
  <c r="S2099" i="1"/>
  <c r="O2099" i="1"/>
  <c r="T2098" i="1"/>
  <c r="S2098" i="1"/>
  <c r="O2098" i="1"/>
  <c r="T2097" i="1"/>
  <c r="S2097" i="1"/>
  <c r="O2097" i="1"/>
  <c r="T2096" i="1"/>
  <c r="S2096" i="1"/>
  <c r="O2096" i="1"/>
  <c r="T2095" i="1"/>
  <c r="S2095" i="1"/>
  <c r="O2095" i="1"/>
  <c r="T2094" i="1"/>
  <c r="S2094" i="1"/>
  <c r="O2094" i="1"/>
  <c r="T2093" i="1"/>
  <c r="S2093" i="1"/>
  <c r="O2093" i="1"/>
  <c r="T2092" i="1"/>
  <c r="S2092" i="1"/>
  <c r="O2092" i="1"/>
  <c r="T2091" i="1"/>
  <c r="S2091" i="1"/>
  <c r="O2091" i="1"/>
  <c r="T2090" i="1"/>
  <c r="S2090" i="1"/>
  <c r="O2090" i="1"/>
  <c r="T2089" i="1"/>
  <c r="S2089" i="1"/>
  <c r="O2089" i="1"/>
  <c r="T2088" i="1"/>
  <c r="S2088" i="1"/>
  <c r="O2088" i="1"/>
  <c r="T2087" i="1"/>
  <c r="S2087" i="1"/>
  <c r="O2087" i="1"/>
  <c r="T2086" i="1"/>
  <c r="S2086" i="1"/>
  <c r="O2086" i="1"/>
  <c r="T2085" i="1"/>
  <c r="S2085" i="1"/>
  <c r="O2085" i="1"/>
  <c r="T2084" i="1"/>
  <c r="S2084" i="1"/>
  <c r="O2084" i="1"/>
  <c r="T2083" i="1"/>
  <c r="S2083" i="1"/>
  <c r="O2083" i="1"/>
  <c r="T2082" i="1"/>
  <c r="S2082" i="1"/>
  <c r="O2082" i="1"/>
  <c r="T2081" i="1"/>
  <c r="S2081" i="1"/>
  <c r="O2081" i="1"/>
  <c r="T2080" i="1"/>
  <c r="S2080" i="1"/>
  <c r="O2080" i="1"/>
  <c r="T2079" i="1"/>
  <c r="S2079" i="1"/>
  <c r="O2079" i="1"/>
  <c r="T2078" i="1"/>
  <c r="S2078" i="1"/>
  <c r="O2078" i="1"/>
  <c r="T2077" i="1"/>
  <c r="S2077" i="1"/>
  <c r="O2077" i="1"/>
  <c r="T2076" i="1"/>
  <c r="S2076" i="1"/>
  <c r="O2076" i="1"/>
  <c r="T2075" i="1"/>
  <c r="S2075" i="1"/>
  <c r="O2075" i="1"/>
  <c r="T2074" i="1"/>
  <c r="S2074" i="1"/>
  <c r="O2074" i="1"/>
  <c r="T2073" i="1"/>
  <c r="S2073" i="1"/>
  <c r="O2073" i="1"/>
  <c r="T2072" i="1"/>
  <c r="S2072" i="1"/>
  <c r="O2072" i="1"/>
  <c r="T2071" i="1"/>
  <c r="S2071" i="1"/>
  <c r="O2071" i="1"/>
  <c r="T2070" i="1"/>
  <c r="S2070" i="1"/>
  <c r="O2070" i="1"/>
  <c r="T2069" i="1"/>
  <c r="S2069" i="1"/>
  <c r="O2069" i="1"/>
  <c r="T2068" i="1"/>
  <c r="S2068" i="1"/>
  <c r="O2068" i="1"/>
  <c r="T2067" i="1"/>
  <c r="S2067" i="1"/>
  <c r="O2067" i="1"/>
  <c r="T2066" i="1"/>
  <c r="S2066" i="1"/>
  <c r="O2066" i="1"/>
  <c r="T2065" i="1"/>
  <c r="S2065" i="1"/>
  <c r="O2065" i="1"/>
  <c r="T2064" i="1"/>
  <c r="S2064" i="1"/>
  <c r="O2064" i="1"/>
  <c r="T2063" i="1"/>
  <c r="S2063" i="1"/>
  <c r="O2063" i="1"/>
  <c r="T2062" i="1"/>
  <c r="S2062" i="1"/>
  <c r="O2062" i="1"/>
  <c r="T2061" i="1"/>
  <c r="S2061" i="1"/>
  <c r="O2061" i="1"/>
  <c r="T2060" i="1"/>
  <c r="S2060" i="1"/>
  <c r="O2060" i="1"/>
  <c r="T2059" i="1"/>
  <c r="S2059" i="1"/>
  <c r="O2059" i="1"/>
  <c r="T2058" i="1"/>
  <c r="S2058" i="1"/>
  <c r="O2058" i="1"/>
  <c r="T2057" i="1"/>
  <c r="S2057" i="1"/>
  <c r="O2057" i="1"/>
  <c r="T2056" i="1"/>
  <c r="S2056" i="1"/>
  <c r="O2056" i="1"/>
  <c r="T2055" i="1"/>
  <c r="S2055" i="1"/>
  <c r="O2055" i="1"/>
  <c r="T2054" i="1"/>
  <c r="S2054" i="1"/>
  <c r="O2054" i="1"/>
  <c r="T2053" i="1"/>
  <c r="S2053" i="1"/>
  <c r="O2053" i="1"/>
  <c r="T2052" i="1"/>
  <c r="S2052" i="1"/>
  <c r="O2052" i="1"/>
  <c r="T2051" i="1"/>
  <c r="S2051" i="1"/>
  <c r="O2051" i="1"/>
  <c r="T2050" i="1"/>
  <c r="S2050" i="1"/>
  <c r="O2050" i="1"/>
  <c r="T2049" i="1"/>
  <c r="S2049" i="1"/>
  <c r="O2049" i="1"/>
  <c r="T2048" i="1"/>
  <c r="S2048" i="1"/>
  <c r="O2048" i="1"/>
  <c r="T2047" i="1"/>
  <c r="S2047" i="1"/>
  <c r="O2047" i="1"/>
  <c r="T2046" i="1"/>
  <c r="S2046" i="1"/>
  <c r="O2046" i="1"/>
  <c r="T2045" i="1"/>
  <c r="S2045" i="1"/>
  <c r="O2045" i="1"/>
  <c r="T2044" i="1"/>
  <c r="S2044" i="1"/>
  <c r="O2044" i="1"/>
  <c r="T2043" i="1"/>
  <c r="S2043" i="1"/>
  <c r="O2043" i="1"/>
  <c r="T2042" i="1"/>
  <c r="S2042" i="1"/>
  <c r="O2042" i="1"/>
  <c r="T2041" i="1"/>
  <c r="S2041" i="1"/>
  <c r="O2041" i="1"/>
  <c r="T2040" i="1"/>
  <c r="S2040" i="1"/>
  <c r="O2040" i="1"/>
  <c r="T2039" i="1"/>
  <c r="S2039" i="1"/>
  <c r="O2039" i="1"/>
  <c r="T2038" i="1"/>
  <c r="S2038" i="1"/>
  <c r="O2038" i="1"/>
  <c r="T2037" i="1"/>
  <c r="S2037" i="1"/>
  <c r="O2037" i="1"/>
  <c r="T2036" i="1"/>
  <c r="S2036" i="1"/>
  <c r="O2036" i="1"/>
  <c r="T2035" i="1"/>
  <c r="S2035" i="1"/>
  <c r="O2035" i="1"/>
  <c r="T2034" i="1"/>
  <c r="S2034" i="1"/>
  <c r="O2034" i="1"/>
  <c r="T2033" i="1"/>
  <c r="S2033" i="1"/>
  <c r="O2033" i="1"/>
  <c r="T2032" i="1"/>
  <c r="S2032" i="1"/>
  <c r="O2032" i="1"/>
  <c r="T2031" i="1"/>
  <c r="S2031" i="1"/>
  <c r="O2031" i="1"/>
  <c r="T2030" i="1"/>
  <c r="S2030" i="1"/>
  <c r="O2030" i="1"/>
  <c r="T2029" i="1"/>
  <c r="S2029" i="1"/>
  <c r="O2029" i="1"/>
  <c r="T2028" i="1"/>
  <c r="S2028" i="1"/>
  <c r="O2028" i="1"/>
  <c r="T2027" i="1"/>
  <c r="S2027" i="1"/>
  <c r="O2027" i="1"/>
  <c r="T2026" i="1"/>
  <c r="S2026" i="1"/>
  <c r="O2026" i="1"/>
  <c r="T2025" i="1"/>
  <c r="S2025" i="1"/>
  <c r="O2025" i="1"/>
  <c r="T2024" i="1"/>
  <c r="S2024" i="1"/>
  <c r="O2024" i="1"/>
  <c r="T2023" i="1"/>
  <c r="S2023" i="1"/>
  <c r="O2023" i="1"/>
  <c r="T2022" i="1"/>
  <c r="S2022" i="1"/>
  <c r="O2022" i="1"/>
  <c r="T2021" i="1"/>
  <c r="S2021" i="1"/>
  <c r="O2021" i="1"/>
  <c r="T2020" i="1"/>
  <c r="S2020" i="1"/>
  <c r="O2020" i="1"/>
  <c r="T2019" i="1"/>
  <c r="S2019" i="1"/>
  <c r="O2019" i="1"/>
  <c r="T2018" i="1"/>
  <c r="S2018" i="1"/>
  <c r="O2018" i="1"/>
  <c r="T2017" i="1"/>
  <c r="S2017" i="1"/>
  <c r="O2017" i="1"/>
  <c r="T2016" i="1"/>
  <c r="S2016" i="1"/>
  <c r="O2016" i="1"/>
  <c r="T2015" i="1"/>
  <c r="S2015" i="1"/>
  <c r="O2015" i="1"/>
  <c r="T2014" i="1"/>
  <c r="S2014" i="1"/>
  <c r="O2014" i="1"/>
  <c r="T2013" i="1"/>
  <c r="S2013" i="1"/>
  <c r="O2013" i="1"/>
  <c r="T2012" i="1"/>
  <c r="S2012" i="1"/>
  <c r="O2012" i="1"/>
  <c r="T2011" i="1"/>
  <c r="S2011" i="1"/>
  <c r="O2011" i="1"/>
  <c r="T2010" i="1"/>
  <c r="S2010" i="1"/>
  <c r="O2010" i="1"/>
  <c r="T2009" i="1"/>
  <c r="S2009" i="1"/>
  <c r="O2009" i="1"/>
  <c r="T2008" i="1"/>
  <c r="S2008" i="1"/>
  <c r="O2008" i="1"/>
  <c r="T2007" i="1"/>
  <c r="S2007" i="1"/>
  <c r="O2007" i="1"/>
  <c r="T2006" i="1"/>
  <c r="S2006" i="1"/>
  <c r="O2006" i="1"/>
  <c r="T2005" i="1"/>
  <c r="S2005" i="1"/>
  <c r="O2005" i="1"/>
  <c r="T2004" i="1"/>
  <c r="S2004" i="1"/>
  <c r="O2004" i="1"/>
  <c r="T2003" i="1"/>
  <c r="S2003" i="1"/>
  <c r="O2003" i="1"/>
  <c r="T2002" i="1"/>
  <c r="S2002" i="1"/>
  <c r="O2002" i="1"/>
  <c r="T2001" i="1"/>
  <c r="S2001" i="1"/>
  <c r="O2001" i="1"/>
  <c r="T2000" i="1"/>
  <c r="S2000" i="1"/>
  <c r="O2000" i="1"/>
  <c r="T1999" i="1"/>
  <c r="S1999" i="1"/>
  <c r="O1999" i="1"/>
  <c r="T1998" i="1"/>
  <c r="S1998" i="1"/>
  <c r="O1998" i="1"/>
  <c r="T1997" i="1"/>
  <c r="S1997" i="1"/>
  <c r="O1997" i="1"/>
  <c r="T1996" i="1"/>
  <c r="S1996" i="1"/>
  <c r="O1996" i="1"/>
  <c r="T1995" i="1"/>
  <c r="S1995" i="1"/>
  <c r="O1995" i="1"/>
  <c r="T1994" i="1"/>
  <c r="S1994" i="1"/>
  <c r="O1994" i="1"/>
  <c r="T1993" i="1"/>
  <c r="S1993" i="1"/>
  <c r="O1993" i="1"/>
  <c r="T1992" i="1"/>
  <c r="S1992" i="1"/>
  <c r="O1992" i="1"/>
  <c r="T1991" i="1"/>
  <c r="S1991" i="1"/>
  <c r="O1991" i="1"/>
  <c r="T1990" i="1"/>
  <c r="S1990" i="1"/>
  <c r="O1990" i="1"/>
  <c r="T1989" i="1"/>
  <c r="S1989" i="1"/>
  <c r="O1989" i="1"/>
  <c r="T1988" i="1"/>
  <c r="S1988" i="1"/>
  <c r="O1988" i="1"/>
  <c r="T1987" i="1"/>
  <c r="S1987" i="1"/>
  <c r="O1987" i="1"/>
  <c r="T1986" i="1"/>
  <c r="S1986" i="1"/>
  <c r="O1986" i="1"/>
  <c r="T1985" i="1"/>
  <c r="S1985" i="1"/>
  <c r="O1985" i="1"/>
  <c r="T1984" i="1"/>
  <c r="S1984" i="1"/>
  <c r="O1984" i="1"/>
  <c r="T1983" i="1"/>
  <c r="S1983" i="1"/>
  <c r="O1983" i="1"/>
  <c r="T1982" i="1"/>
  <c r="S1982" i="1"/>
  <c r="O1982" i="1"/>
  <c r="T1981" i="1"/>
  <c r="S1981" i="1"/>
  <c r="O1981" i="1"/>
  <c r="T1980" i="1"/>
  <c r="S1980" i="1"/>
  <c r="O1980" i="1"/>
  <c r="T1979" i="1"/>
  <c r="S1979" i="1"/>
  <c r="O1979" i="1"/>
  <c r="T1978" i="1"/>
  <c r="S1978" i="1"/>
  <c r="O1978" i="1"/>
  <c r="T1977" i="1"/>
  <c r="S1977" i="1"/>
  <c r="O1977" i="1"/>
  <c r="T1976" i="1"/>
  <c r="S1976" i="1"/>
  <c r="O1976" i="1"/>
  <c r="T1975" i="1"/>
  <c r="S1975" i="1"/>
  <c r="O1975" i="1"/>
  <c r="T1974" i="1"/>
  <c r="S1974" i="1"/>
  <c r="O1974" i="1"/>
  <c r="T1973" i="1"/>
  <c r="S1973" i="1"/>
  <c r="O1973" i="1"/>
  <c r="T1972" i="1"/>
  <c r="S1972" i="1"/>
  <c r="O1972" i="1"/>
  <c r="T1971" i="1"/>
  <c r="S1971" i="1"/>
  <c r="O1971" i="1"/>
  <c r="T1970" i="1"/>
  <c r="S1970" i="1"/>
  <c r="O1970" i="1"/>
  <c r="T1969" i="1"/>
  <c r="S1969" i="1"/>
  <c r="O1969" i="1"/>
  <c r="T1968" i="1"/>
  <c r="S1968" i="1"/>
  <c r="O1968" i="1"/>
  <c r="T1967" i="1"/>
  <c r="S1967" i="1"/>
  <c r="O1967" i="1"/>
  <c r="T1966" i="1"/>
  <c r="S1966" i="1"/>
  <c r="O1966" i="1"/>
  <c r="T1965" i="1"/>
  <c r="S1965" i="1"/>
  <c r="O1965" i="1"/>
  <c r="T1964" i="1"/>
  <c r="S1964" i="1"/>
  <c r="O1964" i="1"/>
  <c r="T1963" i="1"/>
  <c r="S1963" i="1"/>
  <c r="O1963" i="1"/>
  <c r="T1962" i="1"/>
  <c r="S1962" i="1"/>
  <c r="O1962" i="1"/>
  <c r="T1961" i="1"/>
  <c r="S1961" i="1"/>
  <c r="O1961" i="1"/>
  <c r="T1960" i="1"/>
  <c r="S1960" i="1"/>
  <c r="O1960" i="1"/>
  <c r="T1959" i="1"/>
  <c r="S1959" i="1"/>
  <c r="O1959" i="1"/>
  <c r="T1958" i="1"/>
  <c r="S1958" i="1"/>
  <c r="O1958" i="1"/>
  <c r="T1957" i="1"/>
  <c r="S1957" i="1"/>
  <c r="O1957" i="1"/>
  <c r="T1956" i="1"/>
  <c r="S1956" i="1"/>
  <c r="O1956" i="1"/>
  <c r="T1955" i="1"/>
  <c r="S1955" i="1"/>
  <c r="O1955" i="1"/>
  <c r="T1954" i="1"/>
  <c r="S1954" i="1"/>
  <c r="O1954" i="1"/>
  <c r="T1953" i="1"/>
  <c r="S1953" i="1"/>
  <c r="O1953" i="1"/>
  <c r="T1952" i="1"/>
  <c r="S1952" i="1"/>
  <c r="O1952" i="1"/>
  <c r="T1951" i="1"/>
  <c r="S1951" i="1"/>
  <c r="O1951" i="1"/>
  <c r="T1950" i="1"/>
  <c r="S1950" i="1"/>
  <c r="O1950" i="1"/>
  <c r="T1949" i="1"/>
  <c r="S1949" i="1"/>
  <c r="O1949" i="1"/>
  <c r="T1948" i="1"/>
  <c r="S1948" i="1"/>
  <c r="O1948" i="1"/>
  <c r="T1947" i="1"/>
  <c r="S1947" i="1"/>
  <c r="O1947" i="1"/>
  <c r="T1946" i="1"/>
  <c r="S1946" i="1"/>
  <c r="O1946" i="1"/>
  <c r="T1945" i="1"/>
  <c r="S1945" i="1"/>
  <c r="O1945" i="1"/>
  <c r="T1944" i="1"/>
  <c r="S1944" i="1"/>
  <c r="O1944" i="1"/>
  <c r="T1943" i="1"/>
  <c r="S1943" i="1"/>
  <c r="O1943" i="1"/>
  <c r="T1942" i="1"/>
  <c r="S1942" i="1"/>
  <c r="O1942" i="1"/>
  <c r="T1941" i="1"/>
  <c r="S1941" i="1"/>
  <c r="O1941" i="1"/>
  <c r="T1940" i="1"/>
  <c r="S1940" i="1"/>
  <c r="O1940" i="1"/>
  <c r="T1939" i="1"/>
  <c r="S1939" i="1"/>
  <c r="O1939" i="1"/>
  <c r="T1938" i="1"/>
  <c r="S1938" i="1"/>
  <c r="O1938" i="1"/>
  <c r="T1937" i="1"/>
  <c r="S1937" i="1"/>
  <c r="O1937" i="1"/>
  <c r="T1936" i="1"/>
  <c r="S1936" i="1"/>
  <c r="O1936" i="1"/>
  <c r="T1935" i="1"/>
  <c r="S1935" i="1"/>
  <c r="O1935" i="1"/>
  <c r="T1934" i="1"/>
  <c r="S1934" i="1"/>
  <c r="O1934" i="1"/>
  <c r="T1933" i="1"/>
  <c r="S1933" i="1"/>
  <c r="O1933" i="1"/>
  <c r="T1932" i="1"/>
  <c r="S1932" i="1"/>
  <c r="O1932" i="1"/>
  <c r="T1931" i="1"/>
  <c r="S1931" i="1"/>
  <c r="O1931" i="1"/>
  <c r="T1930" i="1"/>
  <c r="S1930" i="1"/>
  <c r="O1930" i="1"/>
  <c r="T1929" i="1"/>
  <c r="S1929" i="1"/>
  <c r="O1929" i="1"/>
  <c r="T1928" i="1"/>
  <c r="S1928" i="1"/>
  <c r="O1928" i="1"/>
  <c r="T1927" i="1"/>
  <c r="S1927" i="1"/>
  <c r="O1927" i="1"/>
  <c r="T1926" i="1"/>
  <c r="S1926" i="1"/>
  <c r="O1926" i="1"/>
  <c r="T1925" i="1"/>
  <c r="S1925" i="1"/>
  <c r="O1925" i="1"/>
  <c r="T1924" i="1"/>
  <c r="S1924" i="1"/>
  <c r="O1924" i="1"/>
  <c r="T1923" i="1"/>
  <c r="S1923" i="1"/>
  <c r="O1923" i="1"/>
  <c r="T1922" i="1"/>
  <c r="S1922" i="1"/>
  <c r="O1922" i="1"/>
  <c r="T1921" i="1"/>
  <c r="S1921" i="1"/>
  <c r="O1921" i="1"/>
  <c r="T1920" i="1"/>
  <c r="S1920" i="1"/>
  <c r="O1920" i="1"/>
  <c r="T1919" i="1"/>
  <c r="S1919" i="1"/>
  <c r="O1919" i="1"/>
  <c r="T1918" i="1"/>
  <c r="S1918" i="1"/>
  <c r="O1918" i="1"/>
  <c r="T1917" i="1"/>
  <c r="S1917" i="1"/>
  <c r="O1917" i="1"/>
  <c r="T1916" i="1"/>
  <c r="S1916" i="1"/>
  <c r="O1916" i="1"/>
  <c r="T1915" i="1"/>
  <c r="S1915" i="1"/>
  <c r="O1915" i="1"/>
  <c r="T1914" i="1"/>
  <c r="S1914" i="1"/>
  <c r="O1914" i="1"/>
  <c r="T1913" i="1"/>
  <c r="S1913" i="1"/>
  <c r="O1913" i="1"/>
  <c r="T1912" i="1"/>
  <c r="S1912" i="1"/>
  <c r="O1912" i="1"/>
  <c r="T1911" i="1"/>
  <c r="S1911" i="1"/>
  <c r="O1911" i="1"/>
  <c r="T1910" i="1"/>
  <c r="S1910" i="1"/>
  <c r="O1910" i="1"/>
  <c r="T1909" i="1"/>
  <c r="S1909" i="1"/>
  <c r="O1909" i="1"/>
  <c r="T1908" i="1"/>
  <c r="S1908" i="1"/>
  <c r="O1908" i="1"/>
  <c r="T1907" i="1"/>
  <c r="S1907" i="1"/>
  <c r="O1907" i="1"/>
  <c r="T1906" i="1"/>
  <c r="S1906" i="1"/>
  <c r="O1906" i="1"/>
  <c r="T1905" i="1"/>
  <c r="S1905" i="1"/>
  <c r="O1905" i="1"/>
  <c r="T1904" i="1"/>
  <c r="S1904" i="1"/>
  <c r="O1904" i="1"/>
  <c r="T1903" i="1"/>
  <c r="S1903" i="1"/>
  <c r="O1903" i="1"/>
  <c r="T1902" i="1"/>
  <c r="S1902" i="1"/>
  <c r="O1902" i="1"/>
  <c r="T1901" i="1"/>
  <c r="S1901" i="1"/>
  <c r="O1901" i="1"/>
  <c r="T1900" i="1"/>
  <c r="S1900" i="1"/>
  <c r="O1900" i="1"/>
  <c r="T1899" i="1"/>
  <c r="S1899" i="1"/>
  <c r="O1899" i="1"/>
  <c r="T1898" i="1"/>
  <c r="S1898" i="1"/>
  <c r="O1898" i="1"/>
  <c r="T1897" i="1"/>
  <c r="S1897" i="1"/>
  <c r="O1897" i="1"/>
  <c r="T1896" i="1"/>
  <c r="S1896" i="1"/>
  <c r="O1896" i="1"/>
  <c r="T1895" i="1"/>
  <c r="S1895" i="1"/>
  <c r="O1895" i="1"/>
  <c r="T1894" i="1"/>
  <c r="S1894" i="1"/>
  <c r="O1894" i="1"/>
  <c r="T1893" i="1"/>
  <c r="S1893" i="1"/>
  <c r="O1893" i="1"/>
  <c r="T1892" i="1"/>
  <c r="S1892" i="1"/>
  <c r="O1892" i="1"/>
  <c r="T1891" i="1"/>
  <c r="S1891" i="1"/>
  <c r="O1891" i="1"/>
  <c r="T1890" i="1"/>
  <c r="S1890" i="1"/>
  <c r="O1890" i="1"/>
  <c r="T1889" i="1"/>
  <c r="S1889" i="1"/>
  <c r="O1889" i="1"/>
  <c r="T1888" i="1"/>
  <c r="S1888" i="1"/>
  <c r="O1888" i="1"/>
  <c r="T1887" i="1"/>
  <c r="S1887" i="1"/>
  <c r="O1887" i="1"/>
  <c r="T1886" i="1"/>
  <c r="S1886" i="1"/>
  <c r="O1886" i="1"/>
  <c r="T1885" i="1"/>
  <c r="S1885" i="1"/>
  <c r="O1885" i="1"/>
  <c r="T1884" i="1"/>
  <c r="S1884" i="1"/>
  <c r="O1884" i="1"/>
  <c r="T1883" i="1"/>
  <c r="S1883" i="1"/>
  <c r="O1883" i="1"/>
  <c r="T1882" i="1"/>
  <c r="S1882" i="1"/>
  <c r="O1882" i="1"/>
  <c r="T1881" i="1"/>
  <c r="S1881" i="1"/>
  <c r="O1881" i="1"/>
  <c r="T1880" i="1"/>
  <c r="S1880" i="1"/>
  <c r="O1880" i="1"/>
  <c r="T1879" i="1"/>
  <c r="S1879" i="1"/>
  <c r="O1879" i="1"/>
  <c r="T1878" i="1"/>
  <c r="S1878" i="1"/>
  <c r="O1878" i="1"/>
  <c r="T1877" i="1"/>
  <c r="S1877" i="1"/>
  <c r="O1877" i="1"/>
  <c r="T1876" i="1"/>
  <c r="S1876" i="1"/>
  <c r="O1876" i="1"/>
  <c r="T1875" i="1"/>
  <c r="S1875" i="1"/>
  <c r="O1875" i="1"/>
  <c r="T1874" i="1"/>
  <c r="S1874" i="1"/>
  <c r="O1874" i="1"/>
  <c r="T1873" i="1"/>
  <c r="S1873" i="1"/>
  <c r="O1873" i="1"/>
  <c r="T1872" i="1"/>
  <c r="S1872" i="1"/>
  <c r="O1872" i="1"/>
  <c r="T1871" i="1"/>
  <c r="S1871" i="1"/>
  <c r="O1871" i="1"/>
  <c r="T1870" i="1"/>
  <c r="S1870" i="1"/>
  <c r="O1870" i="1"/>
  <c r="T1869" i="1"/>
  <c r="S1869" i="1"/>
  <c r="O1869" i="1"/>
  <c r="T1868" i="1"/>
  <c r="S1868" i="1"/>
  <c r="O1868" i="1"/>
  <c r="T1867" i="1"/>
  <c r="S1867" i="1"/>
  <c r="O1867" i="1"/>
  <c r="T1866" i="1"/>
  <c r="S1866" i="1"/>
  <c r="O1866" i="1"/>
  <c r="T1865" i="1"/>
  <c r="S1865" i="1"/>
  <c r="O1865" i="1"/>
  <c r="T1864" i="1"/>
  <c r="S1864" i="1"/>
  <c r="O1864" i="1"/>
  <c r="T1863" i="1"/>
  <c r="S1863" i="1"/>
  <c r="O1863" i="1"/>
  <c r="T1862" i="1"/>
  <c r="S1862" i="1"/>
  <c r="O1862" i="1"/>
  <c r="T1861" i="1"/>
  <c r="S1861" i="1"/>
  <c r="O1861" i="1"/>
  <c r="T1860" i="1"/>
  <c r="S1860" i="1"/>
  <c r="O1860" i="1"/>
  <c r="T1859" i="1"/>
  <c r="S1859" i="1"/>
  <c r="O1859" i="1"/>
  <c r="T1858" i="1"/>
  <c r="S1858" i="1"/>
  <c r="O1858" i="1"/>
  <c r="T1857" i="1"/>
  <c r="S1857" i="1"/>
  <c r="O1857" i="1"/>
  <c r="T1856" i="1"/>
  <c r="S1856" i="1"/>
  <c r="O1856" i="1"/>
  <c r="T1855" i="1"/>
  <c r="S1855" i="1"/>
  <c r="O1855" i="1"/>
  <c r="T1854" i="1"/>
  <c r="S1854" i="1"/>
  <c r="O1854" i="1"/>
  <c r="T1853" i="1"/>
  <c r="S1853" i="1"/>
  <c r="O1853" i="1"/>
  <c r="T1852" i="1"/>
  <c r="S1852" i="1"/>
  <c r="O1852" i="1"/>
  <c r="T1851" i="1"/>
  <c r="S1851" i="1"/>
  <c r="O1851" i="1"/>
  <c r="T1850" i="1"/>
  <c r="S1850" i="1"/>
  <c r="O1850" i="1"/>
  <c r="T1849" i="1"/>
  <c r="S1849" i="1"/>
  <c r="O1849" i="1"/>
  <c r="T1848" i="1"/>
  <c r="S1848" i="1"/>
  <c r="O1848" i="1"/>
  <c r="T1847" i="1"/>
  <c r="S1847" i="1"/>
  <c r="O1847" i="1"/>
  <c r="T1846" i="1"/>
  <c r="S1846" i="1"/>
  <c r="O1846" i="1"/>
  <c r="T1845" i="1"/>
  <c r="S1845" i="1"/>
  <c r="O1845" i="1"/>
  <c r="T1844" i="1"/>
  <c r="S1844" i="1"/>
  <c r="O1844" i="1"/>
  <c r="T1843" i="1"/>
  <c r="S1843" i="1"/>
  <c r="O1843" i="1"/>
  <c r="T1842" i="1"/>
  <c r="S1842" i="1"/>
  <c r="O1842" i="1"/>
  <c r="T1841" i="1"/>
  <c r="S1841" i="1"/>
  <c r="O1841" i="1"/>
  <c r="T1840" i="1"/>
  <c r="S1840" i="1"/>
  <c r="O1840" i="1"/>
  <c r="T1839" i="1"/>
  <c r="S1839" i="1"/>
  <c r="O1839" i="1"/>
  <c r="T1838" i="1"/>
  <c r="S1838" i="1"/>
  <c r="O1838" i="1"/>
  <c r="T1837" i="1"/>
  <c r="S1837" i="1"/>
  <c r="O1837" i="1"/>
  <c r="T1836" i="1"/>
  <c r="S1836" i="1"/>
  <c r="O1836" i="1"/>
  <c r="T1835" i="1"/>
  <c r="S1835" i="1"/>
  <c r="O1835" i="1"/>
  <c r="T1834" i="1"/>
  <c r="S1834" i="1"/>
  <c r="O1834" i="1"/>
  <c r="T1833" i="1"/>
  <c r="S1833" i="1"/>
  <c r="O1833" i="1"/>
  <c r="T1832" i="1"/>
  <c r="S1832" i="1"/>
  <c r="O1832" i="1"/>
  <c r="T1831" i="1"/>
  <c r="S1831" i="1"/>
  <c r="O1831" i="1"/>
  <c r="T1830" i="1"/>
  <c r="S1830" i="1"/>
  <c r="O1830" i="1"/>
  <c r="T1829" i="1"/>
  <c r="S1829" i="1"/>
  <c r="O1829" i="1"/>
  <c r="T1828" i="1"/>
  <c r="S1828" i="1"/>
  <c r="O1828" i="1"/>
  <c r="T1827" i="1"/>
  <c r="S1827" i="1"/>
  <c r="O1827" i="1"/>
  <c r="T1826" i="1"/>
  <c r="S1826" i="1"/>
  <c r="O1826" i="1"/>
  <c r="T1825" i="1"/>
  <c r="S1825" i="1"/>
  <c r="O1825" i="1"/>
  <c r="T1824" i="1"/>
  <c r="S1824" i="1"/>
  <c r="O1824" i="1"/>
  <c r="T1823" i="1"/>
  <c r="S1823" i="1"/>
  <c r="O1823" i="1"/>
  <c r="T1822" i="1"/>
  <c r="S1822" i="1"/>
  <c r="O1822" i="1"/>
  <c r="T1821" i="1"/>
  <c r="S1821" i="1"/>
  <c r="O1821" i="1"/>
  <c r="T1820" i="1"/>
  <c r="S1820" i="1"/>
  <c r="O1820" i="1"/>
  <c r="T1819" i="1"/>
  <c r="S1819" i="1"/>
  <c r="O1819" i="1"/>
  <c r="T1818" i="1"/>
  <c r="S1818" i="1"/>
  <c r="O1818" i="1"/>
  <c r="T1817" i="1"/>
  <c r="S1817" i="1"/>
  <c r="O1817" i="1"/>
  <c r="T1816" i="1"/>
  <c r="S1816" i="1"/>
  <c r="O1816" i="1"/>
  <c r="T1815" i="1"/>
  <c r="S1815" i="1"/>
  <c r="O1815" i="1"/>
  <c r="T1814" i="1"/>
  <c r="S1814" i="1"/>
  <c r="O1814" i="1"/>
  <c r="T1813" i="1"/>
  <c r="S1813" i="1"/>
  <c r="O1813" i="1"/>
  <c r="T1812" i="1"/>
  <c r="S1812" i="1"/>
  <c r="O1812" i="1"/>
  <c r="T1811" i="1"/>
  <c r="S1811" i="1"/>
  <c r="O1811" i="1"/>
  <c r="T1810" i="1"/>
  <c r="S1810" i="1"/>
  <c r="O1810" i="1"/>
  <c r="T1809" i="1"/>
  <c r="S1809" i="1"/>
  <c r="O1809" i="1"/>
  <c r="T1808" i="1"/>
  <c r="S1808" i="1"/>
  <c r="O1808" i="1"/>
  <c r="T1807" i="1"/>
  <c r="S1807" i="1"/>
  <c r="O1807" i="1"/>
  <c r="T1806" i="1"/>
  <c r="S1806" i="1"/>
  <c r="O1806" i="1"/>
  <c r="T1805" i="1"/>
  <c r="S1805" i="1"/>
  <c r="O1805" i="1"/>
  <c r="T1804" i="1"/>
  <c r="S1804" i="1"/>
  <c r="O1804" i="1"/>
  <c r="T1803" i="1"/>
  <c r="S1803" i="1"/>
  <c r="O1803" i="1"/>
  <c r="T1802" i="1"/>
  <c r="S1802" i="1"/>
  <c r="O1802" i="1"/>
  <c r="T1801" i="1"/>
  <c r="S1801" i="1"/>
  <c r="O1801" i="1"/>
  <c r="T1800" i="1"/>
  <c r="S1800" i="1"/>
  <c r="O1800" i="1"/>
  <c r="T1799" i="1"/>
  <c r="S1799" i="1"/>
  <c r="O1799" i="1"/>
  <c r="T1798" i="1"/>
  <c r="S1798" i="1"/>
  <c r="O1798" i="1"/>
  <c r="T1797" i="1"/>
  <c r="S1797" i="1"/>
  <c r="O1797" i="1"/>
  <c r="T1796" i="1"/>
  <c r="S1796" i="1"/>
  <c r="O1796" i="1"/>
  <c r="T1795" i="1"/>
  <c r="S1795" i="1"/>
  <c r="O1795" i="1"/>
  <c r="T1794" i="1"/>
  <c r="S1794" i="1"/>
  <c r="O1794" i="1"/>
  <c r="T1793" i="1"/>
  <c r="S1793" i="1"/>
  <c r="O1793" i="1"/>
  <c r="T1792" i="1"/>
  <c r="S1792" i="1"/>
  <c r="O1792" i="1"/>
  <c r="T1791" i="1"/>
  <c r="S1791" i="1"/>
  <c r="O1791" i="1"/>
  <c r="T1790" i="1"/>
  <c r="S1790" i="1"/>
  <c r="O1790" i="1"/>
  <c r="T1789" i="1"/>
  <c r="S1789" i="1"/>
  <c r="O1789" i="1"/>
  <c r="T1788" i="1"/>
  <c r="S1788" i="1"/>
  <c r="O1788" i="1"/>
  <c r="T1787" i="1"/>
  <c r="S1787" i="1"/>
  <c r="O1787" i="1"/>
  <c r="T1786" i="1"/>
  <c r="S1786" i="1"/>
  <c r="O1786" i="1"/>
  <c r="T1785" i="1"/>
  <c r="S1785" i="1"/>
  <c r="O1785" i="1"/>
  <c r="T1784" i="1"/>
  <c r="S1784" i="1"/>
  <c r="O1784" i="1"/>
  <c r="T1783" i="1"/>
  <c r="S1783" i="1"/>
  <c r="O1783" i="1"/>
  <c r="T1782" i="1"/>
  <c r="S1782" i="1"/>
  <c r="O1782" i="1"/>
  <c r="T1781" i="1"/>
  <c r="S1781" i="1"/>
  <c r="O1781" i="1"/>
  <c r="T1780" i="1"/>
  <c r="S1780" i="1"/>
  <c r="O1780" i="1"/>
  <c r="T1779" i="1"/>
  <c r="S1779" i="1"/>
  <c r="O1779" i="1"/>
  <c r="T1778" i="1"/>
  <c r="S1778" i="1"/>
  <c r="O1778" i="1"/>
  <c r="T1777" i="1"/>
  <c r="S1777" i="1"/>
  <c r="O1777" i="1"/>
  <c r="T1776" i="1"/>
  <c r="S1776" i="1"/>
  <c r="O1776" i="1"/>
  <c r="T1775" i="1"/>
  <c r="S1775" i="1"/>
  <c r="O1775" i="1"/>
  <c r="T1774" i="1"/>
  <c r="S1774" i="1"/>
  <c r="O1774" i="1"/>
  <c r="T1773" i="1"/>
  <c r="S1773" i="1"/>
  <c r="O1773" i="1"/>
  <c r="T1772" i="1"/>
  <c r="S1772" i="1"/>
  <c r="O1772" i="1"/>
  <c r="T1771" i="1"/>
  <c r="S1771" i="1"/>
  <c r="O1771" i="1"/>
  <c r="T1770" i="1"/>
  <c r="S1770" i="1"/>
  <c r="O1770" i="1"/>
  <c r="T1769" i="1"/>
  <c r="S1769" i="1"/>
  <c r="O1769" i="1"/>
  <c r="T1768" i="1"/>
  <c r="S1768" i="1"/>
  <c r="O1768" i="1"/>
  <c r="T1767" i="1"/>
  <c r="S1767" i="1"/>
  <c r="O1767" i="1"/>
  <c r="T1766" i="1"/>
  <c r="S1766" i="1"/>
  <c r="O1766" i="1"/>
  <c r="T1765" i="1"/>
  <c r="S1765" i="1"/>
  <c r="O1765" i="1"/>
  <c r="T1764" i="1"/>
  <c r="S1764" i="1"/>
  <c r="O1764" i="1"/>
  <c r="T1763" i="1"/>
  <c r="S1763" i="1"/>
  <c r="O1763" i="1"/>
  <c r="T1762" i="1"/>
  <c r="S1762" i="1"/>
  <c r="O1762" i="1"/>
  <c r="T1761" i="1"/>
  <c r="S1761" i="1"/>
  <c r="O1761" i="1"/>
  <c r="T1760" i="1"/>
  <c r="S1760" i="1"/>
  <c r="O1760" i="1"/>
  <c r="T1759" i="1"/>
  <c r="S1759" i="1"/>
  <c r="O1759" i="1"/>
  <c r="T1758" i="1"/>
  <c r="S1758" i="1"/>
  <c r="O1758" i="1"/>
  <c r="T1757" i="1"/>
  <c r="S1757" i="1"/>
  <c r="O1757" i="1"/>
  <c r="T1756" i="1"/>
  <c r="S1756" i="1"/>
  <c r="O1756" i="1"/>
  <c r="T1755" i="1"/>
  <c r="S1755" i="1"/>
  <c r="O1755" i="1"/>
  <c r="T1754" i="1"/>
  <c r="S1754" i="1"/>
  <c r="O1754" i="1"/>
  <c r="T1753" i="1"/>
  <c r="S1753" i="1"/>
  <c r="O1753" i="1"/>
  <c r="T1752" i="1"/>
  <c r="S1752" i="1"/>
  <c r="O1752" i="1"/>
  <c r="T1751" i="1"/>
  <c r="S1751" i="1"/>
  <c r="O1751" i="1"/>
  <c r="T1750" i="1"/>
  <c r="S1750" i="1"/>
  <c r="O1750" i="1"/>
  <c r="T1749" i="1"/>
  <c r="S1749" i="1"/>
  <c r="O1749" i="1"/>
  <c r="T1748" i="1"/>
  <c r="S1748" i="1"/>
  <c r="O1748" i="1"/>
  <c r="T1747" i="1"/>
  <c r="S1747" i="1"/>
  <c r="O1747" i="1"/>
  <c r="T1746" i="1"/>
  <c r="S1746" i="1"/>
  <c r="O1746" i="1"/>
  <c r="T1745" i="1"/>
  <c r="S1745" i="1"/>
  <c r="O1745" i="1"/>
  <c r="T1744" i="1"/>
  <c r="S1744" i="1"/>
  <c r="O1744" i="1"/>
  <c r="T1743" i="1"/>
  <c r="S1743" i="1"/>
  <c r="O1743" i="1"/>
  <c r="T1742" i="1"/>
  <c r="S1742" i="1"/>
  <c r="O1742" i="1"/>
  <c r="T1741" i="1"/>
  <c r="S1741" i="1"/>
  <c r="O1741" i="1"/>
  <c r="T1740" i="1"/>
  <c r="S1740" i="1"/>
  <c r="O1740" i="1"/>
  <c r="T1739" i="1"/>
  <c r="S1739" i="1"/>
  <c r="O1739" i="1"/>
  <c r="T1738" i="1"/>
  <c r="S1738" i="1"/>
  <c r="O1738" i="1"/>
  <c r="T1737" i="1"/>
  <c r="S1737" i="1"/>
  <c r="O1737" i="1"/>
  <c r="T1736" i="1"/>
  <c r="S1736" i="1"/>
  <c r="O1736" i="1"/>
  <c r="T1735" i="1"/>
  <c r="S1735" i="1"/>
  <c r="O1735" i="1"/>
  <c r="T1734" i="1"/>
  <c r="S1734" i="1"/>
  <c r="O1734" i="1"/>
  <c r="T1733" i="1"/>
  <c r="S1733" i="1"/>
  <c r="O1733" i="1"/>
  <c r="T1732" i="1"/>
  <c r="S1732" i="1"/>
  <c r="O1732" i="1"/>
  <c r="T1731" i="1"/>
  <c r="S1731" i="1"/>
  <c r="O1731" i="1"/>
  <c r="T1730" i="1"/>
  <c r="S1730" i="1"/>
  <c r="O1730" i="1"/>
  <c r="T1729" i="1"/>
  <c r="S1729" i="1"/>
  <c r="O1729" i="1"/>
  <c r="T1728" i="1"/>
  <c r="S1728" i="1"/>
  <c r="O1728" i="1"/>
  <c r="T1727" i="1"/>
  <c r="S1727" i="1"/>
  <c r="O1727" i="1"/>
  <c r="T1726" i="1"/>
  <c r="S1726" i="1"/>
  <c r="O1726" i="1"/>
  <c r="T1725" i="1"/>
  <c r="S1725" i="1"/>
  <c r="O1725" i="1"/>
  <c r="T1724" i="1"/>
  <c r="S1724" i="1"/>
  <c r="O1724" i="1"/>
  <c r="T1723" i="1"/>
  <c r="S1723" i="1"/>
  <c r="O1723" i="1"/>
  <c r="T1722" i="1"/>
  <c r="S1722" i="1"/>
  <c r="O1722" i="1"/>
  <c r="T1721" i="1"/>
  <c r="S1721" i="1"/>
  <c r="O1721" i="1"/>
  <c r="T1720" i="1"/>
  <c r="S1720" i="1"/>
  <c r="O1720" i="1"/>
  <c r="T1719" i="1"/>
  <c r="S1719" i="1"/>
  <c r="O1719" i="1"/>
  <c r="T1718" i="1"/>
  <c r="S1718" i="1"/>
  <c r="O1718" i="1"/>
  <c r="T1717" i="1"/>
  <c r="S1717" i="1"/>
  <c r="O1717" i="1"/>
  <c r="T1716" i="1"/>
  <c r="S1716" i="1"/>
  <c r="O1716" i="1"/>
  <c r="T1715" i="1"/>
  <c r="S1715" i="1"/>
  <c r="O1715" i="1"/>
  <c r="T1714" i="1"/>
  <c r="S1714" i="1"/>
  <c r="O1714" i="1"/>
  <c r="T1713" i="1"/>
  <c r="S1713" i="1"/>
  <c r="O1713" i="1"/>
  <c r="T1712" i="1"/>
  <c r="S1712" i="1"/>
  <c r="O1712" i="1"/>
  <c r="T1711" i="1"/>
  <c r="S1711" i="1"/>
  <c r="O1711" i="1"/>
  <c r="T1710" i="1"/>
  <c r="S1710" i="1"/>
  <c r="O1710" i="1"/>
  <c r="T1709" i="1"/>
  <c r="S1709" i="1"/>
  <c r="O1709" i="1"/>
  <c r="T1708" i="1"/>
  <c r="S1708" i="1"/>
  <c r="O1708" i="1"/>
  <c r="T1707" i="1"/>
  <c r="S1707" i="1"/>
  <c r="O1707" i="1"/>
  <c r="T1706" i="1"/>
  <c r="S1706" i="1"/>
  <c r="O1706" i="1"/>
  <c r="T1705" i="1"/>
  <c r="S1705" i="1"/>
  <c r="O1705" i="1"/>
  <c r="T1704" i="1"/>
  <c r="S1704" i="1"/>
  <c r="O1704" i="1"/>
  <c r="T1703" i="1"/>
  <c r="S1703" i="1"/>
  <c r="O1703" i="1"/>
  <c r="T1702" i="1"/>
  <c r="S1702" i="1"/>
  <c r="O1702" i="1"/>
  <c r="T1701" i="1"/>
  <c r="S1701" i="1"/>
  <c r="O1701" i="1"/>
  <c r="T1700" i="1"/>
  <c r="S1700" i="1"/>
  <c r="O1700" i="1"/>
  <c r="T1699" i="1"/>
  <c r="S1699" i="1"/>
  <c r="O1699" i="1"/>
  <c r="T1698" i="1"/>
  <c r="S1698" i="1"/>
  <c r="O1698" i="1"/>
  <c r="T1697" i="1"/>
  <c r="S1697" i="1"/>
  <c r="O1697" i="1"/>
  <c r="T1696" i="1"/>
  <c r="S1696" i="1"/>
  <c r="O1696" i="1"/>
  <c r="T1695" i="1"/>
  <c r="S1695" i="1"/>
  <c r="O1695" i="1"/>
  <c r="T1694" i="1"/>
  <c r="S1694" i="1"/>
  <c r="O1694" i="1"/>
  <c r="T1693" i="1"/>
  <c r="S1693" i="1"/>
  <c r="O1693" i="1"/>
  <c r="T1692" i="1"/>
  <c r="S1692" i="1"/>
  <c r="O1692" i="1"/>
  <c r="T1691" i="1"/>
  <c r="S1691" i="1"/>
  <c r="O1691" i="1"/>
  <c r="T1690" i="1"/>
  <c r="S1690" i="1"/>
  <c r="O1690" i="1"/>
  <c r="T1689" i="1"/>
  <c r="S1689" i="1"/>
  <c r="O1689" i="1"/>
  <c r="T1688" i="1"/>
  <c r="S1688" i="1"/>
  <c r="O1688" i="1"/>
  <c r="T1687" i="1"/>
  <c r="S1687" i="1"/>
  <c r="O1687" i="1"/>
  <c r="T1686" i="1"/>
  <c r="S1686" i="1"/>
  <c r="O1686" i="1"/>
  <c r="T1685" i="1"/>
  <c r="S1685" i="1"/>
  <c r="O1685" i="1"/>
  <c r="T1684" i="1"/>
  <c r="S1684" i="1"/>
  <c r="O1684" i="1"/>
  <c r="T1683" i="1"/>
  <c r="S1683" i="1"/>
  <c r="O1683" i="1"/>
  <c r="T1682" i="1"/>
  <c r="S1682" i="1"/>
  <c r="O1682" i="1"/>
  <c r="T1681" i="1"/>
  <c r="S1681" i="1"/>
  <c r="O1681" i="1"/>
  <c r="T1680" i="1"/>
  <c r="S1680" i="1"/>
  <c r="O1680" i="1"/>
  <c r="T1679" i="1"/>
  <c r="S1679" i="1"/>
  <c r="O1679" i="1"/>
  <c r="T1678" i="1"/>
  <c r="S1678" i="1"/>
  <c r="O1678" i="1"/>
  <c r="T1677" i="1"/>
  <c r="S1677" i="1"/>
  <c r="O1677" i="1"/>
  <c r="T1676" i="1"/>
  <c r="S1676" i="1"/>
  <c r="O1676" i="1"/>
  <c r="T1675" i="1"/>
  <c r="S1675" i="1"/>
  <c r="O1675" i="1"/>
  <c r="T1674" i="1"/>
  <c r="S1674" i="1"/>
  <c r="O1674" i="1"/>
  <c r="T1673" i="1"/>
  <c r="S1673" i="1"/>
  <c r="O1673" i="1"/>
  <c r="T1672" i="1"/>
  <c r="S1672" i="1"/>
  <c r="O1672" i="1"/>
  <c r="T1671" i="1"/>
  <c r="S1671" i="1"/>
  <c r="O1671" i="1"/>
  <c r="T1670" i="1"/>
  <c r="S1670" i="1"/>
  <c r="O1670" i="1"/>
  <c r="T1669" i="1"/>
  <c r="S1669" i="1"/>
  <c r="O1669" i="1"/>
  <c r="T1668" i="1"/>
  <c r="S1668" i="1"/>
  <c r="O1668" i="1"/>
  <c r="T1667" i="1"/>
  <c r="S1667" i="1"/>
  <c r="O1667" i="1"/>
  <c r="T1666" i="1"/>
  <c r="S1666" i="1"/>
  <c r="O1666" i="1"/>
  <c r="T1665" i="1"/>
  <c r="S1665" i="1"/>
  <c r="O1665" i="1"/>
  <c r="T1664" i="1"/>
  <c r="S1664" i="1"/>
  <c r="O1664" i="1"/>
  <c r="T1663" i="1"/>
  <c r="S1663" i="1"/>
  <c r="O1663" i="1"/>
  <c r="T1662" i="1"/>
  <c r="S1662" i="1"/>
  <c r="O1662" i="1"/>
  <c r="T1661" i="1"/>
  <c r="S1661" i="1"/>
  <c r="O1661" i="1"/>
  <c r="T1660" i="1"/>
  <c r="S1660" i="1"/>
  <c r="O1660" i="1"/>
  <c r="T1659" i="1"/>
  <c r="S1659" i="1"/>
  <c r="O1659" i="1"/>
  <c r="T1658" i="1"/>
  <c r="S1658" i="1"/>
  <c r="O1658" i="1"/>
  <c r="T1657" i="1"/>
  <c r="S1657" i="1"/>
  <c r="O1657" i="1"/>
  <c r="T1656" i="1"/>
  <c r="S1656" i="1"/>
  <c r="O1656" i="1"/>
  <c r="T1655" i="1"/>
  <c r="S1655" i="1"/>
  <c r="O1655" i="1"/>
  <c r="T1654" i="1"/>
  <c r="S1654" i="1"/>
  <c r="O1654" i="1"/>
  <c r="T1653" i="1"/>
  <c r="S1653" i="1"/>
  <c r="O1653" i="1"/>
  <c r="T1652" i="1"/>
  <c r="S1652" i="1"/>
  <c r="O1652" i="1"/>
  <c r="T1651" i="1"/>
  <c r="S1651" i="1"/>
  <c r="O1651" i="1"/>
  <c r="T1650" i="1"/>
  <c r="S1650" i="1"/>
  <c r="O1650" i="1"/>
  <c r="T1649" i="1"/>
  <c r="S1649" i="1"/>
  <c r="O1649" i="1"/>
  <c r="T1648" i="1"/>
  <c r="S1648" i="1"/>
  <c r="O1648" i="1"/>
  <c r="T1647" i="1"/>
  <c r="S1647" i="1"/>
  <c r="O1647" i="1"/>
  <c r="T1646" i="1"/>
  <c r="S1646" i="1"/>
  <c r="O1646" i="1"/>
  <c r="T1645" i="1"/>
  <c r="S1645" i="1"/>
  <c r="O1645" i="1"/>
  <c r="T1644" i="1"/>
  <c r="S1644" i="1"/>
  <c r="O1644" i="1"/>
  <c r="T1643" i="1"/>
  <c r="S1643" i="1"/>
  <c r="O1643" i="1"/>
  <c r="T1642" i="1"/>
  <c r="S1642" i="1"/>
  <c r="O1642" i="1"/>
  <c r="T1641" i="1"/>
  <c r="S1641" i="1"/>
  <c r="O1641" i="1"/>
  <c r="T1640" i="1"/>
  <c r="S1640" i="1"/>
  <c r="O1640" i="1"/>
  <c r="T1639" i="1"/>
  <c r="S1639" i="1"/>
  <c r="O1639" i="1"/>
  <c r="T1638" i="1"/>
  <c r="S1638" i="1"/>
  <c r="O1638" i="1"/>
  <c r="T1637" i="1"/>
  <c r="S1637" i="1"/>
  <c r="O1637" i="1"/>
  <c r="T1636" i="1"/>
  <c r="S1636" i="1"/>
  <c r="O1636" i="1"/>
  <c r="T1635" i="1"/>
  <c r="S1635" i="1"/>
  <c r="O1635" i="1"/>
  <c r="T1634" i="1"/>
  <c r="S1634" i="1"/>
  <c r="O1634" i="1"/>
  <c r="T1633" i="1"/>
  <c r="S1633" i="1"/>
  <c r="O1633" i="1"/>
  <c r="T1632" i="1"/>
  <c r="S1632" i="1"/>
  <c r="O1632" i="1"/>
  <c r="T1631" i="1"/>
  <c r="S1631" i="1"/>
  <c r="O1631" i="1"/>
  <c r="T1630" i="1"/>
  <c r="S1630" i="1"/>
  <c r="O1630" i="1"/>
  <c r="T1629" i="1"/>
  <c r="S1629" i="1"/>
  <c r="O1629" i="1"/>
  <c r="T1628" i="1"/>
  <c r="S1628" i="1"/>
  <c r="O1628" i="1"/>
  <c r="T1627" i="1"/>
  <c r="S1627" i="1"/>
  <c r="O1627" i="1"/>
  <c r="T1626" i="1"/>
  <c r="S1626" i="1"/>
  <c r="O1626" i="1"/>
  <c r="T1625" i="1"/>
  <c r="S1625" i="1"/>
  <c r="O1625" i="1"/>
  <c r="T1624" i="1"/>
  <c r="S1624" i="1"/>
  <c r="O1624" i="1"/>
  <c r="T1623" i="1"/>
  <c r="S1623" i="1"/>
  <c r="O1623" i="1"/>
  <c r="T1622" i="1"/>
  <c r="S1622" i="1"/>
  <c r="O1622" i="1"/>
  <c r="T1621" i="1"/>
  <c r="S1621" i="1"/>
  <c r="O1621" i="1"/>
  <c r="T1620" i="1"/>
  <c r="S1620" i="1"/>
  <c r="O1620" i="1"/>
  <c r="T1619" i="1"/>
  <c r="S1619" i="1"/>
  <c r="O1619" i="1"/>
  <c r="T1618" i="1"/>
  <c r="S1618" i="1"/>
  <c r="O1618" i="1"/>
  <c r="T1617" i="1"/>
  <c r="S1617" i="1"/>
  <c r="O1617" i="1"/>
  <c r="T1616" i="1"/>
  <c r="S1616" i="1"/>
  <c r="O1616" i="1"/>
  <c r="T1615" i="1"/>
  <c r="S1615" i="1"/>
  <c r="O1615" i="1"/>
  <c r="T1614" i="1"/>
  <c r="S1614" i="1"/>
  <c r="O1614" i="1"/>
  <c r="T1613" i="1"/>
  <c r="S1613" i="1"/>
  <c r="O1613" i="1"/>
  <c r="T1612" i="1"/>
  <c r="S1612" i="1"/>
  <c r="O1612" i="1"/>
  <c r="T1611" i="1"/>
  <c r="S1611" i="1"/>
  <c r="O1611" i="1"/>
  <c r="T1610" i="1"/>
  <c r="S1610" i="1"/>
  <c r="O1610" i="1"/>
  <c r="T1609" i="1"/>
  <c r="S1609" i="1"/>
  <c r="O1609" i="1"/>
  <c r="T1608" i="1"/>
  <c r="S1608" i="1"/>
  <c r="O1608" i="1"/>
  <c r="T1607" i="1"/>
  <c r="S1607" i="1"/>
  <c r="O1607" i="1"/>
  <c r="T1606" i="1"/>
  <c r="S1606" i="1"/>
  <c r="O1606" i="1"/>
  <c r="T1605" i="1"/>
  <c r="S1605" i="1"/>
  <c r="O1605" i="1"/>
  <c r="T1604" i="1"/>
  <c r="S1604" i="1"/>
  <c r="O1604" i="1"/>
  <c r="T1603" i="1"/>
  <c r="S1603" i="1"/>
  <c r="O1603" i="1"/>
  <c r="T1602" i="1"/>
  <c r="S1602" i="1"/>
  <c r="O1602" i="1"/>
  <c r="T1601" i="1"/>
  <c r="S1601" i="1"/>
  <c r="O1601" i="1"/>
  <c r="T1600" i="1"/>
  <c r="S1600" i="1"/>
  <c r="O1600" i="1"/>
  <c r="T1599" i="1"/>
  <c r="S1599" i="1"/>
  <c r="O1599" i="1"/>
  <c r="T1598" i="1"/>
  <c r="S1598" i="1"/>
  <c r="O1598" i="1"/>
  <c r="T1597" i="1"/>
  <c r="S1597" i="1"/>
  <c r="O1597" i="1"/>
  <c r="T1596" i="1"/>
  <c r="S1596" i="1"/>
  <c r="O1596" i="1"/>
  <c r="T1595" i="1"/>
  <c r="S1595" i="1"/>
  <c r="O1595" i="1"/>
  <c r="T1594" i="1"/>
  <c r="S1594" i="1"/>
  <c r="O1594" i="1"/>
  <c r="T1593" i="1"/>
  <c r="S1593" i="1"/>
  <c r="O1593" i="1"/>
  <c r="T1592" i="1"/>
  <c r="S1592" i="1"/>
  <c r="O1592" i="1"/>
  <c r="T1591" i="1"/>
  <c r="S1591" i="1"/>
  <c r="O1591" i="1"/>
  <c r="T1590" i="1"/>
  <c r="S1590" i="1"/>
  <c r="O1590" i="1"/>
  <c r="T1589" i="1"/>
  <c r="S1589" i="1"/>
  <c r="O1589" i="1"/>
  <c r="T1588" i="1"/>
  <c r="S1588" i="1"/>
  <c r="O1588" i="1"/>
  <c r="T1587" i="1"/>
  <c r="S1587" i="1"/>
  <c r="O1587" i="1"/>
  <c r="T1586" i="1"/>
  <c r="S1586" i="1"/>
  <c r="O1586" i="1"/>
  <c r="T1585" i="1"/>
  <c r="S1585" i="1"/>
  <c r="O1585" i="1"/>
  <c r="T1584" i="1"/>
  <c r="S1584" i="1"/>
  <c r="O1584" i="1"/>
  <c r="T1583" i="1"/>
  <c r="S1583" i="1"/>
  <c r="O1583" i="1"/>
  <c r="T1582" i="1"/>
  <c r="S1582" i="1"/>
  <c r="O1582" i="1"/>
  <c r="T1581" i="1"/>
  <c r="S1581" i="1"/>
  <c r="O1581" i="1"/>
  <c r="T1580" i="1"/>
  <c r="S1580" i="1"/>
  <c r="O1580" i="1"/>
  <c r="T1579" i="1"/>
  <c r="S1579" i="1"/>
  <c r="O1579" i="1"/>
  <c r="T1578" i="1"/>
  <c r="S1578" i="1"/>
  <c r="O1578" i="1"/>
  <c r="T1577" i="1"/>
  <c r="S1577" i="1"/>
  <c r="O1577" i="1"/>
  <c r="T1576" i="1"/>
  <c r="S1576" i="1"/>
  <c r="O1576" i="1"/>
  <c r="T1575" i="1"/>
  <c r="S1575" i="1"/>
  <c r="O1575" i="1"/>
  <c r="T1574" i="1"/>
  <c r="S1574" i="1"/>
  <c r="O1574" i="1"/>
  <c r="T1573" i="1"/>
  <c r="S1573" i="1"/>
  <c r="O1573" i="1"/>
  <c r="T1572" i="1"/>
  <c r="S1572" i="1"/>
  <c r="O1572" i="1"/>
  <c r="T1571" i="1"/>
  <c r="S1571" i="1"/>
  <c r="O1571" i="1"/>
  <c r="T1570" i="1"/>
  <c r="S1570" i="1"/>
  <c r="O1570" i="1"/>
  <c r="T1569" i="1"/>
  <c r="S1569" i="1"/>
  <c r="O1569" i="1"/>
  <c r="T1568" i="1"/>
  <c r="S1568" i="1"/>
  <c r="O1568" i="1"/>
  <c r="T1567" i="1"/>
  <c r="S1567" i="1"/>
  <c r="O1567" i="1"/>
  <c r="T1566" i="1"/>
  <c r="S1566" i="1"/>
  <c r="O1566" i="1"/>
  <c r="T1565" i="1"/>
  <c r="S1565" i="1"/>
  <c r="O1565" i="1"/>
  <c r="T1564" i="1"/>
  <c r="S1564" i="1"/>
  <c r="O1564" i="1"/>
  <c r="T1563" i="1"/>
  <c r="S1563" i="1"/>
  <c r="O1563" i="1"/>
  <c r="T1562" i="1"/>
  <c r="S1562" i="1"/>
  <c r="O1562" i="1"/>
  <c r="T1561" i="1"/>
  <c r="S1561" i="1"/>
  <c r="O1561" i="1"/>
  <c r="T1560" i="1"/>
  <c r="S1560" i="1"/>
  <c r="O1560" i="1"/>
  <c r="T1559" i="1"/>
  <c r="S1559" i="1"/>
  <c r="O1559" i="1"/>
  <c r="T1558" i="1"/>
  <c r="S1558" i="1"/>
  <c r="O1558" i="1"/>
  <c r="T1557" i="1"/>
  <c r="S1557" i="1"/>
  <c r="O1557" i="1"/>
  <c r="T1556" i="1"/>
  <c r="S1556" i="1"/>
  <c r="O1556" i="1"/>
  <c r="T1555" i="1"/>
  <c r="S1555" i="1"/>
  <c r="O1555" i="1"/>
  <c r="T1554" i="1"/>
  <c r="S1554" i="1"/>
  <c r="O1554" i="1"/>
  <c r="T1553" i="1"/>
  <c r="S1553" i="1"/>
  <c r="O1553" i="1"/>
  <c r="T1552" i="1"/>
  <c r="S1552" i="1"/>
  <c r="O1552" i="1"/>
  <c r="T1551" i="1"/>
  <c r="S1551" i="1"/>
  <c r="O1551" i="1"/>
  <c r="T1550" i="1"/>
  <c r="S1550" i="1"/>
  <c r="O1550" i="1"/>
  <c r="T1549" i="1"/>
  <c r="S1549" i="1"/>
  <c r="O1549" i="1"/>
  <c r="T1548" i="1"/>
  <c r="S1548" i="1"/>
  <c r="O1548" i="1"/>
  <c r="T1547" i="1"/>
  <c r="S1547" i="1"/>
  <c r="O1547" i="1"/>
  <c r="T1546" i="1"/>
  <c r="S1546" i="1"/>
  <c r="O1546" i="1"/>
  <c r="T1545" i="1"/>
  <c r="S1545" i="1"/>
  <c r="O1545" i="1"/>
  <c r="T1544" i="1"/>
  <c r="S1544" i="1"/>
  <c r="O1544" i="1"/>
  <c r="T1543" i="1"/>
  <c r="S1543" i="1"/>
  <c r="O1543" i="1"/>
  <c r="T1542" i="1"/>
  <c r="S1542" i="1"/>
  <c r="O1542" i="1"/>
  <c r="T1541" i="1"/>
  <c r="S1541" i="1"/>
  <c r="O1541" i="1"/>
  <c r="T1540" i="1"/>
  <c r="S1540" i="1"/>
  <c r="O1540" i="1"/>
  <c r="T1539" i="1"/>
  <c r="S1539" i="1"/>
  <c r="O1539" i="1"/>
  <c r="T1538" i="1"/>
  <c r="S1538" i="1"/>
  <c r="O1538" i="1"/>
  <c r="T1537" i="1"/>
  <c r="S1537" i="1"/>
  <c r="O1537" i="1"/>
  <c r="T1536" i="1"/>
  <c r="S1536" i="1"/>
  <c r="O1536" i="1"/>
  <c r="T1535" i="1"/>
  <c r="S1535" i="1"/>
  <c r="O1535" i="1"/>
  <c r="T1534" i="1"/>
  <c r="S1534" i="1"/>
  <c r="O1534" i="1"/>
  <c r="T1533" i="1"/>
  <c r="S1533" i="1"/>
  <c r="O1533" i="1"/>
  <c r="T1532" i="1"/>
  <c r="S1532" i="1"/>
  <c r="O1532" i="1"/>
  <c r="T1531" i="1"/>
  <c r="S1531" i="1"/>
  <c r="O1531" i="1"/>
  <c r="T1530" i="1"/>
  <c r="S1530" i="1"/>
  <c r="O1530" i="1"/>
  <c r="T1529" i="1"/>
  <c r="S1529" i="1"/>
  <c r="O1529" i="1"/>
  <c r="T1528" i="1"/>
  <c r="S1528" i="1"/>
  <c r="O1528" i="1"/>
  <c r="T1527" i="1"/>
  <c r="S1527" i="1"/>
  <c r="O1527" i="1"/>
  <c r="T1526" i="1"/>
  <c r="S1526" i="1"/>
  <c r="O1526" i="1"/>
  <c r="T1525" i="1"/>
  <c r="S1525" i="1"/>
  <c r="O1525" i="1"/>
  <c r="T1524" i="1"/>
  <c r="S1524" i="1"/>
  <c r="O1524" i="1"/>
  <c r="T1523" i="1"/>
  <c r="S1523" i="1"/>
  <c r="O1523" i="1"/>
  <c r="T1522" i="1"/>
  <c r="S1522" i="1"/>
  <c r="O1522" i="1"/>
  <c r="T1521" i="1"/>
  <c r="S1521" i="1"/>
  <c r="O1521" i="1"/>
  <c r="T1520" i="1"/>
  <c r="S1520" i="1"/>
  <c r="O1520" i="1"/>
  <c r="T1519" i="1"/>
  <c r="S1519" i="1"/>
  <c r="O1519" i="1"/>
  <c r="T1518" i="1"/>
  <c r="S1518" i="1"/>
  <c r="O1518" i="1"/>
  <c r="T1517" i="1"/>
  <c r="S1517" i="1"/>
  <c r="O1517" i="1"/>
  <c r="T1516" i="1"/>
  <c r="S1516" i="1"/>
  <c r="O1516" i="1"/>
  <c r="T1515" i="1"/>
  <c r="S1515" i="1"/>
  <c r="O1515" i="1"/>
  <c r="T1514" i="1"/>
  <c r="S1514" i="1"/>
  <c r="O1514" i="1"/>
  <c r="T1513" i="1"/>
  <c r="S1513" i="1"/>
  <c r="O1513" i="1"/>
  <c r="T1512" i="1"/>
  <c r="S1512" i="1"/>
  <c r="O1512" i="1"/>
  <c r="T1511" i="1"/>
  <c r="S1511" i="1"/>
  <c r="O1511" i="1"/>
  <c r="T1510" i="1"/>
  <c r="S1510" i="1"/>
  <c r="O1510" i="1"/>
  <c r="T1509" i="1"/>
  <c r="S1509" i="1"/>
  <c r="O1509" i="1"/>
  <c r="T1508" i="1"/>
  <c r="S1508" i="1"/>
  <c r="O1508" i="1"/>
  <c r="T1507" i="1"/>
  <c r="S1507" i="1"/>
  <c r="O1507" i="1"/>
  <c r="T1506" i="1"/>
  <c r="S1506" i="1"/>
  <c r="O1506" i="1"/>
  <c r="T1505" i="1"/>
  <c r="S1505" i="1"/>
  <c r="O1505" i="1"/>
  <c r="T1504" i="1"/>
  <c r="S1504" i="1"/>
  <c r="O1504" i="1"/>
  <c r="T1503" i="1"/>
  <c r="S1503" i="1"/>
  <c r="O1503" i="1"/>
  <c r="T1502" i="1"/>
  <c r="S1502" i="1"/>
  <c r="O1502" i="1"/>
  <c r="T1501" i="1"/>
  <c r="S1501" i="1"/>
  <c r="O1501" i="1"/>
  <c r="T1500" i="1"/>
  <c r="S1500" i="1"/>
  <c r="O1500" i="1"/>
  <c r="T1499" i="1"/>
  <c r="S1499" i="1"/>
  <c r="O1499" i="1"/>
  <c r="T1498" i="1"/>
  <c r="S1498" i="1"/>
  <c r="O1498" i="1"/>
  <c r="T1497" i="1"/>
  <c r="S1497" i="1"/>
  <c r="O1497" i="1"/>
  <c r="T1496" i="1"/>
  <c r="S1496" i="1"/>
  <c r="O1496" i="1"/>
  <c r="T1495" i="1"/>
  <c r="S1495" i="1"/>
  <c r="O1495" i="1"/>
  <c r="T1494" i="1"/>
  <c r="S1494" i="1"/>
  <c r="O1494" i="1"/>
  <c r="T1493" i="1"/>
  <c r="S1493" i="1"/>
  <c r="O1493" i="1"/>
  <c r="T1492" i="1"/>
  <c r="S1492" i="1"/>
  <c r="O1492" i="1"/>
  <c r="T1491" i="1"/>
  <c r="S1491" i="1"/>
  <c r="O1491" i="1"/>
  <c r="T1490" i="1"/>
  <c r="S1490" i="1"/>
  <c r="O1490" i="1"/>
  <c r="T1489" i="1"/>
  <c r="S1489" i="1"/>
  <c r="O1489" i="1"/>
  <c r="T1488" i="1"/>
  <c r="S1488" i="1"/>
  <c r="O1488" i="1"/>
  <c r="T1487" i="1"/>
  <c r="S1487" i="1"/>
  <c r="O1487" i="1"/>
  <c r="T1486" i="1"/>
  <c r="S1486" i="1"/>
  <c r="O1486" i="1"/>
  <c r="T1485" i="1"/>
  <c r="S1485" i="1"/>
  <c r="O1485" i="1"/>
  <c r="T1484" i="1"/>
  <c r="S1484" i="1"/>
  <c r="O1484" i="1"/>
  <c r="T1483" i="1"/>
  <c r="S1483" i="1"/>
  <c r="O1483" i="1"/>
  <c r="T1482" i="1"/>
  <c r="S1482" i="1"/>
  <c r="O1482" i="1"/>
  <c r="T1481" i="1"/>
  <c r="S1481" i="1"/>
  <c r="O1481" i="1"/>
  <c r="T1480" i="1"/>
  <c r="S1480" i="1"/>
  <c r="O1480" i="1"/>
  <c r="T1479" i="1"/>
  <c r="S1479" i="1"/>
  <c r="O1479" i="1"/>
  <c r="T1478" i="1"/>
  <c r="S1478" i="1"/>
  <c r="O1478" i="1"/>
  <c r="T1477" i="1"/>
  <c r="S1477" i="1"/>
  <c r="O1477" i="1"/>
  <c r="T1476" i="1"/>
  <c r="S1476" i="1"/>
  <c r="O1476" i="1"/>
  <c r="T1475" i="1"/>
  <c r="S1475" i="1"/>
  <c r="O1475" i="1"/>
  <c r="T1474" i="1"/>
  <c r="S1474" i="1"/>
  <c r="O1474" i="1"/>
  <c r="T1473" i="1"/>
  <c r="S1473" i="1"/>
  <c r="O1473" i="1"/>
  <c r="T1472" i="1"/>
  <c r="S1472" i="1"/>
  <c r="O1472" i="1"/>
  <c r="T1471" i="1"/>
  <c r="S1471" i="1"/>
  <c r="O1471" i="1"/>
  <c r="T1470" i="1"/>
  <c r="S1470" i="1"/>
  <c r="O1470" i="1"/>
  <c r="T1469" i="1"/>
  <c r="S1469" i="1"/>
  <c r="O1469" i="1"/>
  <c r="T1468" i="1"/>
  <c r="S1468" i="1"/>
  <c r="O1468" i="1"/>
  <c r="T1467" i="1"/>
  <c r="S1467" i="1"/>
  <c r="O1467" i="1"/>
  <c r="T1466" i="1"/>
  <c r="S1466" i="1"/>
  <c r="O1466" i="1"/>
  <c r="T1465" i="1"/>
  <c r="S1465" i="1"/>
  <c r="O1465" i="1"/>
  <c r="T1464" i="1"/>
  <c r="S1464" i="1"/>
  <c r="O1464" i="1"/>
  <c r="T1463" i="1"/>
  <c r="S1463" i="1"/>
  <c r="O1463" i="1"/>
  <c r="T1462" i="1"/>
  <c r="S1462" i="1"/>
  <c r="O1462" i="1"/>
  <c r="T1461" i="1"/>
  <c r="S1461" i="1"/>
  <c r="O1461" i="1"/>
  <c r="T1460" i="1"/>
  <c r="S1460" i="1"/>
  <c r="O1460" i="1"/>
  <c r="T1459" i="1"/>
  <c r="S1459" i="1"/>
  <c r="O1459" i="1"/>
  <c r="T1458" i="1"/>
  <c r="S1458" i="1"/>
  <c r="O1458" i="1"/>
  <c r="T1457" i="1"/>
  <c r="S1457" i="1"/>
  <c r="O1457" i="1"/>
  <c r="T1456" i="1"/>
  <c r="S1456" i="1"/>
  <c r="O1456" i="1"/>
  <c r="T1455" i="1"/>
  <c r="S1455" i="1"/>
  <c r="O1455" i="1"/>
  <c r="T1454" i="1"/>
  <c r="S1454" i="1"/>
  <c r="O1454" i="1"/>
  <c r="T1453" i="1"/>
  <c r="S1453" i="1"/>
  <c r="O1453" i="1"/>
  <c r="T1452" i="1"/>
  <c r="S1452" i="1"/>
  <c r="O1452" i="1"/>
  <c r="T1451" i="1"/>
  <c r="S1451" i="1"/>
  <c r="O1451" i="1"/>
  <c r="T1450" i="1"/>
  <c r="S1450" i="1"/>
  <c r="O1450" i="1"/>
  <c r="T1449" i="1"/>
  <c r="S1449" i="1"/>
  <c r="O1449" i="1"/>
  <c r="T1448" i="1"/>
  <c r="S1448" i="1"/>
  <c r="O1448" i="1"/>
  <c r="T1447" i="1"/>
  <c r="S1447" i="1"/>
  <c r="O1447" i="1"/>
  <c r="T1446" i="1"/>
  <c r="S1446" i="1"/>
  <c r="O1446" i="1"/>
  <c r="T1445" i="1"/>
  <c r="S1445" i="1"/>
  <c r="O1445" i="1"/>
  <c r="T1444" i="1"/>
  <c r="S1444" i="1"/>
  <c r="O1444" i="1"/>
  <c r="T1443" i="1"/>
  <c r="S1443" i="1"/>
  <c r="O1443" i="1"/>
  <c r="T1442" i="1"/>
  <c r="S1442" i="1"/>
  <c r="O1442" i="1"/>
  <c r="T1441" i="1"/>
  <c r="S1441" i="1"/>
  <c r="O1441" i="1"/>
  <c r="T1440" i="1"/>
  <c r="S1440" i="1"/>
  <c r="O1440" i="1"/>
  <c r="T1439" i="1"/>
  <c r="S1439" i="1"/>
  <c r="O1439" i="1"/>
  <c r="T1438" i="1"/>
  <c r="S1438" i="1"/>
  <c r="O1438" i="1"/>
  <c r="T1437" i="1"/>
  <c r="S1437" i="1"/>
  <c r="O1437" i="1"/>
  <c r="T1436" i="1"/>
  <c r="S1436" i="1"/>
  <c r="O1436" i="1"/>
  <c r="T1435" i="1"/>
  <c r="S1435" i="1"/>
  <c r="O1435" i="1"/>
  <c r="T1434" i="1"/>
  <c r="S1434" i="1"/>
  <c r="O1434" i="1"/>
  <c r="T1433" i="1"/>
  <c r="S1433" i="1"/>
  <c r="O1433" i="1"/>
  <c r="T1432" i="1"/>
  <c r="S1432" i="1"/>
  <c r="O1432" i="1"/>
  <c r="T1431" i="1"/>
  <c r="S1431" i="1"/>
  <c r="O1431" i="1"/>
  <c r="T1430" i="1"/>
  <c r="S1430" i="1"/>
  <c r="O1430" i="1"/>
  <c r="T1429" i="1"/>
  <c r="S1429" i="1"/>
  <c r="O1429" i="1"/>
  <c r="T1428" i="1"/>
  <c r="S1428" i="1"/>
  <c r="O1428" i="1"/>
  <c r="T1427" i="1"/>
  <c r="S1427" i="1"/>
  <c r="O1427" i="1"/>
  <c r="T1426" i="1"/>
  <c r="S1426" i="1"/>
  <c r="O1426" i="1"/>
  <c r="T1425" i="1"/>
  <c r="S1425" i="1"/>
  <c r="O1425" i="1"/>
  <c r="T1424" i="1"/>
  <c r="S1424" i="1"/>
  <c r="O1424" i="1"/>
  <c r="T1423" i="1"/>
  <c r="S1423" i="1"/>
  <c r="O1423" i="1"/>
  <c r="T1422" i="1"/>
  <c r="S1422" i="1"/>
  <c r="O1422" i="1"/>
  <c r="T1421" i="1"/>
  <c r="S1421" i="1"/>
  <c r="O1421" i="1"/>
  <c r="T1420" i="1"/>
  <c r="S1420" i="1"/>
  <c r="O1420" i="1"/>
  <c r="T1419" i="1"/>
  <c r="S1419" i="1"/>
  <c r="O1419" i="1"/>
  <c r="T1418" i="1"/>
  <c r="S1418" i="1"/>
  <c r="O1418" i="1"/>
  <c r="T1417" i="1"/>
  <c r="S1417" i="1"/>
  <c r="O1417" i="1"/>
  <c r="T1416" i="1"/>
  <c r="S1416" i="1"/>
  <c r="O1416" i="1"/>
  <c r="T1415" i="1"/>
  <c r="S1415" i="1"/>
  <c r="O1415" i="1"/>
  <c r="T1414" i="1"/>
  <c r="S1414" i="1"/>
  <c r="O1414" i="1"/>
  <c r="T1413" i="1"/>
  <c r="S1413" i="1"/>
  <c r="O1413" i="1"/>
  <c r="T1412" i="1"/>
  <c r="S1412" i="1"/>
  <c r="O1412" i="1"/>
  <c r="T1411" i="1"/>
  <c r="S1411" i="1"/>
  <c r="O1411" i="1"/>
  <c r="T1410" i="1"/>
  <c r="S1410" i="1"/>
  <c r="O1410" i="1"/>
  <c r="T1409" i="1"/>
  <c r="S1409" i="1"/>
  <c r="O1409" i="1"/>
  <c r="T1408" i="1"/>
  <c r="S1408" i="1"/>
  <c r="O1408" i="1"/>
  <c r="T1407" i="1"/>
  <c r="S1407" i="1"/>
  <c r="O1407" i="1"/>
  <c r="T1406" i="1"/>
  <c r="S1406" i="1"/>
  <c r="O1406" i="1"/>
  <c r="T1405" i="1"/>
  <c r="S1405" i="1"/>
  <c r="O1405" i="1"/>
  <c r="T1404" i="1"/>
  <c r="S1404" i="1"/>
  <c r="O1404" i="1"/>
  <c r="T1403" i="1"/>
  <c r="S1403" i="1"/>
  <c r="O1403" i="1"/>
  <c r="T1402" i="1"/>
  <c r="S1402" i="1"/>
  <c r="O1402" i="1"/>
  <c r="T1401" i="1"/>
  <c r="S1401" i="1"/>
  <c r="O1401" i="1"/>
  <c r="T1400" i="1"/>
  <c r="S1400" i="1"/>
  <c r="O1400" i="1"/>
  <c r="T1399" i="1"/>
  <c r="S1399" i="1"/>
  <c r="O1399" i="1"/>
  <c r="T1398" i="1"/>
  <c r="S1398" i="1"/>
  <c r="O1398" i="1"/>
  <c r="T1397" i="1"/>
  <c r="S1397" i="1"/>
  <c r="O1397" i="1"/>
  <c r="T1396" i="1"/>
  <c r="S1396" i="1"/>
  <c r="O1396" i="1"/>
  <c r="T1395" i="1"/>
  <c r="S1395" i="1"/>
  <c r="O1395" i="1"/>
  <c r="T1394" i="1"/>
  <c r="S1394" i="1"/>
  <c r="O1394" i="1"/>
  <c r="T1393" i="1"/>
  <c r="S1393" i="1"/>
  <c r="O1393" i="1"/>
  <c r="T1392" i="1"/>
  <c r="S1392" i="1"/>
  <c r="O1392" i="1"/>
  <c r="T1391" i="1"/>
  <c r="S1391" i="1"/>
  <c r="O1391" i="1"/>
  <c r="T1390" i="1"/>
  <c r="S1390" i="1"/>
  <c r="O1390" i="1"/>
  <c r="T1389" i="1"/>
  <c r="S1389" i="1"/>
  <c r="O1389" i="1"/>
  <c r="T1388" i="1"/>
  <c r="S1388" i="1"/>
  <c r="O1388" i="1"/>
  <c r="T1387" i="1"/>
  <c r="S1387" i="1"/>
  <c r="O1387" i="1"/>
  <c r="T1386" i="1"/>
  <c r="S1386" i="1"/>
  <c r="O1386" i="1"/>
  <c r="T1385" i="1"/>
  <c r="S1385" i="1"/>
  <c r="O1385" i="1"/>
  <c r="T1384" i="1"/>
  <c r="S1384" i="1"/>
  <c r="O1384" i="1"/>
  <c r="T1383" i="1"/>
  <c r="S1383" i="1"/>
  <c r="O1383" i="1"/>
  <c r="T1382" i="1"/>
  <c r="S1382" i="1"/>
  <c r="O1382" i="1"/>
  <c r="T1381" i="1"/>
  <c r="S1381" i="1"/>
  <c r="O1381" i="1"/>
  <c r="T1380" i="1"/>
  <c r="S1380" i="1"/>
  <c r="O1380" i="1"/>
  <c r="T1379" i="1"/>
  <c r="S1379" i="1"/>
  <c r="O1379" i="1"/>
  <c r="T1378" i="1"/>
  <c r="S1378" i="1"/>
  <c r="O1378" i="1"/>
  <c r="T1377" i="1"/>
  <c r="S1377" i="1"/>
  <c r="O1377" i="1"/>
  <c r="T1376" i="1"/>
  <c r="S1376" i="1"/>
  <c r="O1376" i="1"/>
  <c r="T1375" i="1"/>
  <c r="S1375" i="1"/>
  <c r="O1375" i="1"/>
  <c r="T1374" i="1"/>
  <c r="S1374" i="1"/>
  <c r="O1374" i="1"/>
  <c r="T1373" i="1"/>
  <c r="S1373" i="1"/>
  <c r="O1373" i="1"/>
  <c r="T1372" i="1"/>
  <c r="S1372" i="1"/>
  <c r="O1372" i="1"/>
  <c r="T1371" i="1"/>
  <c r="S1371" i="1"/>
  <c r="O1371" i="1"/>
  <c r="T1370" i="1"/>
  <c r="S1370" i="1"/>
  <c r="O1370" i="1"/>
  <c r="T1369" i="1"/>
  <c r="S1369" i="1"/>
  <c r="O1369" i="1"/>
  <c r="T1368" i="1"/>
  <c r="S1368" i="1"/>
  <c r="O1368" i="1"/>
  <c r="T1367" i="1"/>
  <c r="S1367" i="1"/>
  <c r="O1367" i="1"/>
  <c r="T1366" i="1"/>
  <c r="S1366" i="1"/>
  <c r="O1366" i="1"/>
  <c r="T1365" i="1"/>
  <c r="S1365" i="1"/>
  <c r="O1365" i="1"/>
  <c r="T1364" i="1"/>
  <c r="S1364" i="1"/>
  <c r="O1364" i="1"/>
  <c r="T1363" i="1"/>
  <c r="S1363" i="1"/>
  <c r="O1363" i="1"/>
  <c r="T1362" i="1"/>
  <c r="S1362" i="1"/>
  <c r="O1362" i="1"/>
  <c r="T1361" i="1"/>
  <c r="S1361" i="1"/>
  <c r="O1361" i="1"/>
  <c r="T1360" i="1"/>
  <c r="S1360" i="1"/>
  <c r="O1360" i="1"/>
  <c r="T1359" i="1"/>
  <c r="S1359" i="1"/>
  <c r="O1359" i="1"/>
  <c r="T1358" i="1"/>
  <c r="S1358" i="1"/>
  <c r="O1358" i="1"/>
  <c r="T1357" i="1"/>
  <c r="S1357" i="1"/>
  <c r="O1357" i="1"/>
  <c r="T1356" i="1"/>
  <c r="S1356" i="1"/>
  <c r="O1356" i="1"/>
  <c r="T1355" i="1"/>
  <c r="S1355" i="1"/>
  <c r="O1355" i="1"/>
  <c r="T1354" i="1"/>
  <c r="S1354" i="1"/>
  <c r="O1354" i="1"/>
  <c r="T1353" i="1"/>
  <c r="S1353" i="1"/>
  <c r="O1353" i="1"/>
  <c r="T1352" i="1"/>
  <c r="S1352" i="1"/>
  <c r="O1352" i="1"/>
  <c r="T1351" i="1"/>
  <c r="S1351" i="1"/>
  <c r="O1351" i="1"/>
  <c r="T1350" i="1"/>
  <c r="S1350" i="1"/>
  <c r="O1350" i="1"/>
  <c r="T1349" i="1"/>
  <c r="S1349" i="1"/>
  <c r="O1349" i="1"/>
  <c r="T1348" i="1"/>
  <c r="S1348" i="1"/>
  <c r="O1348" i="1"/>
  <c r="T1347" i="1"/>
  <c r="S1347" i="1"/>
  <c r="O1347" i="1"/>
  <c r="T1346" i="1"/>
  <c r="S1346" i="1"/>
  <c r="O1346" i="1"/>
  <c r="T1345" i="1"/>
  <c r="S1345" i="1"/>
  <c r="O1345" i="1"/>
  <c r="T1344" i="1"/>
  <c r="S1344" i="1"/>
  <c r="O1344" i="1"/>
  <c r="T1343" i="1"/>
  <c r="S1343" i="1"/>
  <c r="O1343" i="1"/>
  <c r="T1342" i="1"/>
  <c r="S1342" i="1"/>
  <c r="O1342" i="1"/>
  <c r="T1341" i="1"/>
  <c r="S1341" i="1"/>
  <c r="O1341" i="1"/>
  <c r="T1340" i="1"/>
  <c r="S1340" i="1"/>
  <c r="O1340" i="1"/>
  <c r="T1339" i="1"/>
  <c r="S1339" i="1"/>
  <c r="O1339" i="1"/>
  <c r="T1338" i="1"/>
  <c r="S1338" i="1"/>
  <c r="O1338" i="1"/>
  <c r="T1337" i="1"/>
  <c r="S1337" i="1"/>
  <c r="O1337" i="1"/>
  <c r="T1336" i="1"/>
  <c r="S1336" i="1"/>
  <c r="O1336" i="1"/>
  <c r="T1335" i="1"/>
  <c r="S1335" i="1"/>
  <c r="O1335" i="1"/>
  <c r="T1334" i="1"/>
  <c r="S1334" i="1"/>
  <c r="O1334" i="1"/>
  <c r="T1333" i="1"/>
  <c r="S1333" i="1"/>
  <c r="O1333" i="1"/>
  <c r="T1332" i="1"/>
  <c r="S1332" i="1"/>
  <c r="O1332" i="1"/>
  <c r="T1331" i="1"/>
  <c r="S1331" i="1"/>
  <c r="O1331" i="1"/>
  <c r="T1330" i="1"/>
  <c r="S1330" i="1"/>
  <c r="O1330" i="1"/>
  <c r="T1329" i="1"/>
  <c r="S1329" i="1"/>
  <c r="O1329" i="1"/>
  <c r="T1328" i="1"/>
  <c r="S1328" i="1"/>
  <c r="O1328" i="1"/>
  <c r="T1327" i="1"/>
  <c r="S1327" i="1"/>
  <c r="O1327" i="1"/>
  <c r="T1326" i="1"/>
  <c r="S1326" i="1"/>
  <c r="O1326" i="1"/>
  <c r="T1325" i="1"/>
  <c r="S1325" i="1"/>
  <c r="O1325" i="1"/>
  <c r="T1324" i="1"/>
  <c r="S1324" i="1"/>
  <c r="O1324" i="1"/>
  <c r="T1323" i="1"/>
  <c r="S1323" i="1"/>
  <c r="O1323" i="1"/>
  <c r="T1322" i="1"/>
  <c r="S1322" i="1"/>
  <c r="O1322" i="1"/>
  <c r="T1321" i="1"/>
  <c r="S1321" i="1"/>
  <c r="O1321" i="1"/>
  <c r="T1320" i="1"/>
  <c r="S1320" i="1"/>
  <c r="O1320" i="1"/>
  <c r="T1319" i="1"/>
  <c r="S1319" i="1"/>
  <c r="O1319" i="1"/>
  <c r="T1318" i="1"/>
  <c r="S1318" i="1"/>
  <c r="O1318" i="1"/>
  <c r="T1317" i="1"/>
  <c r="S1317" i="1"/>
  <c r="O1317" i="1"/>
  <c r="T1316" i="1"/>
  <c r="S1316" i="1"/>
  <c r="O1316" i="1"/>
  <c r="T1315" i="1"/>
  <c r="S1315" i="1"/>
  <c r="O1315" i="1"/>
  <c r="T1314" i="1"/>
  <c r="S1314" i="1"/>
  <c r="O1314" i="1"/>
  <c r="T1313" i="1"/>
  <c r="S1313" i="1"/>
  <c r="O1313" i="1"/>
  <c r="T1312" i="1"/>
  <c r="S1312" i="1"/>
  <c r="O1312" i="1"/>
  <c r="T1311" i="1"/>
  <c r="S1311" i="1"/>
  <c r="O1311" i="1"/>
  <c r="T1310" i="1"/>
  <c r="S1310" i="1"/>
  <c r="O1310" i="1"/>
  <c r="T1309" i="1"/>
  <c r="S1309" i="1"/>
  <c r="O1309" i="1"/>
  <c r="T1308" i="1"/>
  <c r="S1308" i="1"/>
  <c r="O1308" i="1"/>
  <c r="T1307" i="1"/>
  <c r="S1307" i="1"/>
  <c r="O1307" i="1"/>
  <c r="T1306" i="1"/>
  <c r="S1306" i="1"/>
  <c r="O1306" i="1"/>
  <c r="T1305" i="1"/>
  <c r="S1305" i="1"/>
  <c r="O1305" i="1"/>
  <c r="T1304" i="1"/>
  <c r="S1304" i="1"/>
  <c r="O1304" i="1"/>
  <c r="T1303" i="1"/>
  <c r="S1303" i="1"/>
  <c r="O1303" i="1"/>
  <c r="T1302" i="1"/>
  <c r="S1302" i="1"/>
  <c r="O1302" i="1"/>
  <c r="T1301" i="1"/>
  <c r="S1301" i="1"/>
  <c r="O1301" i="1"/>
  <c r="T1300" i="1"/>
  <c r="S1300" i="1"/>
  <c r="O1300" i="1"/>
  <c r="T1299" i="1"/>
  <c r="S1299" i="1"/>
  <c r="O1299" i="1"/>
  <c r="T1298" i="1"/>
  <c r="S1298" i="1"/>
  <c r="O1298" i="1"/>
  <c r="T1297" i="1"/>
  <c r="S1297" i="1"/>
  <c r="O1297" i="1"/>
  <c r="T1296" i="1"/>
  <c r="S1296" i="1"/>
  <c r="O1296" i="1"/>
  <c r="T1295" i="1"/>
  <c r="S1295" i="1"/>
  <c r="O1295" i="1"/>
  <c r="T1294" i="1"/>
  <c r="S1294" i="1"/>
  <c r="O1294" i="1"/>
  <c r="T1293" i="1"/>
  <c r="S1293" i="1"/>
  <c r="O1293" i="1"/>
  <c r="T1292" i="1"/>
  <c r="S1292" i="1"/>
  <c r="O1292" i="1"/>
  <c r="T1291" i="1"/>
  <c r="S1291" i="1"/>
  <c r="O1291" i="1"/>
  <c r="T1290" i="1"/>
  <c r="S1290" i="1"/>
  <c r="O1290" i="1"/>
  <c r="T1289" i="1"/>
  <c r="S1289" i="1"/>
  <c r="O1289" i="1"/>
  <c r="T1288" i="1"/>
  <c r="S1288" i="1"/>
  <c r="O1288" i="1"/>
  <c r="T1287" i="1"/>
  <c r="S1287" i="1"/>
  <c r="O1287" i="1"/>
  <c r="T1286" i="1"/>
  <c r="S1286" i="1"/>
  <c r="O1286" i="1"/>
  <c r="T1285" i="1"/>
  <c r="S1285" i="1"/>
  <c r="O1285" i="1"/>
  <c r="T1284" i="1"/>
  <c r="S1284" i="1"/>
  <c r="O1284" i="1"/>
  <c r="T1283" i="1"/>
  <c r="S1283" i="1"/>
  <c r="O1283" i="1"/>
  <c r="T1282" i="1"/>
  <c r="S1282" i="1"/>
  <c r="O1282" i="1"/>
  <c r="T1281" i="1"/>
  <c r="S1281" i="1"/>
  <c r="O1281" i="1"/>
  <c r="T1280" i="1"/>
  <c r="S1280" i="1"/>
  <c r="O1280" i="1"/>
  <c r="T1279" i="1"/>
  <c r="S1279" i="1"/>
  <c r="O1279" i="1"/>
  <c r="T1278" i="1"/>
  <c r="S1278" i="1"/>
  <c r="O1278" i="1"/>
  <c r="T1277" i="1"/>
  <c r="S1277" i="1"/>
  <c r="O1277" i="1"/>
  <c r="T1276" i="1"/>
  <c r="S1276" i="1"/>
  <c r="O1276" i="1"/>
  <c r="T1275" i="1"/>
  <c r="S1275" i="1"/>
  <c r="O1275" i="1"/>
  <c r="T1274" i="1"/>
  <c r="S1274" i="1"/>
  <c r="O1274" i="1"/>
  <c r="T1273" i="1"/>
  <c r="S1273" i="1"/>
  <c r="O1273" i="1"/>
  <c r="T1272" i="1"/>
  <c r="S1272" i="1"/>
  <c r="O1272" i="1"/>
  <c r="T1271" i="1"/>
  <c r="S1271" i="1"/>
  <c r="O1271" i="1"/>
  <c r="T1270" i="1"/>
  <c r="S1270" i="1"/>
  <c r="O1270" i="1"/>
  <c r="T1269" i="1"/>
  <c r="S1269" i="1"/>
  <c r="O1269" i="1"/>
  <c r="T1268" i="1"/>
  <c r="S1268" i="1"/>
  <c r="O1268" i="1"/>
  <c r="T1267" i="1"/>
  <c r="S1267" i="1"/>
  <c r="O1267" i="1"/>
  <c r="T1266" i="1"/>
  <c r="S1266" i="1"/>
  <c r="O1266" i="1"/>
  <c r="T1265" i="1"/>
  <c r="S1265" i="1"/>
  <c r="O1265" i="1"/>
  <c r="T1264" i="1"/>
  <c r="S1264" i="1"/>
  <c r="O1264" i="1"/>
  <c r="T1263" i="1"/>
  <c r="S1263" i="1"/>
  <c r="O1263" i="1"/>
  <c r="T1262" i="1"/>
  <c r="S1262" i="1"/>
  <c r="O1262" i="1"/>
  <c r="T1261" i="1"/>
  <c r="S1261" i="1"/>
  <c r="O1261" i="1"/>
  <c r="T1260" i="1"/>
  <c r="S1260" i="1"/>
  <c r="O1260" i="1"/>
  <c r="T1259" i="1"/>
  <c r="S1259" i="1"/>
  <c r="O1259" i="1"/>
  <c r="T1258" i="1"/>
  <c r="S1258" i="1"/>
  <c r="O1258" i="1"/>
  <c r="T1257" i="1"/>
  <c r="S1257" i="1"/>
  <c r="O1257" i="1"/>
  <c r="T1256" i="1"/>
  <c r="S1256" i="1"/>
  <c r="O1256" i="1"/>
  <c r="T1255" i="1"/>
  <c r="S1255" i="1"/>
  <c r="O1255" i="1"/>
  <c r="T1254" i="1"/>
  <c r="S1254" i="1"/>
  <c r="O1254" i="1"/>
  <c r="T1253" i="1"/>
  <c r="S1253" i="1"/>
  <c r="O1253" i="1"/>
  <c r="T1252" i="1"/>
  <c r="S1252" i="1"/>
  <c r="O1252" i="1"/>
  <c r="T1251" i="1"/>
  <c r="S1251" i="1"/>
  <c r="O1251" i="1"/>
  <c r="T1250" i="1"/>
  <c r="S1250" i="1"/>
  <c r="O1250" i="1"/>
  <c r="T1249" i="1"/>
  <c r="S1249" i="1"/>
  <c r="O1249" i="1"/>
  <c r="T1248" i="1"/>
  <c r="S1248" i="1"/>
  <c r="O1248" i="1"/>
  <c r="T1247" i="1"/>
  <c r="S1247" i="1"/>
  <c r="O1247" i="1"/>
  <c r="T1246" i="1"/>
  <c r="S1246" i="1"/>
  <c r="O1246" i="1"/>
  <c r="T1245" i="1"/>
  <c r="S1245" i="1"/>
  <c r="O1245" i="1"/>
  <c r="T1244" i="1"/>
  <c r="S1244" i="1"/>
  <c r="O1244" i="1"/>
  <c r="T1243" i="1"/>
  <c r="S1243" i="1"/>
  <c r="O1243" i="1"/>
  <c r="T1242" i="1"/>
  <c r="S1242" i="1"/>
  <c r="O1242" i="1"/>
  <c r="T1241" i="1"/>
  <c r="S1241" i="1"/>
  <c r="O1241" i="1"/>
  <c r="T1240" i="1"/>
  <c r="S1240" i="1"/>
  <c r="O1240" i="1"/>
  <c r="T1239" i="1"/>
  <c r="S1239" i="1"/>
  <c r="O1239" i="1"/>
  <c r="T1238" i="1"/>
  <c r="S1238" i="1"/>
  <c r="O1238" i="1"/>
  <c r="T1237" i="1"/>
  <c r="S1237" i="1"/>
  <c r="O1237" i="1"/>
  <c r="T1236" i="1"/>
  <c r="S1236" i="1"/>
  <c r="O1236" i="1"/>
  <c r="T1235" i="1"/>
  <c r="S1235" i="1"/>
  <c r="O1235" i="1"/>
  <c r="T1234" i="1"/>
  <c r="S1234" i="1"/>
  <c r="O1234" i="1"/>
  <c r="T1233" i="1"/>
  <c r="S1233" i="1"/>
  <c r="O1233" i="1"/>
  <c r="T1232" i="1"/>
  <c r="S1232" i="1"/>
  <c r="O1232" i="1"/>
  <c r="T1231" i="1"/>
  <c r="S1231" i="1"/>
  <c r="O1231" i="1"/>
  <c r="T1230" i="1"/>
  <c r="S1230" i="1"/>
  <c r="O1230" i="1"/>
  <c r="T1229" i="1"/>
  <c r="S1229" i="1"/>
  <c r="O1229" i="1"/>
  <c r="T1228" i="1"/>
  <c r="S1228" i="1"/>
  <c r="O1228" i="1"/>
  <c r="T1227" i="1"/>
  <c r="S1227" i="1"/>
  <c r="O1227" i="1"/>
  <c r="T1226" i="1"/>
  <c r="S1226" i="1"/>
  <c r="O1226" i="1"/>
  <c r="T1225" i="1"/>
  <c r="S1225" i="1"/>
  <c r="O1225" i="1"/>
  <c r="T1224" i="1"/>
  <c r="S1224" i="1"/>
  <c r="O1224" i="1"/>
  <c r="T1223" i="1"/>
  <c r="S1223" i="1"/>
  <c r="O1223" i="1"/>
  <c r="T1222" i="1"/>
  <c r="S1222" i="1"/>
  <c r="O1222" i="1"/>
  <c r="T1221" i="1"/>
  <c r="S1221" i="1"/>
  <c r="O1221" i="1"/>
  <c r="T1220" i="1"/>
  <c r="S1220" i="1"/>
  <c r="O1220" i="1"/>
  <c r="T1219" i="1"/>
  <c r="S1219" i="1"/>
  <c r="O1219" i="1"/>
  <c r="T1218" i="1"/>
  <c r="S1218" i="1"/>
  <c r="O1218" i="1"/>
  <c r="T1217" i="1"/>
  <c r="S1217" i="1"/>
  <c r="O1217" i="1"/>
  <c r="T1216" i="1"/>
  <c r="S1216" i="1"/>
  <c r="O1216" i="1"/>
  <c r="T1215" i="1"/>
  <c r="S1215" i="1"/>
  <c r="O1215" i="1"/>
  <c r="T1214" i="1"/>
  <c r="S1214" i="1"/>
  <c r="O1214" i="1"/>
  <c r="T1213" i="1"/>
  <c r="S1213" i="1"/>
  <c r="O1213" i="1"/>
  <c r="T1212" i="1"/>
  <c r="S1212" i="1"/>
  <c r="O1212" i="1"/>
  <c r="T1211" i="1"/>
  <c r="S1211" i="1"/>
  <c r="O1211" i="1"/>
  <c r="T1210" i="1"/>
  <c r="S1210" i="1"/>
  <c r="O1210" i="1"/>
  <c r="T1209" i="1"/>
  <c r="S1209" i="1"/>
  <c r="O1209" i="1"/>
  <c r="T1208" i="1"/>
  <c r="S1208" i="1"/>
  <c r="O1208" i="1"/>
  <c r="T1207" i="1"/>
  <c r="S1207" i="1"/>
  <c r="O1207" i="1"/>
  <c r="T1206" i="1"/>
  <c r="S1206" i="1"/>
  <c r="O1206" i="1"/>
  <c r="T1205" i="1"/>
  <c r="S1205" i="1"/>
  <c r="O1205" i="1"/>
  <c r="T1204" i="1"/>
  <c r="S1204" i="1"/>
  <c r="O1204" i="1"/>
  <c r="T1203" i="1"/>
  <c r="S1203" i="1"/>
  <c r="O1203" i="1"/>
  <c r="T1202" i="1"/>
  <c r="S1202" i="1"/>
  <c r="O1202" i="1"/>
  <c r="T1201" i="1"/>
  <c r="S1201" i="1"/>
  <c r="O1201" i="1"/>
  <c r="T1200" i="1"/>
  <c r="S1200" i="1"/>
  <c r="O1200" i="1"/>
  <c r="T1199" i="1"/>
  <c r="S1199" i="1"/>
  <c r="O1199" i="1"/>
  <c r="T1198" i="1"/>
  <c r="S1198" i="1"/>
  <c r="O1198" i="1"/>
  <c r="T1197" i="1"/>
  <c r="S1197" i="1"/>
  <c r="O1197" i="1"/>
  <c r="T1196" i="1"/>
  <c r="S1196" i="1"/>
  <c r="O1196" i="1"/>
  <c r="T1195" i="1"/>
  <c r="S1195" i="1"/>
  <c r="O1195" i="1"/>
  <c r="T1194" i="1"/>
  <c r="S1194" i="1"/>
  <c r="O1194" i="1"/>
  <c r="T1193" i="1"/>
  <c r="S1193" i="1"/>
  <c r="O1193" i="1"/>
  <c r="T1192" i="1"/>
  <c r="S1192" i="1"/>
  <c r="O1192" i="1"/>
  <c r="T1191" i="1"/>
  <c r="S1191" i="1"/>
  <c r="O1191" i="1"/>
  <c r="T1190" i="1"/>
  <c r="S1190" i="1"/>
  <c r="O1190" i="1"/>
  <c r="T1189" i="1"/>
  <c r="S1189" i="1"/>
  <c r="O1189" i="1"/>
  <c r="T1188" i="1"/>
  <c r="S1188" i="1"/>
  <c r="O1188" i="1"/>
  <c r="T1187" i="1"/>
  <c r="S1187" i="1"/>
  <c r="O1187" i="1"/>
  <c r="T1186" i="1"/>
  <c r="S1186" i="1"/>
  <c r="O1186" i="1"/>
  <c r="T1185" i="1"/>
  <c r="S1185" i="1"/>
  <c r="O1185" i="1"/>
  <c r="T1184" i="1"/>
  <c r="S1184" i="1"/>
  <c r="O1184" i="1"/>
  <c r="T1183" i="1"/>
  <c r="S1183" i="1"/>
  <c r="O1183" i="1"/>
  <c r="T1182" i="1"/>
  <c r="S1182" i="1"/>
  <c r="O1182" i="1"/>
  <c r="T1181" i="1"/>
  <c r="S1181" i="1"/>
  <c r="O1181" i="1"/>
  <c r="T1180" i="1"/>
  <c r="S1180" i="1"/>
  <c r="O1180" i="1"/>
  <c r="T1179" i="1"/>
  <c r="S1179" i="1"/>
  <c r="O1179" i="1"/>
  <c r="T1178" i="1"/>
  <c r="S1178" i="1"/>
  <c r="O1178" i="1"/>
  <c r="T1177" i="1"/>
  <c r="S1177" i="1"/>
  <c r="O1177" i="1"/>
  <c r="T1176" i="1"/>
  <c r="S1176" i="1"/>
  <c r="O1176" i="1"/>
  <c r="T1175" i="1"/>
  <c r="S1175" i="1"/>
  <c r="O1175" i="1"/>
  <c r="T1174" i="1"/>
  <c r="S1174" i="1"/>
  <c r="O1174" i="1"/>
  <c r="T1173" i="1"/>
  <c r="S1173" i="1"/>
  <c r="O1173" i="1"/>
  <c r="T1172" i="1"/>
  <c r="S1172" i="1"/>
  <c r="O1172" i="1"/>
  <c r="T1171" i="1"/>
  <c r="S1171" i="1"/>
  <c r="O1171" i="1"/>
  <c r="T1170" i="1"/>
  <c r="S1170" i="1"/>
  <c r="O1170" i="1"/>
  <c r="T1169" i="1"/>
  <c r="S1169" i="1"/>
  <c r="O1169" i="1"/>
  <c r="T1168" i="1"/>
  <c r="S1168" i="1"/>
  <c r="O1168" i="1"/>
  <c r="T1167" i="1"/>
  <c r="S1167" i="1"/>
  <c r="O1167" i="1"/>
  <c r="T1166" i="1"/>
  <c r="S1166" i="1"/>
  <c r="O1166" i="1"/>
  <c r="T1165" i="1"/>
  <c r="S1165" i="1"/>
  <c r="O1165" i="1"/>
  <c r="T1164" i="1"/>
  <c r="S1164" i="1"/>
  <c r="O1164" i="1"/>
  <c r="T1163" i="1"/>
  <c r="S1163" i="1"/>
  <c r="O1163" i="1"/>
  <c r="T1162" i="1"/>
  <c r="S1162" i="1"/>
  <c r="O1162" i="1"/>
  <c r="T1161" i="1"/>
  <c r="S1161" i="1"/>
  <c r="O1161" i="1"/>
  <c r="T1160" i="1"/>
  <c r="S1160" i="1"/>
  <c r="O1160" i="1"/>
  <c r="T1159" i="1"/>
  <c r="S1159" i="1"/>
  <c r="O1159" i="1"/>
  <c r="T1158" i="1"/>
  <c r="S1158" i="1"/>
  <c r="O1158" i="1"/>
  <c r="T1157" i="1"/>
  <c r="S1157" i="1"/>
  <c r="O1157" i="1"/>
  <c r="T1156" i="1"/>
  <c r="S1156" i="1"/>
  <c r="O1156" i="1"/>
  <c r="T1155" i="1"/>
  <c r="S1155" i="1"/>
  <c r="O1155" i="1"/>
  <c r="T1154" i="1"/>
  <c r="S1154" i="1"/>
  <c r="O1154" i="1"/>
  <c r="T1153" i="1"/>
  <c r="S1153" i="1"/>
  <c r="O1153" i="1"/>
  <c r="T1152" i="1"/>
  <c r="S1152" i="1"/>
  <c r="O1152" i="1"/>
  <c r="T1151" i="1"/>
  <c r="S1151" i="1"/>
  <c r="O1151" i="1"/>
  <c r="T1150" i="1"/>
  <c r="S1150" i="1"/>
  <c r="O1150" i="1"/>
  <c r="T1149" i="1"/>
  <c r="S1149" i="1"/>
  <c r="O1149" i="1"/>
  <c r="T1148" i="1"/>
  <c r="S1148" i="1"/>
  <c r="O1148" i="1"/>
  <c r="T1147" i="1"/>
  <c r="S1147" i="1"/>
  <c r="O1147" i="1"/>
  <c r="T1146" i="1"/>
  <c r="S1146" i="1"/>
  <c r="O1146" i="1"/>
  <c r="T1145" i="1"/>
  <c r="S1145" i="1"/>
  <c r="O1145" i="1"/>
  <c r="T1144" i="1"/>
  <c r="S1144" i="1"/>
  <c r="O1144" i="1"/>
  <c r="T1143" i="1"/>
  <c r="S1143" i="1"/>
  <c r="O1143" i="1"/>
  <c r="T1142" i="1"/>
  <c r="S1142" i="1"/>
  <c r="O1142" i="1"/>
  <c r="T1141" i="1"/>
  <c r="S1141" i="1"/>
  <c r="O1141" i="1"/>
  <c r="T1140" i="1"/>
  <c r="S1140" i="1"/>
  <c r="O1140" i="1"/>
  <c r="T1139" i="1"/>
  <c r="S1139" i="1"/>
  <c r="O1139" i="1"/>
  <c r="T1138" i="1"/>
  <c r="S1138" i="1"/>
  <c r="O1138" i="1"/>
  <c r="T1137" i="1"/>
  <c r="S1137" i="1"/>
  <c r="O1137" i="1"/>
  <c r="T1136" i="1"/>
  <c r="S1136" i="1"/>
  <c r="O1136" i="1"/>
  <c r="T1135" i="1"/>
  <c r="S1135" i="1"/>
  <c r="O1135" i="1"/>
  <c r="T1134" i="1"/>
  <c r="S1134" i="1"/>
  <c r="O1134" i="1"/>
  <c r="T1133" i="1"/>
  <c r="S1133" i="1"/>
  <c r="O1133" i="1"/>
  <c r="T1132" i="1"/>
  <c r="S1132" i="1"/>
  <c r="O1132" i="1"/>
  <c r="T1131" i="1"/>
  <c r="S1131" i="1"/>
  <c r="O1131" i="1"/>
  <c r="T1130" i="1"/>
  <c r="S1130" i="1"/>
  <c r="O1130" i="1"/>
  <c r="T1129" i="1"/>
  <c r="S1129" i="1"/>
  <c r="O1129" i="1"/>
  <c r="T1128" i="1"/>
  <c r="S1128" i="1"/>
  <c r="O1128" i="1"/>
  <c r="T1127" i="1"/>
  <c r="S1127" i="1"/>
  <c r="O1127" i="1"/>
  <c r="T1126" i="1"/>
  <c r="S1126" i="1"/>
  <c r="O1126" i="1"/>
  <c r="T1125" i="1"/>
  <c r="S1125" i="1"/>
  <c r="O1125" i="1"/>
  <c r="T1124" i="1"/>
  <c r="S1124" i="1"/>
  <c r="O1124" i="1"/>
  <c r="T1123" i="1"/>
  <c r="S1123" i="1"/>
  <c r="O1123" i="1"/>
  <c r="T1122" i="1"/>
  <c r="S1122" i="1"/>
  <c r="O1122" i="1"/>
  <c r="T1121" i="1"/>
  <c r="S1121" i="1"/>
  <c r="O1121" i="1"/>
  <c r="T1120" i="1"/>
  <c r="S1120" i="1"/>
  <c r="O1120" i="1"/>
  <c r="T1119" i="1"/>
  <c r="S1119" i="1"/>
  <c r="O1119" i="1"/>
  <c r="T1118" i="1"/>
  <c r="S1118" i="1"/>
  <c r="O1118" i="1"/>
  <c r="T1117" i="1"/>
  <c r="S1117" i="1"/>
  <c r="O1117" i="1"/>
  <c r="T1116" i="1"/>
  <c r="S1116" i="1"/>
  <c r="O1116" i="1"/>
  <c r="T1115" i="1"/>
  <c r="S1115" i="1"/>
  <c r="O1115" i="1"/>
  <c r="T1114" i="1"/>
  <c r="S1114" i="1"/>
  <c r="O1114" i="1"/>
  <c r="T1113" i="1"/>
  <c r="S1113" i="1"/>
  <c r="O1113" i="1"/>
  <c r="T1112" i="1"/>
  <c r="S1112" i="1"/>
  <c r="O1112" i="1"/>
  <c r="T1111" i="1"/>
  <c r="S1111" i="1"/>
  <c r="O1111" i="1"/>
  <c r="T1110" i="1"/>
  <c r="S1110" i="1"/>
  <c r="O1110" i="1"/>
  <c r="T1109" i="1"/>
  <c r="S1109" i="1"/>
  <c r="O1109" i="1"/>
  <c r="T1108" i="1"/>
  <c r="S1108" i="1"/>
  <c r="O1108" i="1"/>
  <c r="T1107" i="1"/>
  <c r="S1107" i="1"/>
  <c r="O1107" i="1"/>
  <c r="T1106" i="1"/>
  <c r="S1106" i="1"/>
  <c r="O1106" i="1"/>
  <c r="T1105" i="1"/>
  <c r="S1105" i="1"/>
  <c r="O1105" i="1"/>
  <c r="T1104" i="1"/>
  <c r="S1104" i="1"/>
  <c r="O1104" i="1"/>
  <c r="T1103" i="1"/>
  <c r="S1103" i="1"/>
  <c r="O1103" i="1"/>
  <c r="T1102" i="1"/>
  <c r="S1102" i="1"/>
  <c r="O1102" i="1"/>
  <c r="T1101" i="1"/>
  <c r="S1101" i="1"/>
  <c r="O1101" i="1"/>
  <c r="T1100" i="1"/>
  <c r="S1100" i="1"/>
  <c r="O1100" i="1"/>
  <c r="T1099" i="1"/>
  <c r="S1099" i="1"/>
  <c r="O1099" i="1"/>
  <c r="T1098" i="1"/>
  <c r="S1098" i="1"/>
  <c r="O1098" i="1"/>
  <c r="T1097" i="1"/>
  <c r="S1097" i="1"/>
  <c r="O1097" i="1"/>
  <c r="T1096" i="1"/>
  <c r="S1096" i="1"/>
  <c r="O1096" i="1"/>
  <c r="T1095" i="1"/>
  <c r="S1095" i="1"/>
  <c r="O1095" i="1"/>
  <c r="T1094" i="1"/>
  <c r="S1094" i="1"/>
  <c r="O1094" i="1"/>
  <c r="T1093" i="1"/>
  <c r="S1093" i="1"/>
  <c r="O1093" i="1"/>
  <c r="T1092" i="1"/>
  <c r="S1092" i="1"/>
  <c r="O1092" i="1"/>
  <c r="T1091" i="1"/>
  <c r="S1091" i="1"/>
  <c r="O1091" i="1"/>
  <c r="T1090" i="1"/>
  <c r="S1090" i="1"/>
  <c r="O1090" i="1"/>
  <c r="T1089" i="1"/>
  <c r="S1089" i="1"/>
  <c r="O1089" i="1"/>
  <c r="T1088" i="1"/>
  <c r="S1088" i="1"/>
  <c r="O1088" i="1"/>
  <c r="T1087" i="1"/>
  <c r="S1087" i="1"/>
  <c r="O1087" i="1"/>
  <c r="T1086" i="1"/>
  <c r="S1086" i="1"/>
  <c r="O1086" i="1"/>
  <c r="T1085" i="1"/>
  <c r="S1085" i="1"/>
  <c r="O1085" i="1"/>
  <c r="T1084" i="1"/>
  <c r="S1084" i="1"/>
  <c r="O1084" i="1"/>
  <c r="T1083" i="1"/>
  <c r="S1083" i="1"/>
  <c r="O1083" i="1"/>
  <c r="T1082" i="1"/>
  <c r="S1082" i="1"/>
  <c r="O1082" i="1"/>
  <c r="T1081" i="1"/>
  <c r="S1081" i="1"/>
  <c r="O1081" i="1"/>
  <c r="T1080" i="1"/>
  <c r="S1080" i="1"/>
  <c r="O1080" i="1"/>
  <c r="T1079" i="1"/>
  <c r="S1079" i="1"/>
  <c r="O1079" i="1"/>
  <c r="T1078" i="1"/>
  <c r="S1078" i="1"/>
  <c r="O1078" i="1"/>
  <c r="T1077" i="1"/>
  <c r="S1077" i="1"/>
  <c r="O1077" i="1"/>
  <c r="T1076" i="1"/>
  <c r="S1076" i="1"/>
  <c r="O1076" i="1"/>
  <c r="T1075" i="1"/>
  <c r="S1075" i="1"/>
  <c r="O1075" i="1"/>
  <c r="T1074" i="1"/>
  <c r="S1074" i="1"/>
  <c r="O1074" i="1"/>
  <c r="T1073" i="1"/>
  <c r="S1073" i="1"/>
  <c r="O1073" i="1"/>
  <c r="T1072" i="1"/>
  <c r="S1072" i="1"/>
  <c r="O1072" i="1"/>
  <c r="T1071" i="1"/>
  <c r="S1071" i="1"/>
  <c r="O1071" i="1"/>
  <c r="T1070" i="1"/>
  <c r="S1070" i="1"/>
  <c r="O1070" i="1"/>
  <c r="T1069" i="1"/>
  <c r="S1069" i="1"/>
  <c r="O1069" i="1"/>
  <c r="T1068" i="1"/>
  <c r="S1068" i="1"/>
  <c r="O1068" i="1"/>
  <c r="T1067" i="1"/>
  <c r="S1067" i="1"/>
  <c r="O1067" i="1"/>
  <c r="T1066" i="1"/>
  <c r="S1066" i="1"/>
  <c r="O1066" i="1"/>
  <c r="T1065" i="1"/>
  <c r="S1065" i="1"/>
  <c r="O1065" i="1"/>
  <c r="T1064" i="1"/>
  <c r="S1064" i="1"/>
  <c r="O1064" i="1"/>
  <c r="T1063" i="1"/>
  <c r="S1063" i="1"/>
  <c r="O1063" i="1"/>
  <c r="T1062" i="1"/>
  <c r="S1062" i="1"/>
  <c r="O1062" i="1"/>
  <c r="T1061" i="1"/>
  <c r="S1061" i="1"/>
  <c r="O1061" i="1"/>
  <c r="T1060" i="1"/>
  <c r="S1060" i="1"/>
  <c r="O1060" i="1"/>
  <c r="T1059" i="1"/>
  <c r="S1059" i="1"/>
  <c r="O1059" i="1"/>
  <c r="T1058" i="1"/>
  <c r="S1058" i="1"/>
  <c r="O1058" i="1"/>
  <c r="T1057" i="1"/>
  <c r="S1057" i="1"/>
  <c r="O1057" i="1"/>
  <c r="T1056" i="1"/>
  <c r="S1056" i="1"/>
  <c r="O1056" i="1"/>
  <c r="T1055" i="1"/>
  <c r="S1055" i="1"/>
  <c r="O1055" i="1"/>
  <c r="T1054" i="1"/>
  <c r="S1054" i="1"/>
  <c r="O1054" i="1"/>
  <c r="T1053" i="1"/>
  <c r="S1053" i="1"/>
  <c r="O1053" i="1"/>
  <c r="T1052" i="1"/>
  <c r="S1052" i="1"/>
  <c r="O1052" i="1"/>
  <c r="T1051" i="1"/>
  <c r="S1051" i="1"/>
  <c r="O1051" i="1"/>
  <c r="T1050" i="1"/>
  <c r="S1050" i="1"/>
  <c r="O1050" i="1"/>
  <c r="T1049" i="1"/>
  <c r="S1049" i="1"/>
  <c r="O1049" i="1"/>
  <c r="T1048" i="1"/>
  <c r="S1048" i="1"/>
  <c r="O1048" i="1"/>
  <c r="T1047" i="1"/>
  <c r="S1047" i="1"/>
  <c r="O1047" i="1"/>
  <c r="T1046" i="1"/>
  <c r="S1046" i="1"/>
  <c r="O1046" i="1"/>
  <c r="T1045" i="1"/>
  <c r="S1045" i="1"/>
  <c r="O1045" i="1"/>
  <c r="T1044" i="1"/>
  <c r="S1044" i="1"/>
  <c r="O1044" i="1"/>
  <c r="T1043" i="1"/>
  <c r="S1043" i="1"/>
  <c r="O1043" i="1"/>
  <c r="T1042" i="1"/>
  <c r="S1042" i="1"/>
  <c r="O1042" i="1"/>
  <c r="T1041" i="1"/>
  <c r="S1041" i="1"/>
  <c r="O1041" i="1"/>
  <c r="T1040" i="1"/>
  <c r="S1040" i="1"/>
  <c r="O1040" i="1"/>
  <c r="T1039" i="1"/>
  <c r="S1039" i="1"/>
  <c r="O1039" i="1"/>
  <c r="T1038" i="1"/>
  <c r="S1038" i="1"/>
  <c r="O1038" i="1"/>
  <c r="T1037" i="1"/>
  <c r="S1037" i="1"/>
  <c r="O1037" i="1"/>
  <c r="T1036" i="1"/>
  <c r="S1036" i="1"/>
  <c r="O1036" i="1"/>
  <c r="T1035" i="1"/>
  <c r="S1035" i="1"/>
  <c r="O1035" i="1"/>
  <c r="T1034" i="1"/>
  <c r="S1034" i="1"/>
  <c r="O1034" i="1"/>
  <c r="T1033" i="1"/>
  <c r="S1033" i="1"/>
  <c r="O1033" i="1"/>
  <c r="T1032" i="1"/>
  <c r="S1032" i="1"/>
  <c r="O1032" i="1"/>
  <c r="T1031" i="1"/>
  <c r="S1031" i="1"/>
  <c r="O1031" i="1"/>
  <c r="T1030" i="1"/>
  <c r="S1030" i="1"/>
  <c r="O1030" i="1"/>
  <c r="T1029" i="1"/>
  <c r="S1029" i="1"/>
  <c r="O1029" i="1"/>
  <c r="T1028" i="1"/>
  <c r="S1028" i="1"/>
  <c r="O1028" i="1"/>
  <c r="T1027" i="1"/>
  <c r="S1027" i="1"/>
  <c r="O1027" i="1"/>
  <c r="T1026" i="1"/>
  <c r="S1026" i="1"/>
  <c r="O1026" i="1"/>
  <c r="T1025" i="1"/>
  <c r="S1025" i="1"/>
  <c r="O1025" i="1"/>
  <c r="T1024" i="1"/>
  <c r="S1024" i="1"/>
  <c r="O1024" i="1"/>
  <c r="T1023" i="1"/>
  <c r="S1023" i="1"/>
  <c r="O1023" i="1"/>
  <c r="T1022" i="1"/>
  <c r="S1022" i="1"/>
  <c r="O1022" i="1"/>
  <c r="T1021" i="1"/>
  <c r="S1021" i="1"/>
  <c r="O1021" i="1"/>
  <c r="T1020" i="1"/>
  <c r="S1020" i="1"/>
  <c r="O1020" i="1"/>
  <c r="T1019" i="1"/>
  <c r="S1019" i="1"/>
  <c r="O1019" i="1"/>
  <c r="T1018" i="1"/>
  <c r="S1018" i="1"/>
  <c r="O1018" i="1"/>
  <c r="T1017" i="1"/>
  <c r="S1017" i="1"/>
  <c r="O1017" i="1"/>
  <c r="T1016" i="1"/>
  <c r="S1016" i="1"/>
  <c r="O1016" i="1"/>
  <c r="T1015" i="1"/>
  <c r="S1015" i="1"/>
  <c r="O1015" i="1"/>
  <c r="T1014" i="1"/>
  <c r="S1014" i="1"/>
  <c r="O1014" i="1"/>
  <c r="T1013" i="1"/>
  <c r="S1013" i="1"/>
  <c r="O1013" i="1"/>
  <c r="T1012" i="1"/>
  <c r="S1012" i="1"/>
  <c r="O1012" i="1"/>
  <c r="T1011" i="1"/>
  <c r="S1011" i="1"/>
  <c r="O1011" i="1"/>
  <c r="T1010" i="1"/>
  <c r="S1010" i="1"/>
  <c r="O1010" i="1"/>
  <c r="T1009" i="1"/>
  <c r="S1009" i="1"/>
  <c r="O1009" i="1"/>
  <c r="T1008" i="1"/>
  <c r="S1008" i="1"/>
  <c r="O1008" i="1"/>
  <c r="T1007" i="1"/>
  <c r="S1007" i="1"/>
  <c r="O1007" i="1"/>
  <c r="T1006" i="1"/>
  <c r="S1006" i="1"/>
  <c r="O1006" i="1"/>
  <c r="T1005" i="1"/>
  <c r="S1005" i="1"/>
  <c r="O1005" i="1"/>
  <c r="T1004" i="1"/>
  <c r="S1004" i="1"/>
  <c r="O1004" i="1"/>
  <c r="T1003" i="1"/>
  <c r="S1003" i="1"/>
  <c r="O1003" i="1"/>
  <c r="T1002" i="1"/>
  <c r="S1002" i="1"/>
  <c r="O1002" i="1"/>
  <c r="T1001" i="1"/>
  <c r="S1001" i="1"/>
  <c r="O1001" i="1"/>
  <c r="T1000" i="1"/>
  <c r="S1000" i="1"/>
  <c r="O1000" i="1"/>
  <c r="T999" i="1"/>
  <c r="S999" i="1"/>
  <c r="O999" i="1"/>
  <c r="T998" i="1"/>
  <c r="S998" i="1"/>
  <c r="O998" i="1"/>
  <c r="T997" i="1"/>
  <c r="S997" i="1"/>
  <c r="O997" i="1"/>
  <c r="T996" i="1"/>
  <c r="S996" i="1"/>
  <c r="O996" i="1"/>
  <c r="T995" i="1"/>
  <c r="S995" i="1"/>
  <c r="O995" i="1"/>
  <c r="T994" i="1"/>
  <c r="S994" i="1"/>
  <c r="O994" i="1"/>
  <c r="T993" i="1"/>
  <c r="S993" i="1"/>
  <c r="O993" i="1"/>
  <c r="T992" i="1"/>
  <c r="S992" i="1"/>
  <c r="O992" i="1"/>
  <c r="T991" i="1"/>
  <c r="S991" i="1"/>
  <c r="O991" i="1"/>
  <c r="T990" i="1"/>
  <c r="S990" i="1"/>
  <c r="O990" i="1"/>
  <c r="T989" i="1"/>
  <c r="S989" i="1"/>
  <c r="O989" i="1"/>
  <c r="T988" i="1"/>
  <c r="S988" i="1"/>
  <c r="O988" i="1"/>
  <c r="T987" i="1"/>
  <c r="S987" i="1"/>
  <c r="O987" i="1"/>
  <c r="T986" i="1"/>
  <c r="S986" i="1"/>
  <c r="O986" i="1"/>
  <c r="T985" i="1"/>
  <c r="S985" i="1"/>
  <c r="O985" i="1"/>
  <c r="T984" i="1"/>
  <c r="S984" i="1"/>
  <c r="O984" i="1"/>
  <c r="T983" i="1"/>
  <c r="S983" i="1"/>
  <c r="O983" i="1"/>
  <c r="T982" i="1"/>
  <c r="S982" i="1"/>
  <c r="O982" i="1"/>
  <c r="T981" i="1"/>
  <c r="S981" i="1"/>
  <c r="O981" i="1"/>
  <c r="T980" i="1"/>
  <c r="S980" i="1"/>
  <c r="O980" i="1"/>
  <c r="T979" i="1"/>
  <c r="S979" i="1"/>
  <c r="O979" i="1"/>
  <c r="T978" i="1"/>
  <c r="S978" i="1"/>
  <c r="O978" i="1"/>
  <c r="T977" i="1"/>
  <c r="S977" i="1"/>
  <c r="O977" i="1"/>
  <c r="T976" i="1"/>
  <c r="S976" i="1"/>
  <c r="O976" i="1"/>
  <c r="T975" i="1"/>
  <c r="S975" i="1"/>
  <c r="O975" i="1"/>
  <c r="T974" i="1"/>
  <c r="S974" i="1"/>
  <c r="O974" i="1"/>
  <c r="T973" i="1"/>
  <c r="S973" i="1"/>
  <c r="O973" i="1"/>
  <c r="T972" i="1"/>
  <c r="S972" i="1"/>
  <c r="O972" i="1"/>
  <c r="T971" i="1"/>
  <c r="S971" i="1"/>
  <c r="O971" i="1"/>
  <c r="T970" i="1"/>
  <c r="S970" i="1"/>
  <c r="O970" i="1"/>
  <c r="T969" i="1"/>
  <c r="S969" i="1"/>
  <c r="O969" i="1"/>
  <c r="T968" i="1"/>
  <c r="S968" i="1"/>
  <c r="O968" i="1"/>
  <c r="T967" i="1"/>
  <c r="S967" i="1"/>
  <c r="O967" i="1"/>
  <c r="T966" i="1"/>
  <c r="S966" i="1"/>
  <c r="O966" i="1"/>
  <c r="T965" i="1"/>
  <c r="S965" i="1"/>
  <c r="O965" i="1"/>
  <c r="T964" i="1"/>
  <c r="S964" i="1"/>
  <c r="O964" i="1"/>
  <c r="T963" i="1"/>
  <c r="S963" i="1"/>
  <c r="O963" i="1"/>
  <c r="T962" i="1"/>
  <c r="S962" i="1"/>
  <c r="O962" i="1"/>
  <c r="T961" i="1"/>
  <c r="S961" i="1"/>
  <c r="O961" i="1"/>
  <c r="T960" i="1"/>
  <c r="S960" i="1"/>
  <c r="O960" i="1"/>
  <c r="T959" i="1"/>
  <c r="S959" i="1"/>
  <c r="O959" i="1"/>
  <c r="T958" i="1"/>
  <c r="S958" i="1"/>
  <c r="O958" i="1"/>
  <c r="T957" i="1"/>
  <c r="S957" i="1"/>
  <c r="O957" i="1"/>
  <c r="T956" i="1"/>
  <c r="S956" i="1"/>
  <c r="O956" i="1"/>
  <c r="T955" i="1"/>
  <c r="S955" i="1"/>
  <c r="O955" i="1"/>
  <c r="T954" i="1"/>
  <c r="S954" i="1"/>
  <c r="O954" i="1"/>
  <c r="T953" i="1"/>
  <c r="S953" i="1"/>
  <c r="O953" i="1"/>
  <c r="T952" i="1"/>
  <c r="S952" i="1"/>
  <c r="O952" i="1"/>
  <c r="T951" i="1"/>
  <c r="S951" i="1"/>
  <c r="O951" i="1"/>
  <c r="T950" i="1"/>
  <c r="S950" i="1"/>
  <c r="O950" i="1"/>
  <c r="T949" i="1"/>
  <c r="S949" i="1"/>
  <c r="O949" i="1"/>
  <c r="T948" i="1"/>
  <c r="S948" i="1"/>
  <c r="O948" i="1"/>
  <c r="T947" i="1"/>
  <c r="S947" i="1"/>
  <c r="O947" i="1"/>
  <c r="T946" i="1"/>
  <c r="S946" i="1"/>
  <c r="O946" i="1"/>
  <c r="T945" i="1"/>
  <c r="S945" i="1"/>
  <c r="O945" i="1"/>
  <c r="T944" i="1"/>
  <c r="S944" i="1"/>
  <c r="O944" i="1"/>
  <c r="T943" i="1"/>
  <c r="S943" i="1"/>
  <c r="O943" i="1"/>
  <c r="T942" i="1"/>
  <c r="S942" i="1"/>
  <c r="O942" i="1"/>
  <c r="T941" i="1"/>
  <c r="S941" i="1"/>
  <c r="O941" i="1"/>
  <c r="T940" i="1"/>
  <c r="S940" i="1"/>
  <c r="O940" i="1"/>
  <c r="T939" i="1"/>
  <c r="S939" i="1"/>
  <c r="O939" i="1"/>
  <c r="T938" i="1"/>
  <c r="S938" i="1"/>
  <c r="O938" i="1"/>
  <c r="T937" i="1"/>
  <c r="S937" i="1"/>
  <c r="O937" i="1"/>
  <c r="T936" i="1"/>
  <c r="S936" i="1"/>
  <c r="O936" i="1"/>
  <c r="T935" i="1"/>
  <c r="S935" i="1"/>
  <c r="O935" i="1"/>
  <c r="T934" i="1"/>
  <c r="S934" i="1"/>
  <c r="O934" i="1"/>
  <c r="T933" i="1"/>
  <c r="S933" i="1"/>
  <c r="O933" i="1"/>
  <c r="T932" i="1"/>
  <c r="S932" i="1"/>
  <c r="O932" i="1"/>
  <c r="T931" i="1"/>
  <c r="S931" i="1"/>
  <c r="O931" i="1"/>
  <c r="T930" i="1"/>
  <c r="S930" i="1"/>
  <c r="O930" i="1"/>
  <c r="T929" i="1"/>
  <c r="S929" i="1"/>
  <c r="O929" i="1"/>
  <c r="T928" i="1"/>
  <c r="S928" i="1"/>
  <c r="O928" i="1"/>
  <c r="T927" i="1"/>
  <c r="S927" i="1"/>
  <c r="O927" i="1"/>
  <c r="T926" i="1"/>
  <c r="S926" i="1"/>
  <c r="O926" i="1"/>
  <c r="T925" i="1"/>
  <c r="S925" i="1"/>
  <c r="O925" i="1"/>
  <c r="T924" i="1"/>
  <c r="S924" i="1"/>
  <c r="O924" i="1"/>
  <c r="T923" i="1"/>
  <c r="S923" i="1"/>
  <c r="O923" i="1"/>
  <c r="T922" i="1"/>
  <c r="S922" i="1"/>
  <c r="O922" i="1"/>
  <c r="T921" i="1"/>
  <c r="S921" i="1"/>
  <c r="O921" i="1"/>
  <c r="T920" i="1"/>
  <c r="S920" i="1"/>
  <c r="O920" i="1"/>
  <c r="T919" i="1"/>
  <c r="S919" i="1"/>
  <c r="O919" i="1"/>
  <c r="T918" i="1"/>
  <c r="S918" i="1"/>
  <c r="O918" i="1"/>
  <c r="T917" i="1"/>
  <c r="S917" i="1"/>
  <c r="O917" i="1"/>
  <c r="T916" i="1"/>
  <c r="S916" i="1"/>
  <c r="O916" i="1"/>
  <c r="T915" i="1"/>
  <c r="S915" i="1"/>
  <c r="O915" i="1"/>
  <c r="T914" i="1"/>
  <c r="S914" i="1"/>
  <c r="O914" i="1"/>
  <c r="T913" i="1"/>
  <c r="S913" i="1"/>
  <c r="O913" i="1"/>
  <c r="T912" i="1"/>
  <c r="S912" i="1"/>
  <c r="O912" i="1"/>
  <c r="T911" i="1"/>
  <c r="S911" i="1"/>
  <c r="O911" i="1"/>
  <c r="T910" i="1"/>
  <c r="S910" i="1"/>
  <c r="O910" i="1"/>
  <c r="T909" i="1"/>
  <c r="S909" i="1"/>
  <c r="O909" i="1"/>
  <c r="T908" i="1"/>
  <c r="S908" i="1"/>
  <c r="O908" i="1"/>
  <c r="T907" i="1"/>
  <c r="S907" i="1"/>
  <c r="O907" i="1"/>
  <c r="T906" i="1"/>
  <c r="S906" i="1"/>
  <c r="O906" i="1"/>
  <c r="T905" i="1"/>
  <c r="S905" i="1"/>
  <c r="O905" i="1"/>
  <c r="T904" i="1"/>
  <c r="S904" i="1"/>
  <c r="O904" i="1"/>
  <c r="T903" i="1"/>
  <c r="S903" i="1"/>
  <c r="O903" i="1"/>
  <c r="T902" i="1"/>
  <c r="S902" i="1"/>
  <c r="O902" i="1"/>
  <c r="T901" i="1"/>
  <c r="S901" i="1"/>
  <c r="O901" i="1"/>
  <c r="T900" i="1"/>
  <c r="S900" i="1"/>
  <c r="O900" i="1"/>
  <c r="T899" i="1"/>
  <c r="S899" i="1"/>
  <c r="O899" i="1"/>
  <c r="T898" i="1"/>
  <c r="S898" i="1"/>
  <c r="O898" i="1"/>
  <c r="T897" i="1"/>
  <c r="S897" i="1"/>
  <c r="O897" i="1"/>
  <c r="T896" i="1"/>
  <c r="S896" i="1"/>
  <c r="O896" i="1"/>
  <c r="T895" i="1"/>
  <c r="S895" i="1"/>
  <c r="O895" i="1"/>
  <c r="T894" i="1"/>
  <c r="S894" i="1"/>
  <c r="O894" i="1"/>
  <c r="T893" i="1"/>
  <c r="S893" i="1"/>
  <c r="O893" i="1"/>
  <c r="T892" i="1"/>
  <c r="S892" i="1"/>
  <c r="O892" i="1"/>
  <c r="T891" i="1"/>
  <c r="S891" i="1"/>
  <c r="O891" i="1"/>
  <c r="T890" i="1"/>
  <c r="S890" i="1"/>
  <c r="O890" i="1"/>
  <c r="T889" i="1"/>
  <c r="S889" i="1"/>
  <c r="O889" i="1"/>
  <c r="T888" i="1"/>
  <c r="S888" i="1"/>
  <c r="O888" i="1"/>
  <c r="T887" i="1"/>
  <c r="S887" i="1"/>
  <c r="O887" i="1"/>
  <c r="T886" i="1"/>
  <c r="S886" i="1"/>
  <c r="O886" i="1"/>
  <c r="T885" i="1"/>
  <c r="S885" i="1"/>
  <c r="O885" i="1"/>
  <c r="T884" i="1"/>
  <c r="S884" i="1"/>
  <c r="O884" i="1"/>
  <c r="T883" i="1"/>
  <c r="S883" i="1"/>
  <c r="O883" i="1"/>
  <c r="T882" i="1"/>
  <c r="S882" i="1"/>
  <c r="O882" i="1"/>
  <c r="T881" i="1"/>
  <c r="S881" i="1"/>
  <c r="O881" i="1"/>
  <c r="T880" i="1"/>
  <c r="S880" i="1"/>
  <c r="O880" i="1"/>
  <c r="T879" i="1"/>
  <c r="S879" i="1"/>
  <c r="O879" i="1"/>
  <c r="T878" i="1"/>
  <c r="S878" i="1"/>
  <c r="O878" i="1"/>
  <c r="T877" i="1"/>
  <c r="S877" i="1"/>
  <c r="O877" i="1"/>
  <c r="T876" i="1"/>
  <c r="S876" i="1"/>
  <c r="O876" i="1"/>
  <c r="T875" i="1"/>
  <c r="S875" i="1"/>
  <c r="O875" i="1"/>
  <c r="T874" i="1"/>
  <c r="S874" i="1"/>
  <c r="O874" i="1"/>
  <c r="T873" i="1"/>
  <c r="S873" i="1"/>
  <c r="O873" i="1"/>
  <c r="T872" i="1"/>
  <c r="S872" i="1"/>
  <c r="O872" i="1"/>
  <c r="T871" i="1"/>
  <c r="S871" i="1"/>
  <c r="O871" i="1"/>
  <c r="T870" i="1"/>
  <c r="S870" i="1"/>
  <c r="O870" i="1"/>
  <c r="T869" i="1"/>
  <c r="S869" i="1"/>
  <c r="O869" i="1"/>
  <c r="T868" i="1"/>
  <c r="S868" i="1"/>
  <c r="O868" i="1"/>
  <c r="T867" i="1"/>
  <c r="S867" i="1"/>
  <c r="O867" i="1"/>
  <c r="T866" i="1"/>
  <c r="S866" i="1"/>
  <c r="O866" i="1"/>
  <c r="T865" i="1"/>
  <c r="S865" i="1"/>
  <c r="O865" i="1"/>
  <c r="T864" i="1"/>
  <c r="S864" i="1"/>
  <c r="O864" i="1"/>
  <c r="T863" i="1"/>
  <c r="S863" i="1"/>
  <c r="O863" i="1"/>
  <c r="T862" i="1"/>
  <c r="S862" i="1"/>
  <c r="O862" i="1"/>
  <c r="T861" i="1"/>
  <c r="S861" i="1"/>
  <c r="O861" i="1"/>
  <c r="T860" i="1"/>
  <c r="S860" i="1"/>
  <c r="O860" i="1"/>
  <c r="T859" i="1"/>
  <c r="S859" i="1"/>
  <c r="O859" i="1"/>
  <c r="T858" i="1"/>
  <c r="S858" i="1"/>
  <c r="O858" i="1"/>
  <c r="T857" i="1"/>
  <c r="S857" i="1"/>
  <c r="O857" i="1"/>
  <c r="T856" i="1"/>
  <c r="S856" i="1"/>
  <c r="O856" i="1"/>
  <c r="T855" i="1"/>
  <c r="S855" i="1"/>
  <c r="O855" i="1"/>
  <c r="T854" i="1"/>
  <c r="S854" i="1"/>
  <c r="O854" i="1"/>
  <c r="T853" i="1"/>
  <c r="S853" i="1"/>
  <c r="O853" i="1"/>
  <c r="T852" i="1"/>
  <c r="S852" i="1"/>
  <c r="O852" i="1"/>
  <c r="T851" i="1"/>
  <c r="S851" i="1"/>
  <c r="O851" i="1"/>
  <c r="T850" i="1"/>
  <c r="S850" i="1"/>
  <c r="O850" i="1"/>
  <c r="T849" i="1"/>
  <c r="S849" i="1"/>
  <c r="O849" i="1"/>
  <c r="T848" i="1"/>
  <c r="S848" i="1"/>
  <c r="O848" i="1"/>
  <c r="T847" i="1"/>
  <c r="S847" i="1"/>
  <c r="O847" i="1"/>
  <c r="T846" i="1"/>
  <c r="S846" i="1"/>
  <c r="O846" i="1"/>
  <c r="T845" i="1"/>
  <c r="S845" i="1"/>
  <c r="O845" i="1"/>
  <c r="T844" i="1"/>
  <c r="S844" i="1"/>
  <c r="O844" i="1"/>
  <c r="T843" i="1"/>
  <c r="S843" i="1"/>
  <c r="O843" i="1"/>
  <c r="T842" i="1"/>
  <c r="S842" i="1"/>
  <c r="O842" i="1"/>
  <c r="T841" i="1"/>
  <c r="S841" i="1"/>
  <c r="O841" i="1"/>
  <c r="T840" i="1"/>
  <c r="S840" i="1"/>
  <c r="O840" i="1"/>
  <c r="T839" i="1"/>
  <c r="S839" i="1"/>
  <c r="O839" i="1"/>
  <c r="T838" i="1"/>
  <c r="S838" i="1"/>
  <c r="O838" i="1"/>
  <c r="T837" i="1"/>
  <c r="S837" i="1"/>
  <c r="O837" i="1"/>
  <c r="T836" i="1"/>
  <c r="S836" i="1"/>
  <c r="O836" i="1"/>
  <c r="T835" i="1"/>
  <c r="S835" i="1"/>
  <c r="O835" i="1"/>
  <c r="T834" i="1"/>
  <c r="S834" i="1"/>
  <c r="O834" i="1"/>
  <c r="T833" i="1"/>
  <c r="S833" i="1"/>
  <c r="O833" i="1"/>
  <c r="T832" i="1"/>
  <c r="S832" i="1"/>
  <c r="O832" i="1"/>
  <c r="T831" i="1"/>
  <c r="S831" i="1"/>
  <c r="O831" i="1"/>
  <c r="T830" i="1"/>
  <c r="S830" i="1"/>
  <c r="O830" i="1"/>
  <c r="T829" i="1"/>
  <c r="S829" i="1"/>
  <c r="O829" i="1"/>
  <c r="T828" i="1"/>
  <c r="S828" i="1"/>
  <c r="O828" i="1"/>
  <c r="T827" i="1"/>
  <c r="S827" i="1"/>
  <c r="O827" i="1"/>
  <c r="T826" i="1"/>
  <c r="S826" i="1"/>
  <c r="O826" i="1"/>
  <c r="T825" i="1"/>
  <c r="S825" i="1"/>
  <c r="O825" i="1"/>
  <c r="T824" i="1"/>
  <c r="S824" i="1"/>
  <c r="O824" i="1"/>
  <c r="T823" i="1"/>
  <c r="S823" i="1"/>
  <c r="O823" i="1"/>
  <c r="T822" i="1"/>
  <c r="S822" i="1"/>
  <c r="O822" i="1"/>
  <c r="T821" i="1"/>
  <c r="S821" i="1"/>
  <c r="O821" i="1"/>
  <c r="T820" i="1"/>
  <c r="S820" i="1"/>
  <c r="O820" i="1"/>
  <c r="T819" i="1"/>
  <c r="S819" i="1"/>
  <c r="O819" i="1"/>
  <c r="T818" i="1"/>
  <c r="S818" i="1"/>
  <c r="O818" i="1"/>
  <c r="T817" i="1"/>
  <c r="S817" i="1"/>
  <c r="O817" i="1"/>
  <c r="T816" i="1"/>
  <c r="S816" i="1"/>
  <c r="O816" i="1"/>
  <c r="T815" i="1"/>
  <c r="S815" i="1"/>
  <c r="O815" i="1"/>
  <c r="T814" i="1"/>
  <c r="S814" i="1"/>
  <c r="O814" i="1"/>
  <c r="T813" i="1"/>
  <c r="S813" i="1"/>
  <c r="O813" i="1"/>
  <c r="T812" i="1"/>
  <c r="S812" i="1"/>
  <c r="O812" i="1"/>
  <c r="T811" i="1"/>
  <c r="S811" i="1"/>
  <c r="O811" i="1"/>
  <c r="T810" i="1"/>
  <c r="S810" i="1"/>
  <c r="O810" i="1"/>
  <c r="T809" i="1"/>
  <c r="S809" i="1"/>
  <c r="O809" i="1"/>
  <c r="T808" i="1"/>
  <c r="S808" i="1"/>
  <c r="O808" i="1"/>
  <c r="T807" i="1"/>
  <c r="S807" i="1"/>
  <c r="O807" i="1"/>
  <c r="T806" i="1"/>
  <c r="S806" i="1"/>
  <c r="O806" i="1"/>
  <c r="T805" i="1"/>
  <c r="S805" i="1"/>
  <c r="O805" i="1"/>
  <c r="T804" i="1"/>
  <c r="S804" i="1"/>
  <c r="O804" i="1"/>
  <c r="T803" i="1"/>
  <c r="S803" i="1"/>
  <c r="O803" i="1"/>
  <c r="T802" i="1"/>
  <c r="S802" i="1"/>
  <c r="O802" i="1"/>
  <c r="T801" i="1"/>
  <c r="S801" i="1"/>
  <c r="O801" i="1"/>
  <c r="T800" i="1"/>
  <c r="S800" i="1"/>
  <c r="O800" i="1"/>
  <c r="T799" i="1"/>
  <c r="S799" i="1"/>
  <c r="O799" i="1"/>
  <c r="T798" i="1"/>
  <c r="S798" i="1"/>
  <c r="O798" i="1"/>
  <c r="T797" i="1"/>
  <c r="S797" i="1"/>
  <c r="O797" i="1"/>
  <c r="T796" i="1"/>
  <c r="S796" i="1"/>
  <c r="O796" i="1"/>
  <c r="T795" i="1"/>
  <c r="S795" i="1"/>
  <c r="O795" i="1"/>
  <c r="T794" i="1"/>
  <c r="S794" i="1"/>
  <c r="O794" i="1"/>
  <c r="T793" i="1"/>
  <c r="S793" i="1"/>
  <c r="O793" i="1"/>
  <c r="T792" i="1"/>
  <c r="S792" i="1"/>
  <c r="O792" i="1"/>
  <c r="T791" i="1"/>
  <c r="S791" i="1"/>
  <c r="O791" i="1"/>
  <c r="T790" i="1"/>
  <c r="S790" i="1"/>
  <c r="O790" i="1"/>
  <c r="T789" i="1"/>
  <c r="S789" i="1"/>
  <c r="O789" i="1"/>
  <c r="T788" i="1"/>
  <c r="S788" i="1"/>
  <c r="O788" i="1"/>
  <c r="T787" i="1"/>
  <c r="S787" i="1"/>
  <c r="O787" i="1"/>
  <c r="T786" i="1"/>
  <c r="S786" i="1"/>
  <c r="O786" i="1"/>
  <c r="T785" i="1"/>
  <c r="S785" i="1"/>
  <c r="O785" i="1"/>
  <c r="T784" i="1"/>
  <c r="S784" i="1"/>
  <c r="O784" i="1"/>
  <c r="T783" i="1"/>
  <c r="S783" i="1"/>
  <c r="O783" i="1"/>
  <c r="T782" i="1"/>
  <c r="S782" i="1"/>
  <c r="O782" i="1"/>
  <c r="T781" i="1"/>
  <c r="S781" i="1"/>
  <c r="O781" i="1"/>
  <c r="T780" i="1"/>
  <c r="S780" i="1"/>
  <c r="O780" i="1"/>
  <c r="T779" i="1"/>
  <c r="S779" i="1"/>
  <c r="O779" i="1"/>
  <c r="T778" i="1"/>
  <c r="S778" i="1"/>
  <c r="O778" i="1"/>
  <c r="T777" i="1"/>
  <c r="S777" i="1"/>
  <c r="O777" i="1"/>
  <c r="T776" i="1"/>
  <c r="S776" i="1"/>
  <c r="O776" i="1"/>
  <c r="T775" i="1"/>
  <c r="S775" i="1"/>
  <c r="O775" i="1"/>
  <c r="T774" i="1"/>
  <c r="S774" i="1"/>
  <c r="O774" i="1"/>
  <c r="T773" i="1"/>
  <c r="S773" i="1"/>
  <c r="O773" i="1"/>
  <c r="T772" i="1"/>
  <c r="S772" i="1"/>
  <c r="O772" i="1"/>
  <c r="T771" i="1"/>
  <c r="S771" i="1"/>
  <c r="O771" i="1"/>
  <c r="T770" i="1"/>
  <c r="S770" i="1"/>
  <c r="O770" i="1"/>
  <c r="T769" i="1"/>
  <c r="S769" i="1"/>
  <c r="O769" i="1"/>
  <c r="T768" i="1"/>
  <c r="S768" i="1"/>
  <c r="O768" i="1"/>
  <c r="T767" i="1"/>
  <c r="S767" i="1"/>
  <c r="O767" i="1"/>
  <c r="T766" i="1"/>
  <c r="S766" i="1"/>
  <c r="O766" i="1"/>
  <c r="T765" i="1"/>
  <c r="S765" i="1"/>
  <c r="O765" i="1"/>
  <c r="T764" i="1"/>
  <c r="S764" i="1"/>
  <c r="O764" i="1"/>
  <c r="T763" i="1"/>
  <c r="S763" i="1"/>
  <c r="O763" i="1"/>
  <c r="T762" i="1"/>
  <c r="S762" i="1"/>
  <c r="O762" i="1"/>
  <c r="T761" i="1"/>
  <c r="S761" i="1"/>
  <c r="O761" i="1"/>
  <c r="T760" i="1"/>
  <c r="S760" i="1"/>
  <c r="O760" i="1"/>
  <c r="T759" i="1"/>
  <c r="S759" i="1"/>
  <c r="O759" i="1"/>
  <c r="T758" i="1"/>
  <c r="S758" i="1"/>
  <c r="O758" i="1"/>
  <c r="T757" i="1"/>
  <c r="S757" i="1"/>
  <c r="O757" i="1"/>
  <c r="T756" i="1"/>
  <c r="S756" i="1"/>
  <c r="O756" i="1"/>
  <c r="T755" i="1"/>
  <c r="S755" i="1"/>
  <c r="O755" i="1"/>
  <c r="T754" i="1"/>
  <c r="S754" i="1"/>
  <c r="O754" i="1"/>
  <c r="T753" i="1"/>
  <c r="S753" i="1"/>
  <c r="O753" i="1"/>
  <c r="T752" i="1"/>
  <c r="S752" i="1"/>
  <c r="O752" i="1"/>
  <c r="T751" i="1"/>
  <c r="S751" i="1"/>
  <c r="O751" i="1"/>
  <c r="T750" i="1"/>
  <c r="S750" i="1"/>
  <c r="O750" i="1"/>
  <c r="T749" i="1"/>
  <c r="S749" i="1"/>
  <c r="O749" i="1"/>
  <c r="T748" i="1"/>
  <c r="S748" i="1"/>
  <c r="O748" i="1"/>
  <c r="T747" i="1"/>
  <c r="S747" i="1"/>
  <c r="O747" i="1"/>
  <c r="T746" i="1"/>
  <c r="S746" i="1"/>
  <c r="O746" i="1"/>
  <c r="T745" i="1"/>
  <c r="S745" i="1"/>
  <c r="O745" i="1"/>
  <c r="T744" i="1"/>
  <c r="S744" i="1"/>
  <c r="O744" i="1"/>
  <c r="T743" i="1"/>
  <c r="S743" i="1"/>
  <c r="O743" i="1"/>
  <c r="T742" i="1"/>
  <c r="S742" i="1"/>
  <c r="O742" i="1"/>
  <c r="T741" i="1"/>
  <c r="S741" i="1"/>
  <c r="O741" i="1"/>
  <c r="T740" i="1"/>
  <c r="S740" i="1"/>
  <c r="O740" i="1"/>
  <c r="T739" i="1"/>
  <c r="S739" i="1"/>
  <c r="O739" i="1"/>
  <c r="T738" i="1"/>
  <c r="S738" i="1"/>
  <c r="O738" i="1"/>
  <c r="T737" i="1"/>
  <c r="S737" i="1"/>
  <c r="O737" i="1"/>
  <c r="T736" i="1"/>
  <c r="S736" i="1"/>
  <c r="O736" i="1"/>
  <c r="T735" i="1"/>
  <c r="S735" i="1"/>
  <c r="O735" i="1"/>
  <c r="T734" i="1"/>
  <c r="S734" i="1"/>
  <c r="O734" i="1"/>
  <c r="T733" i="1"/>
  <c r="S733" i="1"/>
  <c r="O733" i="1"/>
  <c r="T732" i="1"/>
  <c r="S732" i="1"/>
  <c r="O732" i="1"/>
  <c r="T731" i="1"/>
  <c r="S731" i="1"/>
  <c r="O731" i="1"/>
  <c r="T730" i="1"/>
  <c r="S730" i="1"/>
  <c r="O730" i="1"/>
  <c r="T729" i="1"/>
  <c r="S729" i="1"/>
  <c r="O729" i="1"/>
  <c r="T728" i="1"/>
  <c r="S728" i="1"/>
  <c r="O728" i="1"/>
  <c r="T727" i="1"/>
  <c r="S727" i="1"/>
  <c r="O727" i="1"/>
  <c r="T726" i="1"/>
  <c r="S726" i="1"/>
  <c r="O726" i="1"/>
  <c r="T725" i="1"/>
  <c r="S725" i="1"/>
  <c r="O725" i="1"/>
  <c r="T724" i="1"/>
  <c r="S724" i="1"/>
  <c r="O724" i="1"/>
  <c r="T723" i="1"/>
  <c r="S723" i="1"/>
  <c r="O723" i="1"/>
  <c r="T722" i="1"/>
  <c r="S722" i="1"/>
  <c r="O722" i="1"/>
  <c r="T721" i="1"/>
  <c r="S721" i="1"/>
  <c r="O721" i="1"/>
  <c r="T720" i="1"/>
  <c r="S720" i="1"/>
  <c r="O720" i="1"/>
  <c r="T719" i="1"/>
  <c r="S719" i="1"/>
  <c r="O719" i="1"/>
  <c r="T718" i="1"/>
  <c r="S718" i="1"/>
  <c r="O718" i="1"/>
  <c r="T717" i="1"/>
  <c r="S717" i="1"/>
  <c r="O717" i="1"/>
  <c r="T716" i="1"/>
  <c r="S716" i="1"/>
  <c r="O716" i="1"/>
  <c r="T715" i="1"/>
  <c r="S715" i="1"/>
  <c r="O715" i="1"/>
  <c r="T714" i="1"/>
  <c r="S714" i="1"/>
  <c r="O714" i="1"/>
  <c r="T713" i="1"/>
  <c r="S713" i="1"/>
  <c r="O713" i="1"/>
  <c r="T712" i="1"/>
  <c r="S712" i="1"/>
  <c r="O712" i="1"/>
  <c r="T711" i="1"/>
  <c r="S711" i="1"/>
  <c r="O711" i="1"/>
  <c r="T710" i="1"/>
  <c r="S710" i="1"/>
  <c r="O710" i="1"/>
  <c r="T709" i="1"/>
  <c r="S709" i="1"/>
  <c r="O709" i="1"/>
  <c r="T708" i="1"/>
  <c r="S708" i="1"/>
  <c r="O708" i="1"/>
  <c r="T707" i="1"/>
  <c r="S707" i="1"/>
  <c r="O707" i="1"/>
  <c r="T706" i="1"/>
  <c r="S706" i="1"/>
  <c r="O706" i="1"/>
  <c r="T705" i="1"/>
  <c r="S705" i="1"/>
  <c r="O705" i="1"/>
  <c r="T704" i="1"/>
  <c r="S704" i="1"/>
  <c r="O704" i="1"/>
  <c r="T703" i="1"/>
  <c r="S703" i="1"/>
  <c r="O703" i="1"/>
  <c r="T702" i="1"/>
  <c r="S702" i="1"/>
  <c r="O702" i="1"/>
  <c r="T701" i="1"/>
  <c r="S701" i="1"/>
  <c r="O701" i="1"/>
  <c r="T700" i="1"/>
  <c r="S700" i="1"/>
  <c r="O700" i="1"/>
  <c r="T699" i="1"/>
  <c r="S699" i="1"/>
  <c r="O699" i="1"/>
  <c r="T698" i="1"/>
  <c r="S698" i="1"/>
  <c r="O698" i="1"/>
  <c r="T697" i="1"/>
  <c r="S697" i="1"/>
  <c r="O697" i="1"/>
  <c r="T696" i="1"/>
  <c r="S696" i="1"/>
  <c r="O696" i="1"/>
  <c r="T695" i="1"/>
  <c r="S695" i="1"/>
  <c r="O695" i="1"/>
  <c r="T694" i="1"/>
  <c r="S694" i="1"/>
  <c r="O694" i="1"/>
  <c r="T693" i="1"/>
  <c r="S693" i="1"/>
  <c r="O693" i="1"/>
  <c r="T692" i="1"/>
  <c r="S692" i="1"/>
  <c r="O692" i="1"/>
  <c r="T691" i="1"/>
  <c r="S691" i="1"/>
  <c r="O691" i="1"/>
  <c r="T690" i="1"/>
  <c r="S690" i="1"/>
  <c r="O690" i="1"/>
  <c r="T689" i="1"/>
  <c r="S689" i="1"/>
  <c r="O689" i="1"/>
  <c r="T688" i="1"/>
  <c r="S688" i="1"/>
  <c r="O688" i="1"/>
  <c r="T687" i="1"/>
  <c r="S687" i="1"/>
  <c r="O687" i="1"/>
  <c r="T686" i="1"/>
  <c r="S686" i="1"/>
  <c r="O686" i="1"/>
  <c r="T685" i="1"/>
  <c r="S685" i="1"/>
  <c r="O685" i="1"/>
  <c r="T684" i="1"/>
  <c r="S684" i="1"/>
  <c r="O684" i="1"/>
  <c r="T683" i="1"/>
  <c r="S683" i="1"/>
  <c r="O683" i="1"/>
  <c r="T682" i="1"/>
  <c r="S682" i="1"/>
  <c r="O682" i="1"/>
  <c r="T681" i="1"/>
  <c r="S681" i="1"/>
  <c r="O681" i="1"/>
  <c r="T680" i="1"/>
  <c r="S680" i="1"/>
  <c r="O680" i="1"/>
  <c r="T679" i="1"/>
  <c r="S679" i="1"/>
  <c r="O679" i="1"/>
  <c r="T678" i="1"/>
  <c r="S678" i="1"/>
  <c r="O678" i="1"/>
  <c r="T677" i="1"/>
  <c r="S677" i="1"/>
  <c r="O677" i="1"/>
  <c r="T676" i="1"/>
  <c r="S676" i="1"/>
  <c r="O676" i="1"/>
  <c r="T675" i="1"/>
  <c r="S675" i="1"/>
  <c r="O675" i="1"/>
  <c r="T674" i="1"/>
  <c r="S674" i="1"/>
  <c r="O674" i="1"/>
  <c r="T673" i="1"/>
  <c r="S673" i="1"/>
  <c r="O673" i="1"/>
  <c r="T672" i="1"/>
  <c r="S672" i="1"/>
  <c r="O672" i="1"/>
  <c r="T671" i="1"/>
  <c r="S671" i="1"/>
  <c r="O671" i="1"/>
  <c r="T670" i="1"/>
  <c r="S670" i="1"/>
  <c r="O670" i="1"/>
  <c r="T669" i="1"/>
  <c r="S669" i="1"/>
  <c r="O669" i="1"/>
  <c r="T668" i="1"/>
  <c r="S668" i="1"/>
  <c r="O668" i="1"/>
  <c r="T667" i="1"/>
  <c r="S667" i="1"/>
  <c r="O667" i="1"/>
  <c r="T666" i="1"/>
  <c r="S666" i="1"/>
  <c r="O666" i="1"/>
  <c r="T665" i="1"/>
  <c r="S665" i="1"/>
  <c r="O665" i="1"/>
  <c r="T664" i="1"/>
  <c r="S664" i="1"/>
  <c r="O664" i="1"/>
  <c r="T663" i="1"/>
  <c r="S663" i="1"/>
  <c r="O663" i="1"/>
  <c r="T662" i="1"/>
  <c r="S662" i="1"/>
  <c r="O662" i="1"/>
  <c r="T661" i="1"/>
  <c r="S661" i="1"/>
  <c r="O661" i="1"/>
  <c r="T660" i="1"/>
  <c r="S660" i="1"/>
  <c r="O660" i="1"/>
  <c r="T659" i="1"/>
  <c r="S659" i="1"/>
  <c r="O659" i="1"/>
  <c r="T658" i="1"/>
  <c r="S658" i="1"/>
  <c r="O658" i="1"/>
  <c r="T657" i="1"/>
  <c r="S657" i="1"/>
  <c r="O657" i="1"/>
  <c r="T656" i="1"/>
  <c r="S656" i="1"/>
  <c r="O656" i="1"/>
  <c r="T655" i="1"/>
  <c r="S655" i="1"/>
  <c r="O655" i="1"/>
  <c r="T654" i="1"/>
  <c r="S654" i="1"/>
  <c r="O654" i="1"/>
  <c r="T653" i="1"/>
  <c r="S653" i="1"/>
  <c r="O653" i="1"/>
  <c r="T652" i="1"/>
  <c r="S652" i="1"/>
  <c r="O652" i="1"/>
  <c r="T651" i="1"/>
  <c r="S651" i="1"/>
  <c r="O651" i="1"/>
  <c r="T650" i="1"/>
  <c r="S650" i="1"/>
  <c r="O650" i="1"/>
  <c r="T649" i="1"/>
  <c r="S649" i="1"/>
  <c r="O649" i="1"/>
  <c r="T648" i="1"/>
  <c r="S648" i="1"/>
  <c r="O648" i="1"/>
  <c r="T647" i="1"/>
  <c r="S647" i="1"/>
  <c r="O647" i="1"/>
  <c r="T646" i="1"/>
  <c r="S646" i="1"/>
  <c r="O646" i="1"/>
  <c r="T645" i="1"/>
  <c r="S645" i="1"/>
  <c r="O645" i="1"/>
  <c r="T644" i="1"/>
  <c r="S644" i="1"/>
  <c r="O644" i="1"/>
  <c r="T643" i="1"/>
  <c r="S643" i="1"/>
  <c r="O643" i="1"/>
  <c r="T642" i="1"/>
  <c r="S642" i="1"/>
  <c r="O642" i="1"/>
  <c r="T641" i="1"/>
  <c r="S641" i="1"/>
  <c r="O641" i="1"/>
  <c r="T640" i="1"/>
  <c r="S640" i="1"/>
  <c r="O640" i="1"/>
  <c r="T639" i="1"/>
  <c r="S639" i="1"/>
  <c r="O639" i="1"/>
  <c r="T638" i="1"/>
  <c r="S638" i="1"/>
  <c r="O638" i="1"/>
  <c r="T637" i="1"/>
  <c r="S637" i="1"/>
  <c r="O637" i="1"/>
  <c r="T636" i="1"/>
  <c r="S636" i="1"/>
  <c r="O636" i="1"/>
  <c r="T635" i="1"/>
  <c r="S635" i="1"/>
  <c r="O635" i="1"/>
  <c r="T634" i="1"/>
  <c r="S634" i="1"/>
  <c r="O634" i="1"/>
  <c r="T633" i="1"/>
  <c r="S633" i="1"/>
  <c r="O633" i="1"/>
  <c r="T632" i="1"/>
  <c r="S632" i="1"/>
  <c r="O632" i="1"/>
  <c r="T631" i="1"/>
  <c r="S631" i="1"/>
  <c r="O631" i="1"/>
  <c r="T630" i="1"/>
  <c r="S630" i="1"/>
  <c r="O630" i="1"/>
  <c r="T629" i="1"/>
  <c r="S629" i="1"/>
  <c r="O629" i="1"/>
  <c r="T628" i="1"/>
  <c r="S628" i="1"/>
  <c r="O628" i="1"/>
  <c r="T627" i="1"/>
  <c r="S627" i="1"/>
  <c r="O627" i="1"/>
  <c r="T626" i="1"/>
  <c r="S626" i="1"/>
  <c r="O626" i="1"/>
  <c r="T625" i="1"/>
  <c r="S625" i="1"/>
  <c r="O625" i="1"/>
  <c r="T624" i="1"/>
  <c r="S624" i="1"/>
  <c r="O624" i="1"/>
  <c r="T623" i="1"/>
  <c r="S623" i="1"/>
  <c r="O623" i="1"/>
  <c r="T622" i="1"/>
  <c r="S622" i="1"/>
  <c r="O622" i="1"/>
  <c r="T621" i="1"/>
  <c r="S621" i="1"/>
  <c r="O621" i="1"/>
  <c r="T620" i="1"/>
  <c r="S620" i="1"/>
  <c r="O620" i="1"/>
  <c r="T619" i="1"/>
  <c r="S619" i="1"/>
  <c r="O619" i="1"/>
  <c r="T618" i="1"/>
  <c r="S618" i="1"/>
  <c r="O618" i="1"/>
  <c r="T617" i="1"/>
  <c r="S617" i="1"/>
  <c r="O617" i="1"/>
  <c r="T616" i="1"/>
  <c r="S616" i="1"/>
  <c r="O616" i="1"/>
  <c r="T615" i="1"/>
  <c r="S615" i="1"/>
  <c r="O615" i="1"/>
  <c r="T614" i="1"/>
  <c r="S614" i="1"/>
  <c r="O614" i="1"/>
  <c r="T613" i="1"/>
  <c r="S613" i="1"/>
  <c r="O613" i="1"/>
  <c r="T612" i="1"/>
  <c r="S612" i="1"/>
  <c r="O612" i="1"/>
  <c r="T611" i="1"/>
  <c r="S611" i="1"/>
  <c r="O611" i="1"/>
  <c r="T610" i="1"/>
  <c r="S610" i="1"/>
  <c r="O610" i="1"/>
  <c r="T609" i="1"/>
  <c r="S609" i="1"/>
  <c r="O609" i="1"/>
  <c r="T608" i="1"/>
  <c r="S608" i="1"/>
  <c r="O608" i="1"/>
  <c r="T607" i="1"/>
  <c r="S607" i="1"/>
  <c r="O607" i="1"/>
  <c r="T606" i="1"/>
  <c r="S606" i="1"/>
  <c r="O606" i="1"/>
  <c r="T605" i="1"/>
  <c r="S605" i="1"/>
  <c r="O605" i="1"/>
  <c r="T604" i="1"/>
  <c r="S604" i="1"/>
  <c r="O604" i="1"/>
  <c r="T603" i="1"/>
  <c r="S603" i="1"/>
  <c r="O603" i="1"/>
  <c r="T602" i="1"/>
  <c r="S602" i="1"/>
  <c r="O602" i="1"/>
  <c r="T601" i="1"/>
  <c r="S601" i="1"/>
  <c r="O601" i="1"/>
  <c r="T600" i="1"/>
  <c r="S600" i="1"/>
  <c r="O600" i="1"/>
  <c r="T599" i="1"/>
  <c r="S599" i="1"/>
  <c r="O599" i="1"/>
  <c r="T598" i="1"/>
  <c r="S598" i="1"/>
  <c r="O598" i="1"/>
  <c r="T597" i="1"/>
  <c r="S597" i="1"/>
  <c r="O597" i="1"/>
  <c r="T596" i="1"/>
  <c r="S596" i="1"/>
  <c r="O596" i="1"/>
  <c r="T595" i="1"/>
  <c r="S595" i="1"/>
  <c r="O595" i="1"/>
  <c r="T594" i="1"/>
  <c r="S594" i="1"/>
  <c r="O594" i="1"/>
  <c r="T593" i="1"/>
  <c r="S593" i="1"/>
  <c r="O593" i="1"/>
  <c r="T592" i="1"/>
  <c r="S592" i="1"/>
  <c r="O592" i="1"/>
  <c r="T591" i="1"/>
  <c r="S591" i="1"/>
  <c r="O591" i="1"/>
  <c r="T590" i="1"/>
  <c r="S590" i="1"/>
  <c r="O590" i="1"/>
  <c r="T589" i="1"/>
  <c r="S589" i="1"/>
  <c r="O589" i="1"/>
  <c r="T588" i="1"/>
  <c r="S588" i="1"/>
  <c r="O588" i="1"/>
  <c r="T587" i="1"/>
  <c r="S587" i="1"/>
  <c r="O587" i="1"/>
  <c r="T586" i="1"/>
  <c r="S586" i="1"/>
  <c r="O586" i="1"/>
  <c r="T585" i="1"/>
  <c r="S585" i="1"/>
  <c r="O585" i="1"/>
  <c r="T584" i="1"/>
  <c r="S584" i="1"/>
  <c r="O584" i="1"/>
  <c r="T583" i="1"/>
  <c r="S583" i="1"/>
  <c r="O583" i="1"/>
  <c r="T582" i="1"/>
  <c r="S582" i="1"/>
  <c r="O582" i="1"/>
  <c r="T581" i="1"/>
  <c r="S581" i="1"/>
  <c r="O581" i="1"/>
  <c r="T580" i="1"/>
  <c r="S580" i="1"/>
  <c r="O580" i="1"/>
  <c r="T579" i="1"/>
  <c r="S579" i="1"/>
  <c r="O579" i="1"/>
  <c r="T578" i="1"/>
  <c r="S578" i="1"/>
  <c r="O578" i="1"/>
  <c r="T577" i="1"/>
  <c r="S577" i="1"/>
  <c r="O577" i="1"/>
  <c r="T576" i="1"/>
  <c r="S576" i="1"/>
  <c r="O576" i="1"/>
  <c r="T575" i="1"/>
  <c r="S575" i="1"/>
  <c r="O575" i="1"/>
  <c r="T574" i="1"/>
  <c r="S574" i="1"/>
  <c r="O574" i="1"/>
  <c r="T573" i="1"/>
  <c r="S573" i="1"/>
  <c r="O573" i="1"/>
  <c r="T572" i="1"/>
  <c r="S572" i="1"/>
  <c r="O572" i="1"/>
  <c r="T571" i="1"/>
  <c r="S571" i="1"/>
  <c r="O571" i="1"/>
  <c r="T570" i="1"/>
  <c r="S570" i="1"/>
  <c r="O570" i="1"/>
  <c r="T569" i="1"/>
  <c r="S569" i="1"/>
  <c r="O569" i="1"/>
  <c r="T568" i="1"/>
  <c r="S568" i="1"/>
  <c r="O568" i="1"/>
  <c r="T567" i="1"/>
  <c r="S567" i="1"/>
  <c r="O567" i="1"/>
  <c r="T566" i="1"/>
  <c r="S566" i="1"/>
  <c r="O566" i="1"/>
  <c r="T565" i="1"/>
  <c r="S565" i="1"/>
  <c r="O565" i="1"/>
  <c r="T564" i="1"/>
  <c r="S564" i="1"/>
  <c r="O564" i="1"/>
  <c r="T563" i="1"/>
  <c r="S563" i="1"/>
  <c r="O563" i="1"/>
  <c r="T562" i="1"/>
  <c r="S562" i="1"/>
  <c r="O562" i="1"/>
  <c r="T561" i="1"/>
  <c r="S561" i="1"/>
  <c r="O561" i="1"/>
  <c r="T560" i="1"/>
  <c r="S560" i="1"/>
  <c r="O560" i="1"/>
  <c r="T559" i="1"/>
  <c r="S559" i="1"/>
  <c r="O559" i="1"/>
  <c r="T558" i="1"/>
  <c r="S558" i="1"/>
  <c r="O558" i="1"/>
  <c r="T557" i="1"/>
  <c r="S557" i="1"/>
  <c r="O557" i="1"/>
  <c r="T556" i="1"/>
  <c r="S556" i="1"/>
  <c r="O556" i="1"/>
  <c r="T555" i="1"/>
  <c r="S555" i="1"/>
  <c r="O555" i="1"/>
  <c r="T554" i="1"/>
  <c r="S554" i="1"/>
  <c r="O554" i="1"/>
  <c r="T553" i="1"/>
  <c r="S553" i="1"/>
  <c r="O553" i="1"/>
  <c r="T552" i="1"/>
  <c r="S552" i="1"/>
  <c r="O552" i="1"/>
  <c r="T551" i="1"/>
  <c r="S551" i="1"/>
  <c r="O551" i="1"/>
  <c r="T550" i="1"/>
  <c r="S550" i="1"/>
  <c r="O550" i="1"/>
  <c r="T549" i="1"/>
  <c r="S549" i="1"/>
  <c r="O549" i="1"/>
  <c r="T548" i="1"/>
  <c r="S548" i="1"/>
  <c r="O548" i="1"/>
  <c r="T547" i="1"/>
  <c r="S547" i="1"/>
  <c r="O547" i="1"/>
  <c r="T546" i="1"/>
  <c r="S546" i="1"/>
  <c r="O546" i="1"/>
  <c r="T545" i="1"/>
  <c r="S545" i="1"/>
  <c r="O545" i="1"/>
  <c r="T544" i="1"/>
  <c r="S544" i="1"/>
  <c r="O544" i="1"/>
  <c r="T543" i="1"/>
  <c r="S543" i="1"/>
  <c r="O543" i="1"/>
  <c r="T542" i="1"/>
  <c r="S542" i="1"/>
  <c r="O542" i="1"/>
  <c r="T541" i="1"/>
  <c r="S541" i="1"/>
  <c r="O541" i="1"/>
  <c r="T540" i="1"/>
  <c r="S540" i="1"/>
  <c r="O540" i="1"/>
  <c r="T539" i="1"/>
  <c r="S539" i="1"/>
  <c r="O539" i="1"/>
  <c r="T538" i="1"/>
  <c r="S538" i="1"/>
  <c r="O538" i="1"/>
  <c r="T537" i="1"/>
  <c r="S537" i="1"/>
  <c r="O537" i="1"/>
  <c r="T536" i="1"/>
  <c r="S536" i="1"/>
  <c r="O536" i="1"/>
  <c r="T535" i="1"/>
  <c r="S535" i="1"/>
  <c r="O535" i="1"/>
  <c r="T534" i="1"/>
  <c r="S534" i="1"/>
  <c r="O534" i="1"/>
  <c r="T533" i="1"/>
  <c r="S533" i="1"/>
  <c r="O533" i="1"/>
  <c r="T532" i="1"/>
  <c r="S532" i="1"/>
  <c r="O532" i="1"/>
  <c r="T531" i="1"/>
  <c r="S531" i="1"/>
  <c r="O531" i="1"/>
  <c r="T530" i="1"/>
  <c r="S530" i="1"/>
  <c r="O530" i="1"/>
  <c r="T529" i="1"/>
  <c r="S529" i="1"/>
  <c r="O529" i="1"/>
  <c r="T528" i="1"/>
  <c r="S528" i="1"/>
  <c r="O528" i="1"/>
  <c r="T527" i="1"/>
  <c r="S527" i="1"/>
  <c r="O527" i="1"/>
  <c r="T526" i="1"/>
  <c r="S526" i="1"/>
  <c r="O526" i="1"/>
  <c r="T525" i="1"/>
  <c r="S525" i="1"/>
  <c r="O525" i="1"/>
  <c r="T524" i="1"/>
  <c r="S524" i="1"/>
  <c r="O524" i="1"/>
  <c r="T523" i="1"/>
  <c r="S523" i="1"/>
  <c r="O523" i="1"/>
  <c r="T522" i="1"/>
  <c r="S522" i="1"/>
  <c r="O522" i="1"/>
  <c r="T521" i="1"/>
  <c r="S521" i="1"/>
  <c r="O521" i="1"/>
  <c r="T520" i="1"/>
  <c r="S520" i="1"/>
  <c r="O520" i="1"/>
  <c r="T519" i="1"/>
  <c r="S519" i="1"/>
  <c r="O519" i="1"/>
  <c r="T518" i="1"/>
  <c r="S518" i="1"/>
  <c r="O518" i="1"/>
  <c r="T517" i="1"/>
  <c r="S517" i="1"/>
  <c r="O517" i="1"/>
  <c r="T516" i="1"/>
  <c r="S516" i="1"/>
  <c r="O516" i="1"/>
  <c r="T515" i="1"/>
  <c r="S515" i="1"/>
  <c r="O515" i="1"/>
  <c r="T514" i="1"/>
  <c r="S514" i="1"/>
  <c r="O514" i="1"/>
  <c r="T513" i="1"/>
  <c r="S513" i="1"/>
  <c r="O513" i="1"/>
  <c r="T512" i="1"/>
  <c r="S512" i="1"/>
  <c r="O512" i="1"/>
  <c r="T511" i="1"/>
  <c r="S511" i="1"/>
  <c r="O511" i="1"/>
  <c r="T510" i="1"/>
  <c r="S510" i="1"/>
  <c r="O510" i="1"/>
  <c r="T509" i="1"/>
  <c r="S509" i="1"/>
  <c r="O509" i="1"/>
  <c r="T508" i="1"/>
  <c r="S508" i="1"/>
  <c r="O508" i="1"/>
  <c r="T507" i="1"/>
  <c r="S507" i="1"/>
  <c r="O507" i="1"/>
  <c r="T506" i="1"/>
  <c r="S506" i="1"/>
  <c r="O506" i="1"/>
  <c r="T505" i="1"/>
  <c r="S505" i="1"/>
  <c r="O505" i="1"/>
  <c r="T504" i="1"/>
  <c r="S504" i="1"/>
  <c r="O504" i="1"/>
  <c r="T503" i="1"/>
  <c r="S503" i="1"/>
  <c r="O503" i="1"/>
  <c r="T502" i="1"/>
  <c r="S502" i="1"/>
  <c r="O502" i="1"/>
  <c r="T501" i="1"/>
  <c r="S501" i="1"/>
  <c r="O501" i="1"/>
  <c r="T500" i="1"/>
  <c r="S500" i="1"/>
  <c r="O500" i="1"/>
  <c r="T499" i="1"/>
  <c r="S499" i="1"/>
  <c r="O499" i="1"/>
  <c r="T498" i="1"/>
  <c r="S498" i="1"/>
  <c r="O498" i="1"/>
  <c r="T497" i="1"/>
  <c r="S497" i="1"/>
  <c r="O497" i="1"/>
  <c r="T496" i="1"/>
  <c r="S496" i="1"/>
  <c r="O496" i="1"/>
  <c r="T495" i="1"/>
  <c r="S495" i="1"/>
  <c r="O495" i="1"/>
  <c r="T494" i="1"/>
  <c r="S494" i="1"/>
  <c r="O494" i="1"/>
  <c r="T493" i="1"/>
  <c r="S493" i="1"/>
  <c r="O493" i="1"/>
  <c r="T492" i="1"/>
  <c r="S492" i="1"/>
  <c r="O492" i="1"/>
  <c r="T491" i="1"/>
  <c r="S491" i="1"/>
  <c r="O491" i="1"/>
  <c r="T490" i="1"/>
  <c r="S490" i="1"/>
  <c r="O490" i="1"/>
  <c r="T489" i="1"/>
  <c r="S489" i="1"/>
  <c r="O489" i="1"/>
  <c r="T488" i="1"/>
  <c r="S488" i="1"/>
  <c r="O488" i="1"/>
  <c r="T487" i="1"/>
  <c r="S487" i="1"/>
  <c r="O487" i="1"/>
  <c r="T486" i="1"/>
  <c r="S486" i="1"/>
  <c r="O486" i="1"/>
  <c r="T485" i="1"/>
  <c r="S485" i="1"/>
  <c r="O485" i="1"/>
  <c r="T484" i="1"/>
  <c r="S484" i="1"/>
  <c r="O484" i="1"/>
  <c r="T483" i="1"/>
  <c r="S483" i="1"/>
  <c r="O483" i="1"/>
  <c r="T482" i="1"/>
  <c r="S482" i="1"/>
  <c r="O482" i="1"/>
  <c r="T481" i="1"/>
  <c r="S481" i="1"/>
  <c r="O481" i="1"/>
  <c r="T480" i="1"/>
  <c r="S480" i="1"/>
  <c r="O480" i="1"/>
  <c r="T479" i="1"/>
  <c r="S479" i="1"/>
  <c r="O479" i="1"/>
  <c r="T478" i="1"/>
  <c r="S478" i="1"/>
  <c r="O478" i="1"/>
  <c r="T477" i="1"/>
  <c r="S477" i="1"/>
  <c r="O477" i="1"/>
  <c r="T476" i="1"/>
  <c r="S476" i="1"/>
  <c r="O476" i="1"/>
  <c r="T475" i="1"/>
  <c r="S475" i="1"/>
  <c r="O475" i="1"/>
  <c r="T474" i="1"/>
  <c r="S474" i="1"/>
  <c r="O474" i="1"/>
  <c r="T473" i="1"/>
  <c r="S473" i="1"/>
  <c r="O473" i="1"/>
  <c r="T472" i="1"/>
  <c r="S472" i="1"/>
  <c r="O472" i="1"/>
  <c r="T471" i="1"/>
  <c r="S471" i="1"/>
  <c r="O471" i="1"/>
  <c r="T470" i="1"/>
  <c r="S470" i="1"/>
  <c r="O470" i="1"/>
  <c r="T469" i="1"/>
  <c r="S469" i="1"/>
  <c r="O469" i="1"/>
  <c r="T468" i="1"/>
  <c r="S468" i="1"/>
  <c r="O468" i="1"/>
  <c r="T467" i="1"/>
  <c r="S467" i="1"/>
  <c r="O467" i="1"/>
  <c r="T466" i="1"/>
  <c r="S466" i="1"/>
  <c r="O466" i="1"/>
  <c r="T465" i="1"/>
  <c r="S465" i="1"/>
  <c r="O465" i="1"/>
  <c r="T464" i="1"/>
  <c r="S464" i="1"/>
  <c r="O464" i="1"/>
  <c r="T463" i="1"/>
  <c r="S463" i="1"/>
  <c r="O463" i="1"/>
  <c r="T462" i="1"/>
  <c r="S462" i="1"/>
  <c r="O462" i="1"/>
  <c r="T461" i="1"/>
  <c r="S461" i="1"/>
  <c r="O461" i="1"/>
  <c r="T460" i="1"/>
  <c r="S460" i="1"/>
  <c r="O460" i="1"/>
  <c r="T459" i="1"/>
  <c r="S459" i="1"/>
  <c r="O459" i="1"/>
  <c r="T458" i="1"/>
  <c r="S458" i="1"/>
  <c r="O458" i="1"/>
  <c r="T457" i="1"/>
  <c r="S457" i="1"/>
  <c r="O457" i="1"/>
  <c r="T456" i="1"/>
  <c r="S456" i="1"/>
  <c r="O456" i="1"/>
  <c r="T455" i="1"/>
  <c r="S455" i="1"/>
  <c r="O455" i="1"/>
  <c r="T454" i="1"/>
  <c r="S454" i="1"/>
  <c r="O454" i="1"/>
  <c r="T453" i="1"/>
  <c r="S453" i="1"/>
  <c r="O453" i="1"/>
  <c r="T452" i="1"/>
  <c r="S452" i="1"/>
  <c r="O452" i="1"/>
  <c r="T451" i="1"/>
  <c r="S451" i="1"/>
  <c r="O451" i="1"/>
  <c r="T450" i="1"/>
  <c r="S450" i="1"/>
  <c r="O450" i="1"/>
  <c r="T449" i="1"/>
  <c r="S449" i="1"/>
  <c r="O449" i="1"/>
  <c r="T448" i="1"/>
  <c r="S448" i="1"/>
  <c r="O448" i="1"/>
  <c r="T447" i="1"/>
  <c r="S447" i="1"/>
  <c r="O447" i="1"/>
  <c r="T446" i="1"/>
  <c r="S446" i="1"/>
  <c r="O446" i="1"/>
  <c r="T445" i="1"/>
  <c r="S445" i="1"/>
  <c r="O445" i="1"/>
  <c r="T444" i="1"/>
  <c r="S444" i="1"/>
  <c r="O444" i="1"/>
  <c r="T443" i="1"/>
  <c r="S443" i="1"/>
  <c r="O443" i="1"/>
  <c r="T442" i="1"/>
  <c r="S442" i="1"/>
  <c r="O442" i="1"/>
  <c r="T441" i="1"/>
  <c r="S441" i="1"/>
  <c r="O441" i="1"/>
  <c r="T440" i="1"/>
  <c r="S440" i="1"/>
  <c r="O440" i="1"/>
  <c r="T439" i="1"/>
  <c r="S439" i="1"/>
  <c r="O439" i="1"/>
  <c r="T438" i="1"/>
  <c r="S438" i="1"/>
  <c r="O438" i="1"/>
  <c r="T437" i="1"/>
  <c r="S437" i="1"/>
  <c r="O437" i="1"/>
  <c r="T436" i="1"/>
  <c r="S436" i="1"/>
  <c r="O436" i="1"/>
  <c r="T435" i="1"/>
  <c r="S435" i="1"/>
  <c r="O435" i="1"/>
  <c r="T434" i="1"/>
  <c r="S434" i="1"/>
  <c r="O434" i="1"/>
  <c r="T433" i="1"/>
  <c r="S433" i="1"/>
  <c r="O433" i="1"/>
  <c r="T432" i="1"/>
  <c r="S432" i="1"/>
  <c r="O432" i="1"/>
  <c r="T431" i="1"/>
  <c r="S431" i="1"/>
  <c r="O431" i="1"/>
  <c r="T430" i="1"/>
  <c r="S430" i="1"/>
  <c r="O430" i="1"/>
  <c r="T429" i="1"/>
  <c r="S429" i="1"/>
  <c r="O429" i="1"/>
  <c r="T428" i="1"/>
  <c r="S428" i="1"/>
  <c r="O428" i="1"/>
  <c r="T427" i="1"/>
  <c r="S427" i="1"/>
  <c r="O427" i="1"/>
  <c r="T426" i="1"/>
  <c r="S426" i="1"/>
  <c r="O426" i="1"/>
  <c r="T425" i="1"/>
  <c r="S425" i="1"/>
  <c r="O425" i="1"/>
  <c r="T424" i="1"/>
  <c r="S424" i="1"/>
  <c r="O424" i="1"/>
  <c r="T423" i="1"/>
  <c r="S423" i="1"/>
  <c r="O423" i="1"/>
  <c r="T422" i="1"/>
  <c r="S422" i="1"/>
  <c r="O422" i="1"/>
  <c r="T421" i="1"/>
  <c r="S421" i="1"/>
  <c r="O421" i="1"/>
  <c r="T420" i="1"/>
  <c r="S420" i="1"/>
  <c r="O420" i="1"/>
  <c r="T419" i="1"/>
  <c r="S419" i="1"/>
  <c r="O419" i="1"/>
  <c r="T418" i="1"/>
  <c r="S418" i="1"/>
  <c r="O418" i="1"/>
  <c r="T417" i="1"/>
  <c r="S417" i="1"/>
  <c r="O417" i="1"/>
  <c r="T416" i="1"/>
  <c r="S416" i="1"/>
  <c r="O416" i="1"/>
  <c r="T415" i="1"/>
  <c r="S415" i="1"/>
  <c r="O415" i="1"/>
  <c r="T414" i="1"/>
  <c r="S414" i="1"/>
  <c r="O414" i="1"/>
  <c r="T413" i="1"/>
  <c r="S413" i="1"/>
  <c r="O413" i="1"/>
  <c r="T412" i="1"/>
  <c r="S412" i="1"/>
  <c r="O412" i="1"/>
  <c r="T411" i="1"/>
  <c r="S411" i="1"/>
  <c r="O411" i="1"/>
  <c r="T410" i="1"/>
  <c r="S410" i="1"/>
  <c r="O410" i="1"/>
  <c r="T409" i="1"/>
  <c r="S409" i="1"/>
  <c r="O409" i="1"/>
  <c r="T408" i="1"/>
  <c r="S408" i="1"/>
  <c r="O408" i="1"/>
  <c r="T407" i="1"/>
  <c r="S407" i="1"/>
  <c r="O407" i="1"/>
  <c r="T406" i="1"/>
  <c r="S406" i="1"/>
  <c r="O406" i="1"/>
  <c r="T405" i="1"/>
  <c r="S405" i="1"/>
  <c r="O405" i="1"/>
  <c r="T404" i="1"/>
  <c r="S404" i="1"/>
  <c r="O404" i="1"/>
  <c r="T403" i="1"/>
  <c r="S403" i="1"/>
  <c r="O403" i="1"/>
  <c r="T402" i="1"/>
  <c r="S402" i="1"/>
  <c r="O402" i="1"/>
  <c r="T401" i="1"/>
  <c r="S401" i="1"/>
  <c r="O401" i="1"/>
  <c r="T400" i="1"/>
  <c r="S400" i="1"/>
  <c r="O400" i="1"/>
  <c r="T399" i="1"/>
  <c r="S399" i="1"/>
  <c r="O399" i="1"/>
  <c r="T398" i="1"/>
  <c r="S398" i="1"/>
  <c r="O398" i="1"/>
  <c r="T397" i="1"/>
  <c r="S397" i="1"/>
  <c r="O397" i="1"/>
  <c r="T396" i="1"/>
  <c r="S396" i="1"/>
  <c r="O396" i="1"/>
  <c r="T395" i="1"/>
  <c r="S395" i="1"/>
  <c r="O395" i="1"/>
  <c r="T394" i="1"/>
  <c r="S394" i="1"/>
  <c r="O394" i="1"/>
  <c r="T393" i="1"/>
  <c r="S393" i="1"/>
  <c r="O393" i="1"/>
  <c r="T392" i="1"/>
  <c r="S392" i="1"/>
  <c r="O392" i="1"/>
  <c r="T391" i="1"/>
  <c r="S391" i="1"/>
  <c r="O391" i="1"/>
  <c r="T390" i="1"/>
  <c r="S390" i="1"/>
  <c r="O390" i="1"/>
  <c r="T389" i="1"/>
  <c r="S389" i="1"/>
  <c r="O389" i="1"/>
  <c r="T388" i="1"/>
  <c r="S388" i="1"/>
  <c r="O388" i="1"/>
  <c r="T387" i="1"/>
  <c r="S387" i="1"/>
  <c r="O387" i="1"/>
  <c r="T386" i="1"/>
  <c r="S386" i="1"/>
  <c r="O386" i="1"/>
  <c r="T385" i="1"/>
  <c r="S385" i="1"/>
  <c r="O385" i="1"/>
  <c r="T384" i="1"/>
  <c r="S384" i="1"/>
  <c r="O384" i="1"/>
  <c r="T383" i="1"/>
  <c r="S383" i="1"/>
  <c r="O383" i="1"/>
  <c r="T382" i="1"/>
  <c r="S382" i="1"/>
  <c r="O382" i="1"/>
  <c r="T381" i="1"/>
  <c r="S381" i="1"/>
  <c r="O381" i="1"/>
  <c r="T380" i="1"/>
  <c r="S380" i="1"/>
  <c r="O380" i="1"/>
  <c r="T379" i="1"/>
  <c r="S379" i="1"/>
  <c r="O379" i="1"/>
  <c r="T378" i="1"/>
  <c r="S378" i="1"/>
  <c r="O378" i="1"/>
  <c r="T377" i="1"/>
  <c r="S377" i="1"/>
  <c r="O377" i="1"/>
  <c r="T376" i="1"/>
  <c r="S376" i="1"/>
  <c r="O376" i="1"/>
  <c r="T375" i="1"/>
  <c r="S375" i="1"/>
  <c r="O375" i="1"/>
  <c r="T374" i="1"/>
  <c r="S374" i="1"/>
  <c r="O374" i="1"/>
  <c r="T373" i="1"/>
  <c r="S373" i="1"/>
  <c r="O373" i="1"/>
  <c r="T372" i="1"/>
  <c r="S372" i="1"/>
  <c r="O372" i="1"/>
  <c r="T371" i="1"/>
  <c r="S371" i="1"/>
  <c r="O371" i="1"/>
  <c r="T370" i="1"/>
  <c r="S370" i="1"/>
  <c r="O370" i="1"/>
  <c r="T369" i="1"/>
  <c r="S369" i="1"/>
  <c r="O369" i="1"/>
  <c r="T368" i="1"/>
  <c r="S368" i="1"/>
  <c r="O368" i="1"/>
  <c r="T367" i="1"/>
  <c r="S367" i="1"/>
  <c r="O367" i="1"/>
  <c r="T366" i="1"/>
  <c r="S366" i="1"/>
  <c r="O366" i="1"/>
  <c r="T365" i="1"/>
  <c r="S365" i="1"/>
  <c r="O365" i="1"/>
  <c r="T364" i="1"/>
  <c r="S364" i="1"/>
  <c r="O364" i="1"/>
  <c r="T363" i="1"/>
  <c r="S363" i="1"/>
  <c r="O363" i="1"/>
  <c r="T362" i="1"/>
  <c r="S362" i="1"/>
  <c r="O362" i="1"/>
  <c r="T361" i="1"/>
  <c r="S361" i="1"/>
  <c r="O361" i="1"/>
  <c r="T360" i="1"/>
  <c r="S360" i="1"/>
  <c r="O360" i="1"/>
  <c r="T359" i="1"/>
  <c r="S359" i="1"/>
  <c r="O359" i="1"/>
  <c r="T358" i="1"/>
  <c r="S358" i="1"/>
  <c r="O358" i="1"/>
  <c r="T357" i="1"/>
  <c r="S357" i="1"/>
  <c r="O357" i="1"/>
  <c r="T356" i="1"/>
  <c r="S356" i="1"/>
  <c r="O356" i="1"/>
  <c r="T355" i="1"/>
  <c r="S355" i="1"/>
  <c r="O355" i="1"/>
  <c r="T354" i="1"/>
  <c r="S354" i="1"/>
  <c r="O354" i="1"/>
  <c r="T353" i="1"/>
  <c r="S353" i="1"/>
  <c r="O353" i="1"/>
  <c r="T352" i="1"/>
  <c r="S352" i="1"/>
  <c r="O352" i="1"/>
  <c r="T351" i="1"/>
  <c r="S351" i="1"/>
  <c r="O351" i="1"/>
  <c r="T350" i="1"/>
  <c r="S350" i="1"/>
  <c r="O350" i="1"/>
  <c r="T349" i="1"/>
  <c r="S349" i="1"/>
  <c r="O349" i="1"/>
  <c r="T348" i="1"/>
  <c r="S348" i="1"/>
  <c r="O348" i="1"/>
  <c r="T347" i="1"/>
  <c r="S347" i="1"/>
  <c r="O347" i="1"/>
  <c r="T346" i="1"/>
  <c r="S346" i="1"/>
  <c r="O346" i="1"/>
  <c r="T345" i="1"/>
  <c r="S345" i="1"/>
  <c r="O345" i="1"/>
  <c r="T344" i="1"/>
  <c r="S344" i="1"/>
  <c r="O344" i="1"/>
  <c r="T343" i="1"/>
  <c r="S343" i="1"/>
  <c r="O343" i="1"/>
  <c r="T342" i="1"/>
  <c r="S342" i="1"/>
  <c r="O342" i="1"/>
  <c r="T341" i="1"/>
  <c r="S341" i="1"/>
  <c r="O341" i="1"/>
  <c r="T340" i="1"/>
  <c r="S340" i="1"/>
  <c r="O340" i="1"/>
  <c r="T339" i="1"/>
  <c r="S339" i="1"/>
  <c r="O339" i="1"/>
  <c r="T338" i="1"/>
  <c r="S338" i="1"/>
  <c r="O338" i="1"/>
  <c r="T337" i="1"/>
  <c r="S337" i="1"/>
  <c r="O337" i="1"/>
  <c r="T336" i="1"/>
  <c r="S336" i="1"/>
  <c r="O336" i="1"/>
  <c r="T335" i="1"/>
  <c r="S335" i="1"/>
  <c r="O335" i="1"/>
  <c r="T334" i="1"/>
  <c r="S334" i="1"/>
  <c r="O334" i="1"/>
  <c r="T333" i="1"/>
  <c r="S333" i="1"/>
  <c r="O333" i="1"/>
  <c r="T332" i="1"/>
  <c r="S332" i="1"/>
  <c r="O332" i="1"/>
  <c r="T331" i="1"/>
  <c r="S331" i="1"/>
  <c r="O331" i="1"/>
  <c r="T330" i="1"/>
  <c r="S330" i="1"/>
  <c r="O330" i="1"/>
  <c r="T329" i="1"/>
  <c r="S329" i="1"/>
  <c r="O329" i="1"/>
  <c r="T328" i="1"/>
  <c r="S328" i="1"/>
  <c r="O328" i="1"/>
  <c r="T327" i="1"/>
  <c r="S327" i="1"/>
  <c r="O327" i="1"/>
  <c r="T326" i="1"/>
  <c r="S326" i="1"/>
  <c r="O326" i="1"/>
  <c r="T325" i="1"/>
  <c r="S325" i="1"/>
  <c r="O325" i="1"/>
  <c r="T324" i="1"/>
  <c r="S324" i="1"/>
  <c r="O324" i="1"/>
  <c r="T323" i="1"/>
  <c r="S323" i="1"/>
  <c r="O323" i="1"/>
  <c r="T322" i="1"/>
  <c r="S322" i="1"/>
  <c r="O322" i="1"/>
  <c r="T321" i="1"/>
  <c r="S321" i="1"/>
  <c r="O321" i="1"/>
  <c r="T320" i="1"/>
  <c r="S320" i="1"/>
  <c r="O320" i="1"/>
  <c r="T319" i="1"/>
  <c r="S319" i="1"/>
  <c r="O319" i="1"/>
  <c r="T318" i="1"/>
  <c r="S318" i="1"/>
  <c r="O318" i="1"/>
  <c r="T317" i="1"/>
  <c r="S317" i="1"/>
  <c r="O317" i="1"/>
  <c r="T316" i="1"/>
  <c r="S316" i="1"/>
  <c r="O316" i="1"/>
  <c r="T315" i="1"/>
  <c r="S315" i="1"/>
  <c r="O315" i="1"/>
  <c r="T314" i="1"/>
  <c r="S314" i="1"/>
  <c r="O314" i="1"/>
  <c r="T313" i="1"/>
  <c r="S313" i="1"/>
  <c r="O313" i="1"/>
  <c r="T312" i="1"/>
  <c r="S312" i="1"/>
  <c r="O312" i="1"/>
  <c r="T311" i="1"/>
  <c r="S311" i="1"/>
  <c r="O311" i="1"/>
  <c r="T310" i="1"/>
  <c r="S310" i="1"/>
  <c r="O310" i="1"/>
  <c r="T309" i="1"/>
  <c r="S309" i="1"/>
  <c r="O309" i="1"/>
  <c r="T308" i="1"/>
  <c r="S308" i="1"/>
  <c r="O308" i="1"/>
  <c r="T307" i="1"/>
  <c r="S307" i="1"/>
  <c r="O307" i="1"/>
  <c r="T306" i="1"/>
  <c r="S306" i="1"/>
  <c r="O306" i="1"/>
  <c r="T305" i="1"/>
  <c r="S305" i="1"/>
  <c r="O305" i="1"/>
  <c r="T304" i="1"/>
  <c r="S304" i="1"/>
  <c r="O304" i="1"/>
  <c r="T303" i="1"/>
  <c r="S303" i="1"/>
  <c r="O303" i="1"/>
  <c r="T302" i="1"/>
  <c r="S302" i="1"/>
  <c r="O302" i="1"/>
  <c r="T301" i="1"/>
  <c r="S301" i="1"/>
  <c r="O301" i="1"/>
  <c r="T300" i="1"/>
  <c r="S300" i="1"/>
  <c r="O300" i="1"/>
  <c r="T299" i="1"/>
  <c r="S299" i="1"/>
  <c r="O299" i="1"/>
  <c r="T298" i="1"/>
  <c r="S298" i="1"/>
  <c r="O298" i="1"/>
  <c r="T297" i="1"/>
  <c r="S297" i="1"/>
  <c r="O297" i="1"/>
  <c r="T296" i="1"/>
  <c r="S296" i="1"/>
  <c r="O296" i="1"/>
  <c r="T295" i="1"/>
  <c r="S295" i="1"/>
  <c r="O295" i="1"/>
  <c r="T294" i="1"/>
  <c r="S294" i="1"/>
  <c r="O294" i="1"/>
  <c r="T293" i="1"/>
  <c r="S293" i="1"/>
  <c r="O293" i="1"/>
  <c r="T292" i="1"/>
  <c r="S292" i="1"/>
  <c r="O292" i="1"/>
  <c r="T291" i="1"/>
  <c r="S291" i="1"/>
  <c r="O291" i="1"/>
  <c r="T290" i="1"/>
  <c r="S290" i="1"/>
  <c r="O290" i="1"/>
  <c r="T289" i="1"/>
  <c r="S289" i="1"/>
  <c r="O289" i="1"/>
  <c r="T288" i="1"/>
  <c r="S288" i="1"/>
  <c r="O288" i="1"/>
  <c r="T287" i="1"/>
  <c r="S287" i="1"/>
  <c r="O287" i="1"/>
  <c r="T286" i="1"/>
  <c r="S286" i="1"/>
  <c r="O286" i="1"/>
  <c r="T285" i="1"/>
  <c r="S285" i="1"/>
  <c r="O285" i="1"/>
  <c r="T284" i="1"/>
  <c r="S284" i="1"/>
  <c r="O284" i="1"/>
  <c r="T283" i="1"/>
  <c r="S283" i="1"/>
  <c r="O283" i="1"/>
  <c r="T282" i="1"/>
  <c r="S282" i="1"/>
  <c r="O282" i="1"/>
  <c r="T281" i="1"/>
  <c r="S281" i="1"/>
  <c r="O281" i="1"/>
  <c r="T280" i="1"/>
  <c r="S280" i="1"/>
  <c r="O280" i="1"/>
  <c r="T279" i="1"/>
  <c r="S279" i="1"/>
  <c r="O279" i="1"/>
  <c r="T278" i="1"/>
  <c r="S278" i="1"/>
  <c r="O278" i="1"/>
  <c r="T277" i="1"/>
  <c r="S277" i="1"/>
  <c r="O277" i="1"/>
  <c r="T276" i="1"/>
  <c r="S276" i="1"/>
  <c r="O276" i="1"/>
  <c r="T275" i="1"/>
  <c r="S275" i="1"/>
  <c r="O275" i="1"/>
  <c r="T274" i="1"/>
  <c r="S274" i="1"/>
  <c r="O274" i="1"/>
  <c r="T273" i="1"/>
  <c r="S273" i="1"/>
  <c r="O273" i="1"/>
  <c r="T272" i="1"/>
  <c r="S272" i="1"/>
  <c r="O272" i="1"/>
  <c r="T271" i="1"/>
  <c r="S271" i="1"/>
  <c r="O271" i="1"/>
  <c r="T270" i="1"/>
  <c r="S270" i="1"/>
  <c r="O270" i="1"/>
  <c r="T269" i="1"/>
  <c r="S269" i="1"/>
  <c r="O269" i="1"/>
  <c r="T268" i="1"/>
  <c r="S268" i="1"/>
  <c r="O268" i="1"/>
  <c r="T267" i="1"/>
  <c r="S267" i="1"/>
  <c r="O267" i="1"/>
  <c r="T266" i="1"/>
  <c r="S266" i="1"/>
  <c r="O266" i="1"/>
  <c r="T265" i="1"/>
  <c r="S265" i="1"/>
  <c r="O265" i="1"/>
  <c r="T264" i="1"/>
  <c r="S264" i="1"/>
  <c r="O264" i="1"/>
  <c r="T263" i="1"/>
  <c r="S263" i="1"/>
  <c r="O263" i="1"/>
  <c r="T262" i="1"/>
  <c r="S262" i="1"/>
  <c r="O262" i="1"/>
  <c r="T261" i="1"/>
  <c r="S261" i="1"/>
  <c r="O261" i="1"/>
  <c r="T260" i="1"/>
  <c r="S260" i="1"/>
  <c r="O260" i="1"/>
  <c r="T259" i="1"/>
  <c r="S259" i="1"/>
  <c r="O259" i="1"/>
  <c r="T258" i="1"/>
  <c r="S258" i="1"/>
  <c r="O258" i="1"/>
  <c r="T257" i="1"/>
  <c r="S257" i="1"/>
  <c r="O257" i="1"/>
  <c r="T256" i="1"/>
  <c r="S256" i="1"/>
  <c r="O256" i="1"/>
  <c r="T255" i="1"/>
  <c r="S255" i="1"/>
  <c r="O255" i="1"/>
  <c r="T254" i="1"/>
  <c r="S254" i="1"/>
  <c r="O254" i="1"/>
  <c r="T253" i="1"/>
  <c r="S253" i="1"/>
  <c r="O253" i="1"/>
  <c r="T252" i="1"/>
  <c r="S252" i="1"/>
  <c r="O252" i="1"/>
  <c r="T251" i="1"/>
  <c r="S251" i="1"/>
  <c r="O251" i="1"/>
  <c r="T250" i="1"/>
  <c r="S250" i="1"/>
  <c r="O250" i="1"/>
  <c r="T249" i="1"/>
  <c r="S249" i="1"/>
  <c r="O249" i="1"/>
  <c r="T248" i="1"/>
  <c r="S248" i="1"/>
  <c r="O248" i="1"/>
  <c r="T247" i="1"/>
  <c r="S247" i="1"/>
  <c r="O247" i="1"/>
  <c r="T246" i="1"/>
  <c r="S246" i="1"/>
  <c r="O246" i="1"/>
  <c r="T245" i="1"/>
  <c r="S245" i="1"/>
  <c r="O245" i="1"/>
  <c r="T244" i="1"/>
  <c r="S244" i="1"/>
  <c r="O244" i="1"/>
  <c r="T243" i="1"/>
  <c r="S243" i="1"/>
  <c r="O243" i="1"/>
  <c r="T242" i="1"/>
  <c r="S242" i="1"/>
  <c r="O242" i="1"/>
  <c r="T241" i="1"/>
  <c r="S241" i="1"/>
  <c r="O241" i="1"/>
  <c r="T240" i="1"/>
  <c r="S240" i="1"/>
  <c r="O240" i="1"/>
  <c r="T239" i="1"/>
  <c r="S239" i="1"/>
  <c r="O239" i="1"/>
  <c r="T238" i="1"/>
  <c r="S238" i="1"/>
  <c r="O238" i="1"/>
  <c r="T237" i="1"/>
  <c r="S237" i="1"/>
  <c r="O237" i="1"/>
  <c r="T236" i="1"/>
  <c r="S236" i="1"/>
  <c r="O236" i="1"/>
  <c r="T235" i="1"/>
  <c r="S235" i="1"/>
  <c r="O235" i="1"/>
  <c r="T234" i="1"/>
  <c r="S234" i="1"/>
  <c r="O234" i="1"/>
  <c r="T233" i="1"/>
  <c r="S233" i="1"/>
  <c r="O233" i="1"/>
  <c r="T232" i="1"/>
  <c r="S232" i="1"/>
  <c r="O232" i="1"/>
  <c r="T231" i="1"/>
  <c r="S231" i="1"/>
  <c r="O231" i="1"/>
  <c r="T230" i="1"/>
  <c r="S230" i="1"/>
  <c r="O230" i="1"/>
  <c r="T229" i="1"/>
  <c r="S229" i="1"/>
  <c r="O229" i="1"/>
  <c r="T228" i="1"/>
  <c r="S228" i="1"/>
  <c r="O228" i="1"/>
  <c r="T227" i="1"/>
  <c r="S227" i="1"/>
  <c r="O227" i="1"/>
  <c r="T226" i="1"/>
  <c r="S226" i="1"/>
  <c r="O226" i="1"/>
  <c r="T225" i="1"/>
  <c r="S225" i="1"/>
  <c r="O225" i="1"/>
  <c r="T224" i="1"/>
  <c r="S224" i="1"/>
  <c r="O224" i="1"/>
  <c r="T223" i="1"/>
  <c r="S223" i="1"/>
  <c r="O223" i="1"/>
  <c r="T222" i="1"/>
  <c r="S222" i="1"/>
  <c r="O222" i="1"/>
  <c r="T221" i="1"/>
  <c r="S221" i="1"/>
  <c r="O221" i="1"/>
  <c r="T220" i="1"/>
  <c r="S220" i="1"/>
  <c r="O220" i="1"/>
  <c r="T219" i="1"/>
  <c r="S219" i="1"/>
  <c r="O219" i="1"/>
  <c r="T218" i="1"/>
  <c r="S218" i="1"/>
  <c r="O218" i="1"/>
  <c r="T217" i="1"/>
  <c r="S217" i="1"/>
  <c r="O217" i="1"/>
  <c r="T216" i="1"/>
  <c r="S216" i="1"/>
  <c r="O216" i="1"/>
  <c r="T215" i="1"/>
  <c r="S215" i="1"/>
  <c r="O215" i="1"/>
  <c r="T214" i="1"/>
  <c r="S214" i="1"/>
  <c r="O214" i="1"/>
  <c r="T213" i="1"/>
  <c r="S213" i="1"/>
  <c r="O213" i="1"/>
  <c r="T212" i="1"/>
  <c r="S212" i="1"/>
  <c r="O212" i="1"/>
  <c r="T211" i="1"/>
  <c r="S211" i="1"/>
  <c r="O211" i="1"/>
  <c r="T210" i="1"/>
  <c r="S210" i="1"/>
  <c r="O210" i="1"/>
  <c r="T209" i="1"/>
  <c r="S209" i="1"/>
  <c r="O209" i="1"/>
  <c r="T208" i="1"/>
  <c r="S208" i="1"/>
  <c r="O208" i="1"/>
  <c r="T207" i="1"/>
  <c r="S207" i="1"/>
  <c r="O207" i="1"/>
  <c r="T206" i="1"/>
  <c r="S206" i="1"/>
  <c r="O206" i="1"/>
  <c r="T205" i="1"/>
  <c r="S205" i="1"/>
  <c r="O205" i="1"/>
  <c r="T204" i="1"/>
  <c r="S204" i="1"/>
  <c r="O204" i="1"/>
  <c r="T203" i="1"/>
  <c r="S203" i="1"/>
  <c r="O203" i="1"/>
  <c r="T202" i="1"/>
  <c r="S202" i="1"/>
  <c r="O202" i="1"/>
  <c r="T201" i="1"/>
  <c r="S201" i="1"/>
  <c r="O201" i="1"/>
  <c r="T200" i="1"/>
  <c r="S200" i="1"/>
  <c r="O200" i="1"/>
  <c r="T199" i="1"/>
  <c r="S199" i="1"/>
  <c r="O199" i="1"/>
  <c r="T198" i="1"/>
  <c r="S198" i="1"/>
  <c r="O198" i="1"/>
  <c r="T197" i="1"/>
  <c r="S197" i="1"/>
  <c r="O197" i="1"/>
  <c r="T196" i="1"/>
  <c r="S196" i="1"/>
  <c r="O196" i="1"/>
  <c r="T195" i="1"/>
  <c r="S195" i="1"/>
  <c r="O195" i="1"/>
  <c r="T194" i="1"/>
  <c r="S194" i="1"/>
  <c r="O194" i="1"/>
  <c r="T193" i="1"/>
  <c r="S193" i="1"/>
  <c r="O193" i="1"/>
  <c r="T192" i="1"/>
  <c r="S192" i="1"/>
  <c r="O192" i="1"/>
  <c r="T191" i="1"/>
  <c r="S191" i="1"/>
  <c r="O191" i="1"/>
  <c r="T190" i="1"/>
  <c r="S190" i="1"/>
  <c r="O190" i="1"/>
  <c r="T189" i="1"/>
  <c r="S189" i="1"/>
  <c r="O189" i="1"/>
  <c r="T188" i="1"/>
  <c r="S188" i="1"/>
  <c r="O188" i="1"/>
  <c r="T187" i="1"/>
  <c r="S187" i="1"/>
  <c r="O187" i="1"/>
  <c r="T186" i="1"/>
  <c r="S186" i="1"/>
  <c r="O186" i="1"/>
  <c r="T185" i="1"/>
  <c r="S185" i="1"/>
  <c r="O185" i="1"/>
  <c r="T184" i="1"/>
  <c r="S184" i="1"/>
  <c r="O184" i="1"/>
  <c r="T183" i="1"/>
  <c r="S183" i="1"/>
  <c r="O183" i="1"/>
  <c r="T182" i="1"/>
  <c r="S182" i="1"/>
  <c r="O182" i="1"/>
  <c r="T181" i="1"/>
  <c r="S181" i="1"/>
  <c r="O181" i="1"/>
  <c r="T180" i="1"/>
  <c r="S180" i="1"/>
  <c r="O180" i="1"/>
  <c r="T179" i="1"/>
  <c r="S179" i="1"/>
  <c r="O179" i="1"/>
  <c r="T178" i="1"/>
  <c r="S178" i="1"/>
  <c r="O178" i="1"/>
  <c r="T177" i="1"/>
  <c r="S177" i="1"/>
  <c r="O177" i="1"/>
  <c r="T176" i="1"/>
  <c r="S176" i="1"/>
  <c r="O176" i="1"/>
  <c r="T175" i="1"/>
  <c r="S175" i="1"/>
  <c r="O175" i="1"/>
  <c r="T174" i="1"/>
  <c r="S174" i="1"/>
  <c r="O174" i="1"/>
  <c r="T173" i="1"/>
  <c r="S173" i="1"/>
  <c r="O173" i="1"/>
  <c r="T172" i="1"/>
  <c r="S172" i="1"/>
  <c r="O172" i="1"/>
  <c r="T171" i="1"/>
  <c r="S171" i="1"/>
  <c r="O171" i="1"/>
  <c r="T170" i="1"/>
  <c r="S170" i="1"/>
  <c r="O170" i="1"/>
  <c r="T169" i="1"/>
  <c r="S169" i="1"/>
  <c r="O169" i="1"/>
  <c r="T168" i="1"/>
  <c r="S168" i="1"/>
  <c r="O168" i="1"/>
  <c r="T167" i="1"/>
  <c r="S167" i="1"/>
  <c r="O167" i="1"/>
  <c r="T166" i="1"/>
  <c r="S166" i="1"/>
  <c r="O166" i="1"/>
  <c r="T165" i="1"/>
  <c r="S165" i="1"/>
  <c r="O165" i="1"/>
  <c r="T164" i="1"/>
  <c r="S164" i="1"/>
  <c r="O164" i="1"/>
  <c r="T163" i="1"/>
  <c r="S163" i="1"/>
  <c r="O163" i="1"/>
  <c r="T162" i="1"/>
  <c r="S162" i="1"/>
  <c r="O162" i="1"/>
  <c r="T161" i="1"/>
  <c r="S161" i="1"/>
  <c r="O161" i="1"/>
  <c r="T160" i="1"/>
  <c r="S160" i="1"/>
  <c r="O160" i="1"/>
  <c r="T159" i="1"/>
  <c r="S159" i="1"/>
  <c r="O159" i="1"/>
  <c r="T158" i="1"/>
  <c r="S158" i="1"/>
  <c r="O158" i="1"/>
  <c r="T157" i="1"/>
  <c r="S157" i="1"/>
  <c r="O157" i="1"/>
  <c r="T156" i="1"/>
  <c r="S156" i="1"/>
  <c r="O156" i="1"/>
  <c r="T155" i="1"/>
  <c r="S155" i="1"/>
  <c r="O155" i="1"/>
  <c r="T154" i="1"/>
  <c r="S154" i="1"/>
  <c r="O154" i="1"/>
  <c r="T153" i="1"/>
  <c r="S153" i="1"/>
  <c r="O153" i="1"/>
  <c r="T152" i="1"/>
  <c r="S152" i="1"/>
  <c r="O152" i="1"/>
  <c r="T151" i="1"/>
  <c r="S151" i="1"/>
  <c r="O151" i="1"/>
  <c r="T150" i="1"/>
  <c r="S150" i="1"/>
  <c r="O150" i="1"/>
  <c r="T149" i="1"/>
  <c r="S149" i="1"/>
  <c r="O149" i="1"/>
  <c r="T148" i="1"/>
  <c r="S148" i="1"/>
  <c r="O148" i="1"/>
  <c r="T147" i="1"/>
  <c r="S147" i="1"/>
  <c r="O147" i="1"/>
  <c r="T146" i="1"/>
  <c r="S146" i="1"/>
  <c r="O146" i="1"/>
  <c r="T145" i="1"/>
  <c r="S145" i="1"/>
  <c r="O145" i="1"/>
  <c r="T144" i="1"/>
  <c r="S144" i="1"/>
  <c r="O144" i="1"/>
  <c r="T143" i="1"/>
  <c r="S143" i="1"/>
  <c r="O143" i="1"/>
  <c r="T142" i="1"/>
  <c r="S142" i="1"/>
  <c r="O142" i="1"/>
  <c r="T141" i="1"/>
  <c r="S141" i="1"/>
  <c r="O141" i="1"/>
  <c r="T140" i="1"/>
  <c r="S140" i="1"/>
  <c r="O140" i="1"/>
  <c r="T139" i="1"/>
  <c r="S139" i="1"/>
  <c r="O139" i="1"/>
  <c r="T138" i="1"/>
  <c r="S138" i="1"/>
  <c r="O138" i="1"/>
  <c r="T137" i="1"/>
  <c r="S137" i="1"/>
  <c r="O137" i="1"/>
  <c r="T136" i="1"/>
  <c r="S136" i="1"/>
  <c r="O136" i="1"/>
  <c r="T135" i="1"/>
  <c r="S135" i="1"/>
  <c r="O135" i="1"/>
  <c r="T134" i="1"/>
  <c r="S134" i="1"/>
  <c r="O134" i="1"/>
  <c r="T133" i="1"/>
  <c r="S133" i="1"/>
  <c r="O133" i="1"/>
  <c r="T132" i="1"/>
  <c r="S132" i="1"/>
  <c r="O132" i="1"/>
  <c r="T131" i="1"/>
  <c r="S131" i="1"/>
  <c r="O131" i="1"/>
  <c r="T130" i="1"/>
  <c r="S130" i="1"/>
  <c r="O130" i="1"/>
  <c r="T129" i="1"/>
  <c r="S129" i="1"/>
  <c r="O129" i="1"/>
  <c r="T128" i="1"/>
  <c r="S128" i="1"/>
  <c r="O128" i="1"/>
  <c r="T127" i="1"/>
  <c r="S127" i="1"/>
  <c r="O127" i="1"/>
  <c r="T126" i="1"/>
  <c r="S126" i="1"/>
  <c r="O126" i="1"/>
  <c r="T125" i="1"/>
  <c r="S125" i="1"/>
  <c r="O125" i="1"/>
  <c r="T124" i="1"/>
  <c r="S124" i="1"/>
  <c r="O124" i="1"/>
  <c r="T123" i="1"/>
  <c r="S123" i="1"/>
  <c r="O123" i="1"/>
  <c r="T122" i="1"/>
  <c r="S122" i="1"/>
  <c r="O122" i="1"/>
  <c r="T121" i="1"/>
  <c r="S121" i="1"/>
  <c r="O121" i="1"/>
  <c r="T120" i="1"/>
  <c r="S120" i="1"/>
  <c r="O120" i="1"/>
  <c r="T119" i="1"/>
  <c r="S119" i="1"/>
  <c r="O119" i="1"/>
  <c r="T118" i="1"/>
  <c r="S118" i="1"/>
  <c r="O118" i="1"/>
  <c r="T117" i="1"/>
  <c r="S117" i="1"/>
  <c r="O117" i="1"/>
  <c r="T116" i="1"/>
  <c r="S116" i="1"/>
  <c r="O116" i="1"/>
  <c r="T115" i="1"/>
  <c r="S115" i="1"/>
  <c r="O115" i="1"/>
  <c r="T114" i="1"/>
  <c r="S114" i="1"/>
  <c r="O114" i="1"/>
  <c r="T113" i="1"/>
  <c r="S113" i="1"/>
  <c r="O113" i="1"/>
  <c r="T112" i="1"/>
  <c r="S112" i="1"/>
  <c r="O112" i="1"/>
  <c r="T111" i="1"/>
  <c r="S111" i="1"/>
  <c r="O111" i="1"/>
  <c r="T110" i="1"/>
  <c r="S110" i="1"/>
  <c r="O110" i="1"/>
  <c r="T109" i="1"/>
  <c r="S109" i="1"/>
  <c r="O109" i="1"/>
  <c r="T108" i="1"/>
  <c r="S108" i="1"/>
  <c r="O108" i="1"/>
  <c r="T107" i="1"/>
  <c r="S107" i="1"/>
  <c r="O107" i="1"/>
  <c r="T106" i="1"/>
  <c r="S106" i="1"/>
  <c r="O106" i="1"/>
  <c r="T105" i="1"/>
  <c r="S105" i="1"/>
  <c r="O105" i="1"/>
  <c r="T104" i="1"/>
  <c r="S104" i="1"/>
  <c r="O104" i="1"/>
  <c r="T103" i="1"/>
  <c r="S103" i="1"/>
  <c r="O103" i="1"/>
  <c r="T102" i="1"/>
  <c r="S102" i="1"/>
  <c r="O102" i="1"/>
  <c r="T101" i="1"/>
  <c r="S101" i="1"/>
  <c r="O101" i="1"/>
  <c r="T100" i="1"/>
  <c r="S100" i="1"/>
  <c r="O100" i="1"/>
  <c r="T99" i="1"/>
  <c r="S99" i="1"/>
  <c r="O99" i="1"/>
  <c r="T98" i="1"/>
  <c r="S98" i="1"/>
  <c r="O98" i="1"/>
  <c r="T97" i="1"/>
  <c r="S97" i="1"/>
  <c r="O97" i="1"/>
  <c r="T96" i="1"/>
  <c r="S96" i="1"/>
  <c r="O96" i="1"/>
  <c r="T95" i="1"/>
  <c r="S95" i="1"/>
  <c r="O95" i="1"/>
  <c r="T94" i="1"/>
  <c r="S94" i="1"/>
  <c r="O94" i="1"/>
  <c r="T93" i="1"/>
  <c r="S93" i="1"/>
  <c r="O93" i="1"/>
  <c r="T92" i="1"/>
  <c r="S92" i="1"/>
  <c r="O92" i="1"/>
  <c r="T91" i="1"/>
  <c r="S91" i="1"/>
  <c r="O91" i="1"/>
  <c r="T90" i="1"/>
  <c r="S90" i="1"/>
  <c r="O90" i="1"/>
  <c r="T89" i="1"/>
  <c r="S89" i="1"/>
  <c r="O89" i="1"/>
  <c r="T88" i="1"/>
  <c r="S88" i="1"/>
  <c r="O88" i="1"/>
  <c r="T87" i="1"/>
  <c r="S87" i="1"/>
  <c r="O87" i="1"/>
  <c r="T86" i="1"/>
  <c r="S86" i="1"/>
  <c r="O86" i="1"/>
  <c r="T85" i="1"/>
  <c r="S85" i="1"/>
  <c r="O85" i="1"/>
  <c r="T84" i="1"/>
  <c r="S84" i="1"/>
  <c r="O84" i="1"/>
  <c r="T83" i="1"/>
  <c r="S83" i="1"/>
  <c r="O83" i="1"/>
  <c r="T82" i="1"/>
  <c r="S82" i="1"/>
  <c r="O82" i="1"/>
  <c r="T81" i="1"/>
  <c r="S81" i="1"/>
  <c r="O81" i="1"/>
  <c r="T80" i="1"/>
  <c r="S80" i="1"/>
  <c r="O80" i="1"/>
  <c r="T79" i="1"/>
  <c r="S79" i="1"/>
  <c r="O79" i="1"/>
  <c r="T78" i="1"/>
  <c r="S78" i="1"/>
  <c r="O78" i="1"/>
  <c r="T77" i="1"/>
  <c r="S77" i="1"/>
  <c r="O77" i="1"/>
  <c r="T76" i="1"/>
  <c r="S76" i="1"/>
  <c r="O76" i="1"/>
  <c r="T75" i="1"/>
  <c r="S75" i="1"/>
  <c r="O75" i="1"/>
  <c r="T74" i="1"/>
  <c r="S74" i="1"/>
  <c r="O74" i="1"/>
  <c r="T73" i="1"/>
  <c r="S73" i="1"/>
  <c r="O73" i="1"/>
  <c r="T72" i="1"/>
  <c r="S72" i="1"/>
  <c r="O72" i="1"/>
  <c r="T71" i="1"/>
  <c r="S71" i="1"/>
  <c r="O71" i="1"/>
  <c r="T70" i="1"/>
  <c r="S70" i="1"/>
  <c r="O70" i="1"/>
  <c r="T69" i="1"/>
  <c r="S69" i="1"/>
  <c r="O69" i="1"/>
  <c r="T68" i="1"/>
  <c r="S68" i="1"/>
  <c r="O68" i="1"/>
  <c r="T67" i="1"/>
  <c r="S67" i="1"/>
  <c r="O67" i="1"/>
  <c r="T66" i="1"/>
  <c r="S66" i="1"/>
  <c r="O66" i="1"/>
  <c r="T65" i="1"/>
  <c r="S65" i="1"/>
  <c r="O65" i="1"/>
  <c r="T64" i="1"/>
  <c r="S64" i="1"/>
  <c r="O64" i="1"/>
  <c r="T63" i="1"/>
  <c r="S63" i="1"/>
  <c r="O63" i="1"/>
  <c r="T62" i="1"/>
  <c r="S62" i="1"/>
  <c r="O62" i="1"/>
  <c r="T61" i="1"/>
  <c r="S61" i="1"/>
  <c r="O61" i="1"/>
  <c r="T60" i="1"/>
  <c r="S60" i="1"/>
  <c r="O60" i="1"/>
  <c r="T59" i="1"/>
  <c r="S59" i="1"/>
  <c r="O59" i="1"/>
  <c r="T58" i="1"/>
  <c r="S58" i="1"/>
  <c r="O58" i="1"/>
  <c r="T57" i="1"/>
  <c r="S57" i="1"/>
  <c r="O57" i="1"/>
  <c r="T56" i="1"/>
  <c r="S56" i="1"/>
  <c r="O56" i="1"/>
  <c r="T55" i="1"/>
  <c r="S55" i="1"/>
  <c r="O55" i="1"/>
  <c r="T54" i="1"/>
  <c r="S54" i="1"/>
  <c r="O54" i="1"/>
  <c r="T53" i="1"/>
  <c r="S53" i="1"/>
  <c r="O53" i="1"/>
  <c r="T52" i="1"/>
  <c r="S52" i="1"/>
  <c r="O52" i="1"/>
  <c r="T51" i="1"/>
  <c r="S51" i="1"/>
  <c r="O51" i="1"/>
  <c r="T50" i="1"/>
  <c r="S50" i="1"/>
  <c r="O50" i="1"/>
  <c r="T49" i="1"/>
  <c r="S49" i="1"/>
  <c r="O49" i="1"/>
  <c r="T48" i="1"/>
  <c r="S48" i="1"/>
  <c r="O48" i="1"/>
  <c r="T47" i="1"/>
  <c r="S47" i="1"/>
  <c r="O47" i="1"/>
  <c r="T46" i="1"/>
  <c r="S46" i="1"/>
  <c r="O46" i="1"/>
  <c r="T45" i="1"/>
  <c r="S45" i="1"/>
  <c r="O45" i="1"/>
  <c r="T44" i="1"/>
  <c r="S44" i="1"/>
  <c r="O44" i="1"/>
  <c r="T43" i="1"/>
  <c r="S43" i="1"/>
  <c r="O43" i="1"/>
  <c r="T42" i="1"/>
  <c r="S42" i="1"/>
  <c r="O42" i="1"/>
  <c r="T41" i="1"/>
  <c r="S41" i="1"/>
  <c r="O41" i="1"/>
  <c r="T40" i="1"/>
  <c r="S40" i="1"/>
  <c r="O40" i="1"/>
  <c r="T39" i="1"/>
  <c r="S39" i="1"/>
  <c r="O39" i="1"/>
  <c r="T38" i="1"/>
  <c r="S38" i="1"/>
  <c r="O38" i="1"/>
  <c r="T37" i="1"/>
  <c r="S37" i="1"/>
  <c r="O37" i="1"/>
  <c r="T36" i="1"/>
  <c r="S36" i="1"/>
  <c r="O36" i="1"/>
  <c r="T35" i="1"/>
  <c r="S35" i="1"/>
  <c r="O35" i="1"/>
  <c r="T34" i="1"/>
  <c r="S34" i="1"/>
  <c r="O34" i="1"/>
  <c r="T33" i="1"/>
  <c r="S33" i="1"/>
  <c r="O33" i="1"/>
  <c r="T32" i="1"/>
  <c r="S32" i="1"/>
  <c r="O32" i="1"/>
  <c r="T31" i="1"/>
  <c r="S31" i="1"/>
  <c r="O31" i="1"/>
  <c r="T30" i="1"/>
  <c r="S30" i="1"/>
  <c r="O30" i="1"/>
  <c r="T29" i="1"/>
  <c r="S29" i="1"/>
  <c r="O29" i="1"/>
  <c r="T28" i="1"/>
  <c r="S28" i="1"/>
  <c r="O28" i="1"/>
  <c r="T27" i="1"/>
  <c r="S27" i="1"/>
  <c r="O27" i="1"/>
  <c r="T26" i="1"/>
  <c r="S26" i="1"/>
  <c r="O26" i="1"/>
  <c r="T25" i="1"/>
  <c r="S25" i="1"/>
  <c r="O25" i="1"/>
  <c r="T24" i="1"/>
  <c r="S24" i="1"/>
  <c r="O24" i="1"/>
  <c r="T23" i="1"/>
  <c r="S23" i="1"/>
  <c r="O23" i="1"/>
  <c r="T22" i="1"/>
  <c r="S22" i="1"/>
  <c r="O22" i="1"/>
  <c r="T21" i="1"/>
  <c r="S21" i="1"/>
  <c r="O21" i="1"/>
  <c r="T20" i="1"/>
  <c r="S20" i="1"/>
  <c r="O20" i="1"/>
  <c r="T19" i="1"/>
  <c r="S19" i="1"/>
  <c r="O19" i="1"/>
  <c r="T18" i="1"/>
  <c r="S18" i="1"/>
  <c r="O18" i="1"/>
  <c r="T17" i="1"/>
  <c r="S17" i="1"/>
  <c r="O17" i="1"/>
  <c r="T16" i="1"/>
  <c r="S16" i="1"/>
  <c r="O16" i="1"/>
  <c r="T15" i="1"/>
  <c r="S15" i="1"/>
  <c r="O15" i="1"/>
  <c r="T14" i="1"/>
  <c r="S14" i="1"/>
  <c r="O14" i="1"/>
  <c r="T13" i="1"/>
  <c r="S13" i="1"/>
  <c r="O13" i="1"/>
  <c r="T12" i="1"/>
  <c r="S12" i="1"/>
  <c r="O12" i="1"/>
  <c r="T11" i="1"/>
  <c r="S11" i="1"/>
  <c r="O11" i="1"/>
  <c r="T10" i="1"/>
  <c r="S10" i="1"/>
  <c r="O10" i="1"/>
  <c r="T9" i="1"/>
  <c r="S9" i="1"/>
  <c r="O9" i="1"/>
  <c r="T8" i="1"/>
  <c r="S8" i="1"/>
  <c r="O8" i="1"/>
  <c r="T7" i="1"/>
  <c r="S7" i="1"/>
  <c r="O7" i="1"/>
  <c r="T6" i="1"/>
  <c r="S6" i="1"/>
  <c r="O6" i="1"/>
  <c r="T5" i="1"/>
  <c r="S5" i="1"/>
  <c r="O5" i="1"/>
  <c r="T4" i="1"/>
  <c r="S4" i="1"/>
  <c r="O4" i="1"/>
  <c r="T3" i="1"/>
  <c r="S3" i="1"/>
  <c r="O3" i="1"/>
  <c r="T2" i="1"/>
  <c r="S2" i="1"/>
  <c r="O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<sst xmlns="http://schemas.openxmlformats.org/spreadsheetml/2006/main" count="33046" uniqueCount="8400">
  <si>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</si>
  <si>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</si>
  <si>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</si>
  <si>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</si>
  <si>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</si>
  <si>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</si>
  <si>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</si>
  <si>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</si>
  <si>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</si>
  <si>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</si>
  <si>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</si>
  <si>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</si>
  <si>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</si>
  <si>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</si>
  <si>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</si>
  <si>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</si>
  <si>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</si>
  <si>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</si>
  <si>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</si>
  <si>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</si>
  <si>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</si>
  <si>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</si>
  <si>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</si>
  <si>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</si>
  <si>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</si>
  <si>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</si>
  <si>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</si>
  <si>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</si>
  <si>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</si>
  <si>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</si>
  <si>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</si>
  <si>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</si>
  <si>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</si>
  <si>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</si>
  <si>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</si>
  <si>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</si>
  <si>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</si>
  <si>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</si>
  <si>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</si>
  <si>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</si>
  <si>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</si>
  <si>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</si>
  <si>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</si>
  <si>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</si>
  <si>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</si>
  <si>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</si>
  <si>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</si>
  <si>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</si>
  <si>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</si>
  <si>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</si>
  <si>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</si>
  <si>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</si>
  <si>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</si>
  <si>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</si>
  <si>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</si>
  <si>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</si>
  <si>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</si>
  <si>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</si>
  <si>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</si>
  <si>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</si>
  <si>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</si>
  <si>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</si>
  <si>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</si>
  <si>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</si>
  <si>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</si>
  <si>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</si>
  <si>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</si>
  <si>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</si>
  <si>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</si>
  <si>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</si>
  <si>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</si>
  <si>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</si>
  <si>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</si>
  <si>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</si>
  <si>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</si>
  <si>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</si>
  <si>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</si>
  <si>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</si>
  <si>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</si>
  <si>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</si>
  <si>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</si>
  <si>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</si>
  <si>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</si>
  <si>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</si>
  <si>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</si>
  <si>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</si>
  <si>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</si>
  <si>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</si>
  <si>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</si>
  <si>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</si>
  <si>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</si>
  <si>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</si>
  <si>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</si>
  <si>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</si>
  <si>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</si>
  <si>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</si>
  <si>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</si>
  <si>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</si>
  <si>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</si>
  <si>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</si>
  <si>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</si>
  <si>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</si>
  <si>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</si>
  <si>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</si>
  <si>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</si>
  <si>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</si>
  <si>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</si>
  <si>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</si>
  <si>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</si>
  <si>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</si>
  <si>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</si>
  <si>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</si>
  <si>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</si>
  <si>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</si>
  <si>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</si>
  <si>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</si>
  <si>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</si>
  <si>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</si>
  <si>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</si>
  <si>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</si>
  <si>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</si>
  <si>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</si>
  <si>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</si>
  <si>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</si>
  <si>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</si>
  <si>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</si>
  <si>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</si>
  <si>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</si>
  <si>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</si>
  <si>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</si>
  <si>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</si>
  <si>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</si>
  <si>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</si>
  <si>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</si>
  <si>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</si>
  <si>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</si>
  <si>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</si>
  <si>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</si>
  <si>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</si>
  <si>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</si>
  <si>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</si>
  <si>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</si>
  <si>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</si>
  <si>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</si>
  <si>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</si>
  <si>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</si>
  <si>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</si>
  <si>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</si>
  <si>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</si>
  <si>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</si>
  <si>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</si>
  <si>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</si>
  <si>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</si>
  <si>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</si>
  <si>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</si>
  <si>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</si>
  <si>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</si>
  <si>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</si>
  <si>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</si>
  <si>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</si>
  <si>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</si>
  <si>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</si>
  <si>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</si>
  <si>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</si>
  <si>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</si>
  <si>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</si>
  <si>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</si>
  <si>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</si>
  <si>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</si>
  <si>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</si>
  <si>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</si>
  <si>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</si>
  <si>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</si>
  <si>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</si>
  <si>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</si>
  <si>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</si>
  <si>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</si>
  <si>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</si>
  <si>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</si>
  <si>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</si>
  <si>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</si>
  <si>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</si>
  <si>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</si>
  <si>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</si>
  <si>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</si>
  <si>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</si>
  <si>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</si>
  <si>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</si>
  <si>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</si>
  <si>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</si>
  <si>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</si>
  <si>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</si>
  <si>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</si>
  <si>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</si>
  <si>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</si>
  <si>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</si>
  <si>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</si>
  <si>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</si>
  <si>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</si>
  <si>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</si>
  <si>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</si>
  <si>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</si>
  <si>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</si>
  <si>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</si>
  <si>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</si>
  <si>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</si>
  <si>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</si>
  <si>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</si>
  <si>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</si>
  <si>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</si>
  <si>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</si>
  <si>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</si>
  <si>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</si>
  <si>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</si>
  <si>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</si>
  <si>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</si>
  <si>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</si>
  <si>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</si>
  <si>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</si>
  <si>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</si>
  <si>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</si>
  <si>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</si>
  <si>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</si>
  <si>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</si>
  <si>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</si>
  <si>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</si>
  <si>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</si>
  <si>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</si>
  <si>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</si>
  <si>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</si>
  <si>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</si>
  <si>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</si>
  <si>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</si>
  <si>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</si>
  <si>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</si>
  <si>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</si>
  <si>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</si>
  <si>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</si>
  <si>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</si>
  <si>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</si>
  <si>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</si>
  <si>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</si>
  <si>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</si>
  <si>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</si>
  <si>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</si>
  <si>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</si>
  <si>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</si>
  <si>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</si>
  <si>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</si>
  <si>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</si>
  <si>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</si>
  <si>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</si>
  <si>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</si>
  <si>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</si>
  <si>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</si>
  <si>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</si>
  <si>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</si>
  <si>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</si>
  <si>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</si>
  <si>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</si>
  <si>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</si>
  <si>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</si>
  <si>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</si>
  <si>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</si>
  <si>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</si>
  <si>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</si>
  <si>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</si>
  <si>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</si>
  <si>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</si>
  <si>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</si>
  <si>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</si>
  <si>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</si>
  <si>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</si>
  <si>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</si>
  <si>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</si>
  <si>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</si>
  <si>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</si>
  <si>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</si>
  <si>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</si>
  <si>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</si>
  <si>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</si>
  <si>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</si>
  <si>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</si>
  <si>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</si>
  <si>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</si>
  <si>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</si>
  <si>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</si>
  <si>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</si>
  <si>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</si>
  <si>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</si>
  <si>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</si>
  <si>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</si>
  <si>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</si>
  <si>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</si>
  <si>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</si>
  <si>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</si>
  <si>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</si>
  <si>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</si>
  <si>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</si>
  <si>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</si>
  <si>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</si>
  <si>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</si>
  <si>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</si>
  <si>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</si>
  <si>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</si>
  <si>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</si>
  <si>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</si>
  <si>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</si>
  <si>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</si>
  <si>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</si>
  <si>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</si>
  <si>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</si>
  <si>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</si>
  <si>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</si>
  <si>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</si>
  <si>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</si>
  <si>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</si>
  <si>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</si>
  <si>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</si>
  <si>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</si>
  <si>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</si>
  <si>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</si>
  <si>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</si>
  <si>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</si>
  <si>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</si>
  <si>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</si>
  <si>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</si>
  <si>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</si>
  <si>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</si>
  <si>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</si>
  <si>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</si>
  <si>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</si>
  <si>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</si>
  <si>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</si>
  <si>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</si>
  <si>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</si>
  <si>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</si>
  <si>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</si>
  <si>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</si>
  <si>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</si>
  <si>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</si>
  <si>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</si>
  <si>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</si>
  <si>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</si>
  <si>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</si>
  <si>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</si>
  <si>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</si>
  <si>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</si>
  <si>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</si>
  <si>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</si>
  <si>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</si>
  <si>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</si>
  <si>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</si>
  <si>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</si>
  <si>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</si>
  <si>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</si>
  <si>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</si>
  <si>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</si>
  <si>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</si>
  <si>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</si>
  <si>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</si>
  <si>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</si>
  <si>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</si>
  <si>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</si>
  <si>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</si>
  <si>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</si>
  <si>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</si>
  <si>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</si>
  <si>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</si>
  <si>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</si>
  <si>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</si>
  <si>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</si>
  <si>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</si>
  <si>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</si>
  <si>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</si>
  <si>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</si>
  <si>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</si>
  <si>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</si>
  <si>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</si>
  <si>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</si>
  <si>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</si>
  <si>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</si>
  <si>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</si>
  <si>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</si>
  <si>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</si>
  <si>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</si>
  <si>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</si>
  <si>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</si>
  <si>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</si>
  <si>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</si>
  <si>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</si>
  <si>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</si>
  <si>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</si>
  <si>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</si>
  <si>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</si>
  <si>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</si>
  <si>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</si>
  <si>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</si>
  <si>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</si>
  <si>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</si>
  <si>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</si>
  <si>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</si>
  <si>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</si>
  <si>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</si>
  <si>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</si>
  <si>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</si>
  <si>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</si>
  <si>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</si>
  <si>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</si>
  <si>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</si>
  <si>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</si>
  <si>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</si>
  <si>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</si>
  <si>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</si>
  <si>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</si>
  <si>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</si>
  <si>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</si>
  <si>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</si>
  <si>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</si>
  <si>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</si>
  <si>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</si>
  <si>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</si>
  <si>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</si>
  <si>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</si>
  <si>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</si>
  <si>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</si>
  <si>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</si>
  <si>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</si>
  <si>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</si>
  <si>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</si>
  <si>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</si>
  <si>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</si>
  <si>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</si>
  <si>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</si>
  <si>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</si>
  <si>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</si>
  <si>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</si>
  <si>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</si>
  <si>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</si>
  <si>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</si>
  <si>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</si>
  <si>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</si>
  <si>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</si>
  <si>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</si>
  <si>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</si>
  <si>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</si>
  <si>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</si>
  <si>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</si>
  <si>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</si>
  <si>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</si>
  <si>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</si>
  <si>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</si>
  <si>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</si>
  <si>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</si>
  <si>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</si>
  <si>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</si>
  <si>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</si>
  <si>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</si>
  <si>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</si>
  <si>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</si>
  <si>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</si>
  <si>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</si>
  <si>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</si>
  <si>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</si>
  <si>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</si>
  <si>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</si>
  <si>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</si>
  <si>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</si>
  <si>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</si>
  <si>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</si>
  <si>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</si>
  <si>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</si>
  <si>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</si>
  <si>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</si>
  <si>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</si>
  <si>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</si>
  <si>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</si>
  <si>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</si>
  <si>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</si>
  <si>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</si>
  <si>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</si>
  <si>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</si>
  <si>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</si>
  <si>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</si>
  <si>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</si>
  <si>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</si>
  <si>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</si>
  <si>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</si>
  <si>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</si>
  <si>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</si>
  <si>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</si>
  <si>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</si>
  <si>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</si>
  <si>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</si>
  <si>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</si>
  <si>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</si>
  <si>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</si>
  <si>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</si>
  <si>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</si>
  <si>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</si>
  <si>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</si>
  <si>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</si>
  <si>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</si>
  <si>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</si>
  <si>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</si>
  <si>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</si>
  <si>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</si>
  <si>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</si>
  <si>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</si>
  <si>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</si>
  <si>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</si>
  <si>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</si>
  <si>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</si>
  <si>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</si>
  <si>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</si>
  <si>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</si>
  <si>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</si>
  <si>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</si>
  <si>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</si>
  <si>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</si>
  <si>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</si>
  <si>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</si>
  <si>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</si>
  <si>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</si>
  <si>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</si>
  <si>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</si>
  <si>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</si>
  <si>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</si>
  <si>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</si>
  <si>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</si>
  <si>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</si>
  <si>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</si>
  <si>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</si>
  <si>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</si>
  <si>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</si>
  <si>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</si>
  <si>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</si>
  <si>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</si>
  <si>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</si>
  <si>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</si>
  <si>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</si>
  <si>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</si>
  <si>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</si>
  <si>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</si>
  <si>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</si>
  <si>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</si>
  <si>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</si>
  <si>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</si>
  <si>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</si>
  <si>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</si>
  <si>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</si>
  <si>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</si>
  <si>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</si>
  <si>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</si>
  <si>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</si>
  <si>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</si>
  <si>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</si>
  <si>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</si>
  <si>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</si>
  <si>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</si>
  <si>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</si>
  <si>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</si>
  <si>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</si>
  <si>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</si>
  <si>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</si>
  <si>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</si>
  <si>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</si>
  <si>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</si>
  <si>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</si>
  <si>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</si>
  <si>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</si>
  <si>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</si>
  <si>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</si>
  <si>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</si>
  <si>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</si>
  <si>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</si>
  <si>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</si>
  <si>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</si>
  <si>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</si>
  <si>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</si>
  <si>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</si>
  <si>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</si>
  <si>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</si>
  <si>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</si>
  <si>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</si>
  <si>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</si>
  <si>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</si>
  <si>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</si>
  <si>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</si>
  <si>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</si>
  <si>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</si>
  <si>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</si>
  <si>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</si>
  <si>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</si>
  <si>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</si>
  <si>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</si>
  <si>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</si>
  <si>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</si>
  <si>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</si>
  <si>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</si>
  <si>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</si>
  <si>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</si>
  <si>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</si>
  <si>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</si>
  <si>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</si>
  <si>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</si>
  <si>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</si>
  <si>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</si>
  <si>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</si>
  <si>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</si>
  <si>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</si>
  <si>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</si>
  <si>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</si>
  <si>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</si>
  <si>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</si>
  <si>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</si>
  <si>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</si>
  <si>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</si>
  <si>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</si>
  <si>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</si>
  <si>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</si>
  <si>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</si>
  <si>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</si>
  <si>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</si>
  <si>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</si>
  <si>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</si>
  <si>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</si>
  <si>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</si>
  <si>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</si>
  <si>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</si>
  <si>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</si>
  <si>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</si>
  <si>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</si>
  <si>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</si>
  <si>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</si>
  <si>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</si>
  <si>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</si>
  <si>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</si>
  <si>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</si>
  <si>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</si>
  <si>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</si>
  <si>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</si>
  <si>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</si>
  <si>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</si>
  <si>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</si>
  <si>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</si>
  <si>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</si>
  <si>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</si>
  <si>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</si>
  <si>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</si>
  <si>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</si>
  <si>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</si>
  <si>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</si>
  <si>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</si>
  <si>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</si>
  <si>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</si>
  <si>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</si>
  <si>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</si>
  <si>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</si>
  <si>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</si>
  <si>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</si>
  <si>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</si>
  <si>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</si>
  <si>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</si>
  <si>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</si>
  <si>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</si>
  <si>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</si>
  <si>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</si>
  <si>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</si>
  <si>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</si>
  <si>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</si>
  <si>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</si>
  <si>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</si>
  <si>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</si>
  <si>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</si>
  <si>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</si>
  <si>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</si>
  <si>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</si>
  <si>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</si>
  <si>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</si>
  <si>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</si>
  <si>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</si>
  <si>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</si>
  <si>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</si>
  <si>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</si>
  <si>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</si>
  <si>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</si>
  <si>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</si>
  <si>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</si>
  <si>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</si>
  <si>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</si>
  <si>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</si>
  <si>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</si>
  <si>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</si>
  <si>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</si>
  <si>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</si>
  <si>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</si>
  <si>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</si>
  <si>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</si>
  <si>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</si>
  <si>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</si>
  <si>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</si>
  <si>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</si>
  <si>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</si>
  <si>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</si>
  <si>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</si>
  <si>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</si>
  <si>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</si>
  <si>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</si>
  <si>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</si>
  <si>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</si>
  <si>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</si>
  <si>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</si>
  <si>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</si>
  <si>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</si>
  <si>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</si>
  <si>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</si>
  <si>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</si>
  <si>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</si>
  <si>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</si>
  <si>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</si>
  <si>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</si>
  <si>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</si>
  <si>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</si>
  <si>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</si>
  <si>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</si>
  <si>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</si>
  <si>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</si>
  <si>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</si>
  <si>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</si>
  <si>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</si>
  <si>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</si>
  <si>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</si>
  <si>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</si>
  <si>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</si>
  <si>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</si>
  <si>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</si>
  <si>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</si>
  <si>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</si>
  <si>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</si>
  <si>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</si>
  <si>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</si>
  <si>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</si>
  <si>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</si>
  <si>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</si>
  <si>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</si>
  <si>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</si>
  <si>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</si>
  <si>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</si>
  <si>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</si>
  <si>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</si>
  <si>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</si>
  <si>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</si>
  <si>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</si>
  <si>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</si>
  <si>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</si>
  <si>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</si>
  <si>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</si>
  <si>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</si>
  <si>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</si>
  <si>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</si>
  <si>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</si>
  <si>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</si>
  <si>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</si>
  <si>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</si>
  <si>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</si>
  <si>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</si>
  <si>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</si>
  <si>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</si>
  <si>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</si>
  <si>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</si>
  <si>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</si>
  <si>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</si>
  <si>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</si>
  <si>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</si>
  <si>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</si>
  <si>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</si>
  <si>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</si>
  <si>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</si>
  <si>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</si>
  <si>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</si>
  <si>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</si>
  <si>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</si>
  <si>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</si>
  <si>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</si>
  <si>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</si>
  <si>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</si>
  <si>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</si>
  <si>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</si>
  <si>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</si>
  <si>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</si>
  <si>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</si>
  <si>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</si>
  <si>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</si>
  <si>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</si>
  <si>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</si>
  <si>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</si>
  <si>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</si>
  <si>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</si>
  <si>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</si>
  <si>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</si>
  <si>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</si>
  <si>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</si>
  <si>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</si>
  <si>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</si>
  <si>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</si>
  <si>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</si>
  <si>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</si>
  <si>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</si>
  <si>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</si>
  <si>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</si>
  <si>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</si>
  <si>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</si>
  <si>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</si>
  <si>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</si>
  <si>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</si>
  <si>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</si>
  <si>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</si>
  <si>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</si>
  <si>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</si>
  <si>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</si>
  <si>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</si>
  <si>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</si>
  <si>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</si>
  <si>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</si>
  <si>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</si>
  <si>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</si>
  <si>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</si>
  <si>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</si>
  <si>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</si>
  <si>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</si>
  <si>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</si>
  <si>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</si>
  <si>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</si>
  <si>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</si>
  <si>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</si>
  <si>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</si>
  <si>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</si>
  <si>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</si>
  <si>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</si>
  <si>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</si>
  <si>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</si>
  <si>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</si>
  <si>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</si>
  <si>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</si>
  <si>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</si>
  <si>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</si>
  <si>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</si>
  <si>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</si>
  <si>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</si>
  <si>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</si>
  <si>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</si>
  <si>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</si>
  <si>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</si>
  <si>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</si>
  <si>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</si>
  <si>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</si>
  <si>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</si>
  <si>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</si>
  <si>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</si>
  <si>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</si>
  <si>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</si>
  <si>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</si>
  <si>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</si>
  <si>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</si>
  <si>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</si>
  <si>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</si>
  <si>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</si>
  <si>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</si>
  <si>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</si>
  <si>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</si>
  <si>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</si>
  <si>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</si>
  <si>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</si>
  <si>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</si>
  <si>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</si>
  <si>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</si>
  <si>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</si>
  <si>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</si>
  <si>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</si>
  <si>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</si>
  <si>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</si>
  <si>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</si>
  <si>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</si>
  <si>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</si>
  <si>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</si>
  <si>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</si>
  <si>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</si>
  <si>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</si>
  <si>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</si>
  <si>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</si>
  <si>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</si>
  <si>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</si>
  <si>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</si>
  <si>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</si>
  <si>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</si>
  <si>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</si>
  <si>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</si>
  <si>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</si>
  <si>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</si>
  <si>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</si>
  <si>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</si>
  <si>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</si>
  <si>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</si>
  <si>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</si>
  <si>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</si>
  <si>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</si>
  <si>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</si>
  <si>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</si>
  <si>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</si>
  <si>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</si>
  <si>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</si>
  <si>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</si>
  <si>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</si>
  <si>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</si>
  <si>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</si>
  <si>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</si>
  <si>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</si>
  <si>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</si>
  <si>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</si>
  <si>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</si>
  <si>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</si>
  <si>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</si>
  <si>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</si>
  <si>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</si>
  <si>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</si>
  <si>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</si>
  <si>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</si>
  <si>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</si>
  <si>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</si>
  <si>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</si>
  <si>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</si>
  <si>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</si>
  <si>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</si>
  <si>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</si>
  <si>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</si>
  <si>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</si>
  <si>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</si>
  <si>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</si>
  <si>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</si>
  <si>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</si>
  <si>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</si>
  <si>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</si>
  <si>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</si>
  <si>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</si>
  <si>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</si>
  <si>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</si>
  <si>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</si>
  <si>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</si>
  <si>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</si>
  <si>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</si>
  <si>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</si>
  <si>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</si>
  <si>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</si>
  <si>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</si>
  <si>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</si>
  <si>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</si>
  <si>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</si>
  <si>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</si>
  <si>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</si>
  <si>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</si>
  <si>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</si>
  <si>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</si>
  <si>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</si>
  <si>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</si>
  <si>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</si>
  <si>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</si>
  <si>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</si>
  <si>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</si>
  <si>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</si>
  <si>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</si>
  <si>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</si>
  <si>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</si>
  <si>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</si>
  <si>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</si>
  <si>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</si>
  <si>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</si>
  <si>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</si>
  <si>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</si>
  <si>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</si>
  <si>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</si>
  <si>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</si>
  <si>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</si>
  <si>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</si>
  <si>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</si>
  <si>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</si>
  <si>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</si>
  <si>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</si>
  <si>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</si>
  <si>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</si>
  <si>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</si>
  <si>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</si>
  <si>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</si>
  <si>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</si>
  <si>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</si>
  <si>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</si>
  <si>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</si>
  <si>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</si>
  <si>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</si>
  <si>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</si>
  <si>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</si>
  <si>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</si>
  <si>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</si>
  <si>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</si>
  <si>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</si>
  <si>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</si>
  <si>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</si>
  <si>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</si>
  <si>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</si>
  <si>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</si>
  <si>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</si>
  <si>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</si>
  <si>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</si>
  <si>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</si>
  <si>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</si>
  <si>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</si>
  <si>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</si>
  <si>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</si>
  <si>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</si>
  <si>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</si>
  <si>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</si>
  <si>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</si>
  <si>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</si>
  <si>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</si>
  <si>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</si>
  <si>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</si>
  <si>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</si>
  <si>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</si>
  <si>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</si>
  <si>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</si>
  <si>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</si>
  <si>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</si>
  <si>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</si>
  <si>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</si>
  <si>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</si>
  <si>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</si>
  <si>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</si>
  <si>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</si>
  <si>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</si>
  <si>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</si>
  <si>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</si>
  <si>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</si>
  <si>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</si>
  <si>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</si>
  <si>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</si>
  <si>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</si>
  <si>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</si>
  <si>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</si>
  <si>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</si>
  <si>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</si>
  <si>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</si>
  <si>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</si>
  <si>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</si>
  <si>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</si>
  <si>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</si>
  <si>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</si>
  <si>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</si>
  <si>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</si>
  <si>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</si>
  <si>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</si>
  <si>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</si>
  <si>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</si>
  <si>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</si>
  <si>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</si>
  <si>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</si>
  <si>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</si>
  <si>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</si>
  <si>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</si>
  <si>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</si>
  <si>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</si>
  <si>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</si>
  <si>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</si>
  <si>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</si>
  <si>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</si>
  <si>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</si>
  <si>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</si>
  <si>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</si>
  <si>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</si>
  <si>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</si>
  <si>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</si>
  <si>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</si>
  <si>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</si>
  <si>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</si>
  <si>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</si>
  <si>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</si>
  <si>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</si>
  <si>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</si>
  <si>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</si>
  <si>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</si>
  <si>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</si>
  <si>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</si>
  <si>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</si>
  <si>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</si>
  <si>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</si>
  <si>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</si>
  <si>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</si>
  <si>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</si>
  <si>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</si>
  <si>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</si>
  <si>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</si>
  <si>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</si>
  <si>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</si>
  <si>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</si>
  <si>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</si>
  <si>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</si>
  <si>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</si>
  <si>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</si>
  <si>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</si>
  <si>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</si>
  <si>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</si>
  <si>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</si>
  <si>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</si>
  <si>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</si>
  <si>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</si>
  <si>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</si>
  <si>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</si>
  <si>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</si>
  <si>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</si>
  <si>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</si>
  <si>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</si>
  <si>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</si>
  <si>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</si>
  <si>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</si>
  <si>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</si>
  <si>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</si>
  <si>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</si>
  <si>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</si>
  <si>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</si>
  <si>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</si>
  <si>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</si>
  <si>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</si>
  <si>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</si>
  <si>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</si>
  <si>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</si>
  <si>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</si>
  <si>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</si>
  <si>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</si>
  <si>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</si>
  <si>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</si>
  <si>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</si>
  <si>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</si>
  <si>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</si>
  <si>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</si>
  <si>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</si>
  <si>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</si>
  <si>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</si>
  <si>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</si>
  <si>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</si>
  <si>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</si>
  <si>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</si>
  <si>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</si>
  <si>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</si>
  <si>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</si>
  <si>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</si>
  <si>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</si>
  <si>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</si>
  <si>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</si>
  <si>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</si>
  <si>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</si>
  <si>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</si>
  <si>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</si>
  <si>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</si>
  <si>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</si>
  <si>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</si>
  <si>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</si>
  <si>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</si>
  <si>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</si>
  <si>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</si>
  <si>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</si>
  <si>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</si>
  <si>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</si>
  <si>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</si>
  <si>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</si>
  <si>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</si>
  <si>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</si>
  <si>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</si>
  <si>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</si>
  <si>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</si>
  <si>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</si>
  <si>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</si>
  <si>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</si>
  <si>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</si>
  <si>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</si>
  <si>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</si>
  <si>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</si>
  <si>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</si>
  <si>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</si>
  <si>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</si>
  <si>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</si>
  <si>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</si>
  <si>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</si>
  <si>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</si>
  <si>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</si>
  <si>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</si>
  <si>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</si>
  <si>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</si>
  <si>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</si>
  <si>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</si>
  <si>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</si>
  <si>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</si>
  <si>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</si>
  <si>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</si>
  <si>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</si>
  <si>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</si>
  <si>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</si>
  <si>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</si>
  <si>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</si>
  <si>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</si>
  <si>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</si>
  <si>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</si>
  <si>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</si>
  <si>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</si>
  <si>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</si>
  <si>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</si>
  <si>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</si>
  <si>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</si>
  <si>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</si>
  <si>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</si>
  <si>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</si>
  <si>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</si>
  <si>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</si>
  <si>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</si>
  <si>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</si>
  <si>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</si>
  <si>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</si>
  <si>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</si>
  <si>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</si>
  <si>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</si>
  <si>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</si>
  <si>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</si>
  <si>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</si>
  <si>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</si>
  <si>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</si>
  <si>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</si>
  <si>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</si>
  <si>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</si>
  <si>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</si>
  <si>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</si>
  <si>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</si>
  <si>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</si>
  <si>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</si>
  <si>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</si>
  <si>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</si>
  <si>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</si>
  <si>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</si>
  <si>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</si>
  <si>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</si>
  <si>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</si>
  <si>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</si>
  <si>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</si>
  <si>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</si>
  <si>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</si>
  <si>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</si>
  <si>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</si>
  <si>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</si>
  <si>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</si>
  <si>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</si>
  <si>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</si>
  <si>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</si>
  <si>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</si>
  <si>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</si>
  <si>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</si>
  <si>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</si>
  <si>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</si>
  <si>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</si>
  <si>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</si>
  <si>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</si>
  <si>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</si>
  <si>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</si>
  <si>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</si>
  <si>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</si>
  <si>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</si>
  <si>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</si>
  <si>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</si>
  <si>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</si>
  <si>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</si>
  <si>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</si>
  <si>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</si>
  <si>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</si>
  <si>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</si>
  <si>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</si>
  <si>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</si>
  <si>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</si>
  <si>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</si>
  <si>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</si>
  <si>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</si>
  <si>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</si>
  <si>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</si>
  <si>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</si>
  <si>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</si>
  <si>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</si>
  <si>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</si>
  <si>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</si>
  <si>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</si>
  <si>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</si>
  <si>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</si>
  <si>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</si>
  <si>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</si>
  <si>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</si>
  <si>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</si>
  <si>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</si>
  <si>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</si>
  <si>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</si>
  <si>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</si>
  <si>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</si>
  <si>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</si>
  <si>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</si>
  <si>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</si>
  <si>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</si>
  <si>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</si>
  <si>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</si>
  <si>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</si>
  <si>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</si>
  <si>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</si>
  <si>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</si>
  <si>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</si>
  <si>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</si>
  <si>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</si>
  <si>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</si>
  <si>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</si>
  <si>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</si>
  <si>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</si>
  <si>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</si>
  <si>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</si>
  <si>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</si>
  <si>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</si>
  <si>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</si>
  <si>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</si>
  <si>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</si>
  <si>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</si>
  <si>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</si>
  <si>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</si>
  <si>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</si>
  <si>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</si>
  <si>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</si>
  <si>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</si>
  <si>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</si>
  <si>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</si>
  <si>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</si>
  <si>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</si>
  <si>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</si>
  <si>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</si>
  <si>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</si>
  <si>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</si>
  <si>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</si>
  <si>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</si>
  <si>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</si>
  <si>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</si>
  <si>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</si>
  <si>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</si>
  <si>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</si>
  <si>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</si>
  <si>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</si>
  <si>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</si>
  <si>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</si>
  <si>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</si>
  <si>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</si>
  <si>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</si>
  <si>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</si>
  <si>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</si>
  <si>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</si>
  <si>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</si>
  <si>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</si>
  <si>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</si>
  <si>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</si>
  <si>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</si>
  <si>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</si>
  <si>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</si>
  <si>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</si>
  <si>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</si>
  <si>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</si>
  <si>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</si>
  <si>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</si>
  <si>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</si>
  <si>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</si>
  <si>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</si>
  <si>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</si>
  <si>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</si>
  <si>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</si>
  <si>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</si>
  <si>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</si>
  <si>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</si>
  <si>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</si>
  <si>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</si>
  <si>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</si>
  <si>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</si>
  <si>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</si>
  <si>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</si>
  <si>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</si>
  <si>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</si>
  <si>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</si>
  <si>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</si>
  <si>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</si>
  <si>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</si>
  <si>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</si>
  <si>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</si>
  <si>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</si>
  <si>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</si>
  <si>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</si>
  <si>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</si>
  <si>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</si>
  <si>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</si>
  <si>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</si>
  <si>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</si>
  <si>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</si>
  <si>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</si>
  <si>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</si>
  <si>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</si>
  <si>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</si>
  <si>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</si>
  <si>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</si>
  <si>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</si>
  <si>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</si>
  <si>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</si>
  <si>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</si>
  <si>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</si>
  <si>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</si>
  <si>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</si>
  <si>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</si>
  <si>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</si>
  <si>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</si>
  <si>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</si>
  <si>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</si>
  <si>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</si>
  <si>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</si>
  <si>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</si>
  <si>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</si>
  <si>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</si>
  <si>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</si>
  <si>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</si>
  <si>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</si>
  <si>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</si>
  <si>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</si>
  <si>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</si>
  <si>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</si>
  <si>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</si>
  <si>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</si>
  <si>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</si>
  <si>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</si>
  <si>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</si>
  <si>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</si>
  <si>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</si>
  <si>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</si>
  <si>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</si>
  <si>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</si>
  <si>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</si>
  <si>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</si>
  <si>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</si>
  <si>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</si>
  <si>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</si>
  <si>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</si>
  <si>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</si>
  <si>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</si>
  <si>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</si>
  <si>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</si>
  <si>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</si>
  <si>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</si>
  <si>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</si>
  <si>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</si>
  <si>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</si>
  <si>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</si>
  <si>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</si>
  <si>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</si>
  <si>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</si>
  <si>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</si>
  <si>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</si>
  <si>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</si>
  <si>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</si>
  <si>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</si>
  <si>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</si>
  <si>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</si>
  <si>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</si>
  <si>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</si>
  <si>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</si>
  <si>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</si>
  <si>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</si>
  <si>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</si>
  <si>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</si>
  <si>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</si>
  <si>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</si>
  <si>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</si>
  <si>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</si>
  <si>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</si>
  <si>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</si>
  <si>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</si>
  <si>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</si>
  <si>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</si>
  <si>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</si>
  <si>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</si>
  <si>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</si>
  <si>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</si>
  <si>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</si>
  <si>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</si>
  <si>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</si>
  <si>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</si>
  <si>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</si>
  <si>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</si>
  <si>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</si>
  <si>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</si>
  <si>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</si>
  <si>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</si>
  <si>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</si>
  <si>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</si>
  <si>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</si>
  <si>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</si>
  <si>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</si>
  <si>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</si>
  <si>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</si>
  <si>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</si>
  <si>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</si>
  <si>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</si>
  <si>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</si>
  <si>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</si>
  <si>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</si>
  <si>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</si>
  <si>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</si>
  <si>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</si>
  <si>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</si>
  <si>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</si>
  <si>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</si>
  <si>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</si>
  <si>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</si>
  <si>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</si>
  <si>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</si>
  <si>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</si>
  <si>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</si>
  <si>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</si>
  <si>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</si>
  <si>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</si>
  <si>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</si>
  <si>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</si>
  <si>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</si>
  <si>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</si>
  <si>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</si>
  <si>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</si>
  <si>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</si>
  <si>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</si>
  <si>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</si>
  <si>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</si>
  <si>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</si>
  <si>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</si>
  <si>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</si>
  <si>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</si>
  <si>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</si>
  <si>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</si>
  <si>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</si>
  <si>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</si>
  <si>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</si>
  <si>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</si>
  <si>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</si>
  <si>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</si>
  <si>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</si>
  <si>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</si>
  <si>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</si>
  <si>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</si>
  <si>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</si>
  <si>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</si>
  <si>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</si>
  <si>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</si>
  <si>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</si>
  <si>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</si>
  <si>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</si>
  <si>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</si>
  <si>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</si>
  <si>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</si>
  <si>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</si>
  <si>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</si>
  <si>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</si>
  <si>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</si>
  <si>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</si>
  <si>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</si>
  <si>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</si>
  <si>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</si>
  <si>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</si>
  <si>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</si>
  <si>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</si>
  <si>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</si>
  <si>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</si>
  <si>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</si>
  <si>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</si>
  <si>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</si>
  <si>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</si>
  <si>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</si>
  <si>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</si>
  <si>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</si>
  <si>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</si>
  <si>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</si>
  <si>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</si>
  <si>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</si>
  <si>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</si>
  <si>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</si>
  <si>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</si>
  <si>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</si>
  <si>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</si>
  <si>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</si>
  <si>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</si>
  <si>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</si>
  <si>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</si>
  <si>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</si>
  <si>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</si>
  <si>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</si>
  <si>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</si>
  <si>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</si>
  <si>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</si>
  <si>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</si>
  <si>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</si>
  <si>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</si>
  <si>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</si>
  <si>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</si>
  <si>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</si>
  <si>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</si>
  <si>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</si>
  <si>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</si>
  <si>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</si>
  <si>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</si>
  <si>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</si>
  <si>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</si>
  <si>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</si>
  <si>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</si>
  <si>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</si>
  <si>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</si>
  <si>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</si>
  <si>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</si>
  <si>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</si>
  <si>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</si>
  <si>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</si>
  <si>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</si>
  <si>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</si>
  <si>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</si>
  <si>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</si>
  <si>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</si>
  <si>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</si>
  <si>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</si>
  <si>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</si>
  <si>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</si>
  <si>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</si>
  <si>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</si>
  <si>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</si>
  <si>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</si>
  <si>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</si>
  <si>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</si>
  <si>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</si>
  <si>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</si>
  <si>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</si>
  <si>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</si>
  <si>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</si>
  <si>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</si>
  <si>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</si>
  <si>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</si>
  <si>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</si>
  <si>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</si>
  <si>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</si>
  <si>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</si>
  <si>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</si>
  <si>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</si>
  <si>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</si>
  <si>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</si>
  <si>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</si>
  <si>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</si>
  <si>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</si>
  <si>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</si>
  <si>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</si>
  <si>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</si>
  <si>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</si>
  <si>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</si>
  <si>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</si>
  <si>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</si>
  <si>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</si>
  <si>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</si>
  <si>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</si>
  <si>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</si>
  <si>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</si>
  <si>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</si>
  <si>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</si>
  <si>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</si>
  <si>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</si>
  <si>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</si>
  <si>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</si>
  <si>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</si>
  <si>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</si>
  <si>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</si>
  <si>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</si>
  <si>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</si>
  <si>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</si>
  <si>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</si>
  <si>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</si>
  <si>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</si>
  <si>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</si>
  <si>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</si>
  <si>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</si>
  <si>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</si>
  <si>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</si>
  <si>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</si>
  <si>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</si>
  <si>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</si>
  <si>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</si>
  <si>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</si>
  <si>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</si>
  <si>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</si>
  <si>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</si>
  <si>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</si>
  <si>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</si>
  <si>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</si>
  <si>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</si>
  <si>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</si>
  <si>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</si>
  <si>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</si>
  <si>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</si>
  <si>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</si>
  <si>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</si>
  <si>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</si>
  <si>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</si>
  <si>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</si>
  <si>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</si>
  <si>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</si>
  <si>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</si>
  <si>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</si>
  <si>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</si>
  <si>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</si>
  <si>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</si>
  <si>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</si>
  <si>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</si>
  <si>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</si>
  <si>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</si>
  <si>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</si>
  <si>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</si>
  <si>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</si>
  <si>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</si>
  <si>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</si>
  <si>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</si>
  <si>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</si>
  <si>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</si>
  <si>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</si>
  <si>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</si>
  <si>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</si>
  <si>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</si>
  <si>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</si>
  <si>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</si>
  <si>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</si>
  <si>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</si>
  <si>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</si>
  <si>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</si>
  <si>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</si>
  <si>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</si>
  <si>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</si>
  <si>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</si>
  <si>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</si>
  <si>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</si>
  <si>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</si>
  <si>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</si>
  <si>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</si>
  <si>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</si>
  <si>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</si>
  <si>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</si>
  <si>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</si>
  <si>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</si>
  <si>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</si>
  <si>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</si>
  <si>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</si>
  <si>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</si>
  <si>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</si>
  <si>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</si>
  <si>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</si>
  <si>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</si>
  <si>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</si>
  <si>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</si>
  <si>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</si>
  <si>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</si>
  <si>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</si>
  <si>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</si>
  <si>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</si>
  <si>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</si>
  <si>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</si>
  <si>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</si>
  <si>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</si>
  <si>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</si>
  <si>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</si>
  <si>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</si>
  <si>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</si>
  <si>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</si>
  <si>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</si>
  <si>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</si>
  <si>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</si>
  <si>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</si>
  <si>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</si>
  <si>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</si>
  <si>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</si>
  <si>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</si>
  <si>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</si>
  <si>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</si>
  <si>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</si>
  <si>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</si>
  <si>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</si>
  <si>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</si>
  <si>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</si>
  <si>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</si>
  <si>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</si>
  <si>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</si>
  <si>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</si>
  <si>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</si>
  <si>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</si>
  <si>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</si>
  <si>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</si>
  <si>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</si>
  <si>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</si>
  <si>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</si>
  <si>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</si>
  <si>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</si>
  <si>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</si>
  <si>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</si>
  <si>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</si>
  <si>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</si>
  <si>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</si>
  <si>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</si>
  <si>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</si>
  <si>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</si>
  <si>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</si>
  <si>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</si>
  <si>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</si>
  <si>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</si>
  <si>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</si>
  <si>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</si>
  <si>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</si>
  <si>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</si>
  <si>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</si>
  <si>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</si>
  <si>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</si>
  <si>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</si>
  <si>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</si>
  <si>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</si>
  <si>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</si>
  <si>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</si>
  <si>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</si>
  <si>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</si>
  <si>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</si>
  <si>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</si>
  <si>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</si>
  <si>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</si>
  <si>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</si>
  <si>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</si>
  <si>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</si>
  <si>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</si>
  <si>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</si>
  <si>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</si>
  <si>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</si>
  <si>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</si>
  <si>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</si>
  <si>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</si>
  <si>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</si>
  <si>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</si>
  <si>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</si>
  <si>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</si>
  <si>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</si>
  <si>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</si>
  <si>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</si>
  <si>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</si>
  <si>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</si>
  <si>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</si>
  <si>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</si>
  <si>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</si>
  <si>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</si>
  <si>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</si>
  <si>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</si>
  <si>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</si>
  <si>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</si>
  <si>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</si>
  <si>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</si>
  <si>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</si>
  <si>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</si>
  <si>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</si>
  <si>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</si>
  <si>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</si>
  <si>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</si>
  <si>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</si>
  <si>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</si>
  <si>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</si>
  <si>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</si>
  <si>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</si>
  <si>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</si>
  <si>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</si>
  <si>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</si>
  <si>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</si>
  <si>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</si>
  <si>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</si>
  <si>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</si>
  <si>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</si>
  <si>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</si>
  <si>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</si>
  <si>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</si>
  <si>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</si>
  <si>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</si>
  <si>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</si>
  <si>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</si>
  <si>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</si>
  <si>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</si>
  <si>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</si>
  <si>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</si>
  <si>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</si>
  <si>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</si>
  <si>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</si>
  <si>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</si>
  <si>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</si>
  <si>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</si>
  <si>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</si>
  <si>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</si>
  <si>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</si>
  <si>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</si>
  <si>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</si>
  <si>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</si>
  <si>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</si>
  <si>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</si>
  <si>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</si>
  <si>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</si>
  <si>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</si>
  <si>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</si>
  <si>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</si>
  <si>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</si>
  <si>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</si>
  <si>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</si>
  <si>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</si>
  <si>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</si>
  <si>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</si>
  <si>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</si>
  <si>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</si>
  <si>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</si>
  <si>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</si>
  <si>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</si>
  <si>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</si>
  <si>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</si>
  <si>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</si>
  <si>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</si>
  <si>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</si>
  <si>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</si>
  <si>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</si>
  <si>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</si>
  <si>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</si>
  <si>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</si>
  <si>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</si>
  <si>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</si>
  <si>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</si>
  <si>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</si>
  <si>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</si>
  <si>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</si>
  <si>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</si>
  <si>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</si>
  <si>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</si>
  <si>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</si>
  <si>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</si>
  <si>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</si>
  <si>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</si>
  <si>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</si>
  <si>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</si>
  <si>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</si>
  <si>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</si>
  <si>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</si>
  <si>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</si>
  <si>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</si>
  <si>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</si>
  <si>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</si>
  <si>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</si>
  <si>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</si>
  <si>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</si>
  <si>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</si>
  <si>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</si>
  <si>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</si>
  <si>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</si>
  <si>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</si>
  <si>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</si>
  <si>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</si>
  <si>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</si>
  <si>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</si>
  <si>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</si>
  <si>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</si>
  <si>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</si>
  <si>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</si>
  <si>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</si>
  <si>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</si>
  <si>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</si>
  <si>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</si>
  <si>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</si>
  <si>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</si>
  <si>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</si>
  <si>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</si>
  <si>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</si>
  <si>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</si>
  <si>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</si>
  <si>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</si>
  <si>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</si>
  <si>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</si>
  <si>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</si>
  <si>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</si>
  <si>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</si>
  <si>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</si>
  <si>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</si>
  <si>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</si>
  <si>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</si>
  <si>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</si>
  <si>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</si>
  <si>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</si>
  <si>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</si>
  <si>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</si>
  <si>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</si>
  <si>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</si>
  <si>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</si>
  <si>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</si>
  <si>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</si>
  <si>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</si>
  <si>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</si>
  <si>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</si>
  <si>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</si>
  <si>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</si>
  <si>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</si>
  <si>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</si>
  <si>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</si>
  <si>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</si>
  <si>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</si>
  <si>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</si>
  <si>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</si>
  <si>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</si>
  <si>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</si>
  <si>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</si>
  <si>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</si>
  <si>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</si>
  <si>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</si>
  <si>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</si>
  <si>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</si>
  <si>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</si>
  <si>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</si>
  <si>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</si>
  <si>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</si>
  <si>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</si>
  <si>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</si>
  <si>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</si>
  <si>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</si>
  <si>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</si>
  <si>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</si>
  <si>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</si>
  <si>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</si>
  <si>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</si>
  <si>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</si>
  <si>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</si>
  <si>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</si>
  <si>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</si>
  <si>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</si>
  <si>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</si>
  <si>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</si>
  <si>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</si>
  <si>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</si>
  <si>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</si>
  <si>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</si>
  <si>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</si>
  <si>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</si>
  <si>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</si>
  <si>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</si>
  <si>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</si>
  <si>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</si>
  <si>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</si>
  <si>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</si>
  <si>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</si>
  <si>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</si>
  <si>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</si>
  <si>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</si>
  <si>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</si>
  <si>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</si>
  <si>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</si>
  <si>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</si>
  <si>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</si>
  <si>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</si>
  <si>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</si>
  <si>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</si>
  <si>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</si>
  <si>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</si>
  <si>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</si>
  <si>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</si>
  <si>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</si>
  <si>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</si>
  <si>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</si>
  <si>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</si>
  <si>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</si>
  <si>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</si>
  <si>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</si>
  <si>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</si>
  <si>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</si>
  <si>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</si>
  <si>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</si>
  <si>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</si>
  <si>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</si>
  <si>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</si>
  <si>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</si>
  <si>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</si>
  <si>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</si>
  <si>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</si>
  <si>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</si>
  <si>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</si>
  <si>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</si>
  <si>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</si>
  <si>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</si>
  <si>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</si>
  <si>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</si>
  <si>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</si>
  <si>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</si>
  <si>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</si>
  <si>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</si>
  <si>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</si>
  <si>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</si>
  <si>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</si>
  <si>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</si>
  <si>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</si>
  <si>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</si>
  <si>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</si>
  <si>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</si>
  <si>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</si>
  <si>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</si>
  <si>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</si>
  <si>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</si>
  <si>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</si>
  <si>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</si>
  <si>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</si>
  <si>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</si>
  <si>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</si>
  <si>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</si>
  <si>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</si>
  <si>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</si>
  <si>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</si>
  <si>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</si>
  <si>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</si>
  <si>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</si>
  <si>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</si>
  <si>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</si>
  <si>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</si>
  <si>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</si>
  <si>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</si>
  <si>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</si>
  <si>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</si>
  <si>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</si>
  <si>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</si>
  <si>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</si>
  <si>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</si>
  <si>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</si>
  <si>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</si>
  <si>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</si>
  <si>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</si>
  <si>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</si>
  <si>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</si>
  <si>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</si>
  <si>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</si>
  <si>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</si>
  <si>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</si>
  <si>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</si>
  <si>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</si>
  <si>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</si>
  <si>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</si>
  <si>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</si>
  <si>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</si>
  <si>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</si>
  <si>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</si>
  <si>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</si>
  <si>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</si>
  <si>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</si>
  <si>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</si>
  <si>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</si>
  <si>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</si>
  <si>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</si>
  <si>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</si>
  <si>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</si>
  <si>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</si>
  <si>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</si>
  <si>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</si>
  <si>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</si>
  <si>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</si>
  <si>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</si>
  <si>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</si>
  <si>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</si>
  <si>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</si>
  <si>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</si>
  <si>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</si>
  <si>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</si>
  <si>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</si>
  <si>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</si>
  <si>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</si>
  <si>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</si>
  <si>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</si>
  <si>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</si>
  <si>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</si>
  <si>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</si>
  <si>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</si>
  <si>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</si>
  <si>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</si>
  <si>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</si>
  <si>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</si>
  <si>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</si>
  <si>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</si>
  <si>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</si>
  <si>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</si>
  <si>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</si>
  <si>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</si>
  <si>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</si>
  <si>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</si>
  <si>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</si>
  <si>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</si>
  <si>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</si>
  <si>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</si>
  <si>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</si>
  <si>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</si>
  <si>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</si>
  <si>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</si>
  <si>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</si>
  <si>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</si>
  <si>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</si>
  <si>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</si>
  <si>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</si>
  <si>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</si>
  <si>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</si>
  <si>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</si>
  <si>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</si>
  <si>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</si>
  <si>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</si>
  <si>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</si>
  <si>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</si>
  <si>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</si>
  <si>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</si>
  <si>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</si>
  <si>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</si>
  <si>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</si>
  <si>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</si>
  <si>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</si>
  <si>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</si>
  <si>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</si>
  <si>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</si>
  <si>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</si>
  <si>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</si>
  <si>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</si>
  <si>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</si>
  <si>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</si>
  <si>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</si>
  <si>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</si>
  <si>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</si>
  <si>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</si>
  <si>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</si>
  <si>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</si>
  <si>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</si>
  <si>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</si>
  <si>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</si>
  <si>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</si>
  <si>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</si>
  <si>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</si>
  <si>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</si>
  <si>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</si>
  <si>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</si>
  <si>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</si>
  <si>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</si>
  <si>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</si>
  <si>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</si>
  <si>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</si>
  <si>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</si>
  <si>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</si>
  <si>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</si>
  <si>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</si>
  <si>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</si>
  <si>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</si>
  <si>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</si>
  <si>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</si>
  <si>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</si>
  <si>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</si>
  <si>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</si>
  <si>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</si>
  <si>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</si>
  <si>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</si>
  <si>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</si>
  <si>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</si>
  <si>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</si>
  <si>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</si>
  <si>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</si>
  <si>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</si>
  <si>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</si>
  <si>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</si>
  <si>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</si>
  <si>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</si>
  <si>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</si>
  <si>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</si>
  <si>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</si>
  <si>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</si>
  <si>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</si>
  <si>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</si>
  <si>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</si>
  <si>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</si>
  <si>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</si>
  <si>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</si>
  <si>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</si>
  <si>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</si>
  <si>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</si>
  <si>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</si>
  <si>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</si>
  <si>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</si>
  <si>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</si>
  <si>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</si>
  <si>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</si>
  <si>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</si>
  <si>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</si>
  <si>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</si>
  <si>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</si>
  <si>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</si>
  <si>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</si>
  <si>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</si>
  <si>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</si>
  <si>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</si>
  <si>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</si>
  <si>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</si>
  <si>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</si>
  <si>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</si>
  <si>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</si>
  <si>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</si>
  <si>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</si>
  <si>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</si>
  <si>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</si>
  <si>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</si>
  <si>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</si>
  <si>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</si>
  <si>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</si>
  <si>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</si>
  <si>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</si>
  <si>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</si>
  <si>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</si>
  <si>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</si>
  <si>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</si>
  <si>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</si>
  <si>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</si>
  <si>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</si>
  <si>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</si>
  <si>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</si>
  <si>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</si>
  <si>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</si>
  <si>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</si>
  <si>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</si>
  <si>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</si>
  <si>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</si>
  <si>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</si>
  <si>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</si>
  <si>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</si>
  <si>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</si>
  <si>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</si>
  <si>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</si>
  <si>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</si>
  <si>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</si>
  <si>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</si>
  <si>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</si>
  <si>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</si>
  <si>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</si>
  <si>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</si>
  <si>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</si>
  <si>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</si>
  <si>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</si>
  <si>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</si>
  <si>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</si>
  <si>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</si>
  <si>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</si>
  <si>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</si>
  <si>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</si>
  <si>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</si>
  <si>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</si>
  <si>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</si>
  <si>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</si>
  <si>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</si>
  <si>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</si>
  <si>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</si>
  <si>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</si>
  <si>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</si>
  <si>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</si>
  <si>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</si>
  <si>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</si>
  <si>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</si>
  <si>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</si>
  <si>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</si>
  <si>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</si>
  <si>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</si>
  <si>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</si>
  <si>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</si>
  <si>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</si>
  <si>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</si>
  <si>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</si>
  <si>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</si>
  <si>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</si>
  <si>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</si>
  <si>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</si>
  <si>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</si>
  <si>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</si>
  <si>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</si>
  <si>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</si>
  <si>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</si>
  <si>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</si>
  <si>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</si>
  <si>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</si>
  <si>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</si>
  <si>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</si>
  <si>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</si>
  <si>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</si>
  <si>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</si>
  <si>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</si>
  <si>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</si>
  <si>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</si>
  <si>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</si>
  <si>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</si>
  <si>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</si>
  <si>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</si>
  <si>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</si>
  <si>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</si>
  <si>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</si>
  <si>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</si>
  <si>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</si>
  <si>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</si>
  <si>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</si>
  <si>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</si>
  <si>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</si>
  <si>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</si>
  <si>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</si>
  <si>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</si>
  <si>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</si>
  <si>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</si>
  <si>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</si>
  <si>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</si>
  <si>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</si>
  <si>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</si>
  <si>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</si>
  <si>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</si>
  <si>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</si>
  <si>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</si>
  <si>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</si>
  <si>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</si>
  <si>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</si>
  <si>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</si>
  <si>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</si>
  <si>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</si>
  <si>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</si>
  <si>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</si>
  <si>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</si>
  <si>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</si>
  <si>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</si>
  <si>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</si>
  <si>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</si>
  <si>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</si>
  <si>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</si>
  <si>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</si>
  <si>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</si>
  <si>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</si>
  <si>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</si>
  <si>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</si>
  <si>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</si>
  <si>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</si>
  <si>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</si>
  <si>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</si>
  <si>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</si>
  <si>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</si>
  <si>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</si>
  <si>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</si>
  <si>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</si>
  <si>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</si>
  <si>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</si>
  <si>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</si>
  <si>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</si>
  <si>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</si>
  <si>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</si>
  <si>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</si>
  <si>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</si>
  <si>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</si>
  <si>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</si>
  <si>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</si>
  <si>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</si>
  <si>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</si>
  <si>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</si>
  <si>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</si>
  <si>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</si>
  <si>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</si>
  <si>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</si>
  <si>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</si>
  <si>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</si>
  <si>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</si>
  <si>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</si>
  <si>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</si>
  <si>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</si>
  <si>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</si>
  <si>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</si>
  <si>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</si>
  <si>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</si>
  <si>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</si>
  <si>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</si>
  <si>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</si>
  <si>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</si>
  <si>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</si>
  <si>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</si>
  <si>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</si>
  <si>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</si>
  <si>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</si>
  <si>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</si>
  <si>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</si>
  <si>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</si>
  <si>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</si>
  <si>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</si>
  <si>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</si>
  <si>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</si>
  <si>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</si>
  <si>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</si>
  <si>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</si>
  <si>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</si>
  <si>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</si>
  <si>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</si>
  <si>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</si>
  <si>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</si>
  <si>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</si>
  <si>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</si>
  <si>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</si>
  <si>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</si>
  <si>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</si>
  <si>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</si>
  <si>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</si>
  <si>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</si>
  <si>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</si>
  <si>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</si>
  <si>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</si>
  <si>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</si>
  <si>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</si>
  <si>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</si>
  <si>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</si>
  <si>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</si>
  <si>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</si>
  <si>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</si>
  <si>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</si>
  <si>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</si>
  <si>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</si>
  <si>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</si>
  <si>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</si>
  <si>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</si>
  <si>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</si>
  <si>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</si>
  <si>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</si>
  <si>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</si>
  <si>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</si>
  <si>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</si>
  <si>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</si>
  <si>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</si>
  <si>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</si>
  <si>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</si>
  <si>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</si>
  <si>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</si>
  <si>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</si>
  <si>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</si>
  <si>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</si>
  <si>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</si>
  <si>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</si>
  <si>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</si>
  <si>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</si>
  <si>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</si>
  <si>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</si>
  <si>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</si>
  <si>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</si>
  <si>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</si>
  <si>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</si>
  <si>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</si>
  <si>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</si>
  <si>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</si>
  <si>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</si>
  <si>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</si>
  <si>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</si>
  <si>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</si>
  <si>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</si>
  <si>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</si>
  <si>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</si>
  <si>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</si>
  <si>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</si>
  <si>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</si>
  <si>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</si>
  <si>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</si>
  <si>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</si>
  <si>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</si>
  <si>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</si>
  <si>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</si>
  <si>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</si>
  <si>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</si>
  <si>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</si>
  <si>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</si>
  <si>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</si>
  <si>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</si>
  <si>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</si>
  <si>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</si>
  <si>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</si>
  <si>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</si>
  <si>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</si>
  <si>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</si>
  <si>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</si>
  <si>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</si>
  <si>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</si>
  <si>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</si>
  <si>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</si>
  <si>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</si>
  <si>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</si>
  <si>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</si>
  <si>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</si>
  <si>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</si>
  <si>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</si>
  <si>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</si>
  <si>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</si>
  <si>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</si>
  <si>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</si>
  <si>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</si>
  <si>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</si>
  <si>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</si>
  <si>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</si>
  <si>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</si>
  <si>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</si>
  <si>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</si>
  <si>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</si>
  <si>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</si>
  <si>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</si>
  <si>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</si>
  <si>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</si>
  <si>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</si>
  <si>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</si>
  <si>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</si>
  <si>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</si>
  <si>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</si>
  <si>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</si>
  <si>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</si>
  <si>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</si>
  <si>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</si>
  <si>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</si>
  <si>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</si>
  <si>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</si>
  <si>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</si>
  <si>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</si>
  <si>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</si>
  <si>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</si>
  <si>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</si>
  <si>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</si>
  <si>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</si>
  <si>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</si>
  <si>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</si>
  <si>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</si>
  <si>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</si>
  <si>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</si>
  <si>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</si>
  <si>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</si>
  <si>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</si>
  <si>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</si>
  <si>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</si>
  <si>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</si>
  <si>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</si>
  <si>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</si>
  <si>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</si>
  <si>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</si>
  <si>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</si>
  <si>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</si>
  <si>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</si>
  <si>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</si>
  <si>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</si>
  <si>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</si>
  <si>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</si>
  <si>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</si>
  <si>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</si>
  <si>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</si>
  <si>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</si>
  <si>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</si>
  <si>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</si>
  <si>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</si>
  <si>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</si>
  <si>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</si>
  <si>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</si>
  <si>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</si>
  <si>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</si>
  <si>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</si>
  <si>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</si>
  <si>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</si>
  <si>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</si>
  <si>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</si>
  <si>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</si>
  <si>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</si>
  <si>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</si>
  <si>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</si>
  <si>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</si>
  <si>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</si>
  <si>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</si>
  <si>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</si>
  <si>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</si>
  <si>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</si>
  <si>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</si>
  <si>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</si>
  <si>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</si>
  <si>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</si>
  <si>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</si>
  <si>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</si>
  <si>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</si>
  <si>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</si>
  <si>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</si>
  <si>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</si>
  <si>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</si>
  <si>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</si>
  <si>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</si>
  <si>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</si>
  <si>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</si>
  <si>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</si>
  <si>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</si>
  <si>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</si>
  <si>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</si>
  <si>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</si>
  <si>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</si>
  <si>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</si>
  <si>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</si>
  <si>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</si>
  <si>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</si>
  <si>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</si>
  <si>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</si>
  <si>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</si>
  <si>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</si>
  <si>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</si>
  <si>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</si>
  <si>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</si>
  <si>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</si>
  <si>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</si>
  <si>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</si>
  <si>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</si>
  <si>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</si>
  <si>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</si>
  <si>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</si>
  <si>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</si>
  <si>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</si>
  <si>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</si>
  <si>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</si>
  <si>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</si>
  <si>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</si>
  <si>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</si>
  <si>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</si>
  <si>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</si>
  <si>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</si>
  <si>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</si>
  <si>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</si>
  <si>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</si>
  <si>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</si>
  <si>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</si>
  <si>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</si>
  <si>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</si>
  <si>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</si>
  <si>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</si>
  <si>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</si>
  <si>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</si>
  <si>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</si>
  <si>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</si>
  <si>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</si>
  <si>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</si>
  <si>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</si>
  <si>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</si>
  <si>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</si>
  <si>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</si>
  <si>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</si>
  <si>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</si>
  <si>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</si>
  <si>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</si>
  <si>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</si>
  <si>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</si>
  <si>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</si>
  <si>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</si>
  <si>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</si>
  <si>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</si>
  <si>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</si>
  <si>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</si>
  <si>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</si>
  <si>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</si>
  <si>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</si>
  <si>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</si>
  <si>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</si>
  <si>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</si>
  <si>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</si>
  <si>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</si>
  <si>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</si>
  <si>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</si>
  <si>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</si>
  <si>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</si>
  <si>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</si>
  <si>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</si>
  <si>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</si>
  <si>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</si>
  <si>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</si>
  <si>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</si>
  <si>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</si>
  <si>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</si>
  <si>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</si>
  <si>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</si>
  <si>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</si>
  <si>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</si>
  <si>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</si>
  <si>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</si>
  <si>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</si>
  <si>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</si>
  <si>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</si>
  <si>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</si>
  <si>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</si>
  <si>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</si>
  <si>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</si>
  <si>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</si>
  <si>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</si>
  <si>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</si>
  <si>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</si>
  <si>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</si>
  <si>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</si>
  <si>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</si>
  <si>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</si>
  <si>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</si>
  <si>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</si>
  <si>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</si>
  <si>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</si>
  <si>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</si>
  <si>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</si>
  <si>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</si>
  <si>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</si>
  <si>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</si>
  <si>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</si>
  <si>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</si>
  <si>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</si>
  <si>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</si>
  <si>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</si>
  <si>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</si>
  <si>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</si>
  <si>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</si>
  <si>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</si>
  <si>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</si>
  <si>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</si>
  <si>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</si>
  <si>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</si>
  <si>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</si>
  <si>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</si>
  <si>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</si>
  <si>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</si>
  <si>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</si>
  <si>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</si>
  <si>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</si>
  <si>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</si>
  <si>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</si>
  <si>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</si>
  <si>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</si>
  <si>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</si>
  <si>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</si>
  <si>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</si>
  <si>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</si>
  <si>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</si>
  <si>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</si>
  <si>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</si>
  <si>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</si>
  <si>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</si>
  <si>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</si>
  <si>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</si>
  <si>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</si>
  <si>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</si>
  <si>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</si>
  <si>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</si>
  <si>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</si>
  <si>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</si>
  <si>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</si>
  <si>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</si>
  <si>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</si>
  <si>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</si>
  <si>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</si>
  <si>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</si>
  <si>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</si>
  <si>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</si>
  <si>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</si>
  <si>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</si>
  <si>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</si>
  <si>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</si>
  <si>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</si>
  <si>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</si>
  <si>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</si>
  <si>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</si>
  <si>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</si>
  <si>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</si>
  <si>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</si>
  <si>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</si>
  <si>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</si>
  <si>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</si>
  <si>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</si>
  <si>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</si>
  <si>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</si>
  <si>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</si>
  <si>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</si>
  <si>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</si>
  <si>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</si>
  <si>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</si>
  <si>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</si>
  <si>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</si>
  <si>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</si>
  <si>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</si>
  <si>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</si>
  <si>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</si>
  <si>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</si>
  <si>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</si>
  <si>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</si>
  <si>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</si>
  <si>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</si>
  <si>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</si>
  <si>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</si>
  <si>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</si>
  <si>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</si>
  <si>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</si>
  <si>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</si>
  <si>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</si>
  <si>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</si>
  <si>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</si>
  <si>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</si>
  <si>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</si>
  <si>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</si>
  <si>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</si>
  <si>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</si>
  <si>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</si>
  <si>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</si>
  <si>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</si>
  <si>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</si>
  <si>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</si>
  <si>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</si>
  <si>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</si>
  <si>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</si>
  <si>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</si>
  <si>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</si>
  <si>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</si>
  <si>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</si>
  <si>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</si>
  <si>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</si>
  <si>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</si>
  <si>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</si>
  <si>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</si>
  <si>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</si>
  <si>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</si>
  <si>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</si>
  <si>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</si>
  <si>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</si>
  <si>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</si>
  <si>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</si>
  <si>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</si>
  <si>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</si>
  <si>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</si>
  <si>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</si>
  <si>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</si>
  <si>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</si>
  <si>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</si>
  <si>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</si>
  <si>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</si>
  <si>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</si>
  <si>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</si>
  <si>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</si>
  <si>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</si>
  <si>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</si>
  <si>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</si>
  <si>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</si>
  <si>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</si>
  <si>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</si>
  <si>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</si>
  <si>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</si>
  <si>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</si>
  <si>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</si>
  <si>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</si>
  <si>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</si>
  <si>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</si>
  <si>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</si>
  <si>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</si>
  <si>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</si>
  <si>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</si>
  <si>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</si>
  <si>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</si>
  <si>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</si>
  <si>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</si>
  <si>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</si>
  <si>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</si>
  <si>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</si>
  <si>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</si>
  <si>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</si>
  <si>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</si>
  <si>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</si>
  <si>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</si>
  <si>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</si>
  <si>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</si>
  <si>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</si>
  <si>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</si>
  <si>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</si>
  <si>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</si>
  <si>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</si>
  <si>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</si>
  <si>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</si>
  <si>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</si>
  <si>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</si>
  <si>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</si>
  <si>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</si>
  <si>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</si>
  <si>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</si>
  <si>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</si>
  <si>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</si>
  <si>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</si>
  <si>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</si>
  <si>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</si>
  <si>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</si>
  <si>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</si>
  <si>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</si>
  <si>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</si>
  <si>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</si>
  <si>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</si>
  <si>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</si>
  <si>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</si>
  <si>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</si>
  <si>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</si>
  <si>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</si>
  <si>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</si>
  <si>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</si>
  <si>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</si>
  <si>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</si>
  <si>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</si>
  <si>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</si>
  <si>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</si>
  <si>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</si>
  <si>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</si>
  <si>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</si>
  <si>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</si>
  <si>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</si>
  <si>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</si>
  <si>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</si>
  <si>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</si>
  <si>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</si>
  <si>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</si>
  <si>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</si>
  <si>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</si>
  <si>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</si>
  <si>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</si>
  <si>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</si>
  <si>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</si>
  <si>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</si>
  <si>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</si>
  <si>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</si>
  <si>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</si>
  <si>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</si>
  <si>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</si>
  <si>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</si>
  <si>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</si>
  <si>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</si>
  <si>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</si>
  <si>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</si>
  <si>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</si>
  <si>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</si>
  <si>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</si>
  <si>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</si>
  <si>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</si>
  <si>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</si>
  <si>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</si>
  <si>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</si>
  <si>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</si>
  <si>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</si>
  <si>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</si>
  <si>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</si>
  <si>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</si>
  <si>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</si>
  <si>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</si>
  <si>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</si>
  <si>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</si>
  <si>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</si>
  <si>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</si>
  <si>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</si>
  <si>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</si>
  <si>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</si>
  <si>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</si>
  <si>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</si>
  <si>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</si>
  <si>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</si>
  <si>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</si>
  <si>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</si>
  <si>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</si>
  <si>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</si>
  <si>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</si>
  <si>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</si>
  <si>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</si>
  <si>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</si>
  <si>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</si>
  <si>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</si>
  <si>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</si>
  <si>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</si>
  <si>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</si>
  <si>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</si>
  <si>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</si>
  <si>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</si>
  <si>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</si>
  <si>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</si>
  <si>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</si>
  <si>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</si>
  <si>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</si>
  <si>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</si>
  <si>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</si>
  <si>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</si>
  <si>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</si>
  <si>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</si>
  <si>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</si>
  <si>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</si>
  <si>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</si>
  <si>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</si>
  <si>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</si>
  <si>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</si>
  <si>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</si>
  <si>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</si>
  <si>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</si>
  <si>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</si>
  <si>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</si>
  <si>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</si>
  <si>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</si>
  <si>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</si>
  <si>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</si>
  <si>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</si>
  <si>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</si>
  <si>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</si>
  <si>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</si>
  <si>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</si>
  <si>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</si>
  <si>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</si>
  <si>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</si>
  <si>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</si>
  <si>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</si>
  <si>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</si>
  <si>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</si>
  <si>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</si>
  <si>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</si>
  <si>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</si>
  <si>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</si>
  <si>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</si>
  <si>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</si>
  <si>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</si>
  <si>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</si>
  <si>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</si>
  <si>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</si>
  <si>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</si>
  <si>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</si>
  <si>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</si>
  <si>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</si>
  <si>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</si>
  <si>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</si>
  <si>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</si>
  <si>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</si>
  <si>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</si>
  <si>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</si>
  <si>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</si>
  <si>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</si>
  <si>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</si>
  <si>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</si>
  <si>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</si>
  <si>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</si>
  <si>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</si>
  <si>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</si>
  <si>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</si>
  <si>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</si>
  <si>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</si>
  <si>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</si>
  <si>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</si>
  <si>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</si>
  <si>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</si>
  <si>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</si>
  <si>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</si>
  <si>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</si>
  <si>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</si>
  <si>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</si>
  <si>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</si>
  <si>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</si>
  <si>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</si>
  <si>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</si>
  <si>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</si>
  <si>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</si>
  <si>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</si>
  <si>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</si>
  <si>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</si>
  <si>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</si>
  <si>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</si>
  <si>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</si>
  <si>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</si>
  <si>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</si>
  <si>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</si>
  <si>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</si>
  <si>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</si>
  <si>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</si>
  <si>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</si>
  <si>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</si>
  <si>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</si>
  <si>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</si>
  <si>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</si>
  <si>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</si>
  <si>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</si>
  <si>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</si>
  <si>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</si>
  <si>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</si>
  <si>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</si>
  <si>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</si>
  <si>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</si>
  <si>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</si>
  <si>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</si>
  <si>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</si>
  <si>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</si>
  <si>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</si>
  <si>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</si>
  <si>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</si>
  <si>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</si>
  <si>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</si>
  <si>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</si>
  <si>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</si>
  <si>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</si>
  <si>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</si>
  <si>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</si>
  <si>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</si>
  <si>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</si>
  <si>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</si>
  <si>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</si>
  <si>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</si>
  <si>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</si>
  <si>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</si>
  <si>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</si>
  <si>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</si>
  <si>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</si>
  <si>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</si>
  <si>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</si>
  <si>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</si>
  <si>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</si>
  <si>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</si>
  <si>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</si>
  <si>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</si>
  <si>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</si>
  <si>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</si>
  <si>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</si>
  <si>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</si>
  <si>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</si>
  <si>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</si>
  <si>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</si>
  <si>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</si>
  <si>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</si>
  <si>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</si>
  <si>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</si>
  <si>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</si>
  <si>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</si>
  <si>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</si>
  <si>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</si>
  <si>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</si>
  <si>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</si>
  <si>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</si>
  <si>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</si>
  <si>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</si>
  <si>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</si>
  <si>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</si>
  <si>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</si>
  <si>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</si>
  <si>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</si>
  <si>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</si>
  <si>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</si>
  <si>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</si>
  <si>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</si>
  <si>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</si>
  <si>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</si>
  <si>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</si>
  <si>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</si>
  <si>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</si>
  <si>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</si>
  <si>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</si>
  <si>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</si>
  <si>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</si>
  <si>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</si>
  <si>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</si>
  <si>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</si>
  <si>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</si>
  <si>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</si>
  <si>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</si>
  <si>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</si>
  <si>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</si>
  <si>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</si>
  <si>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</si>
  <si>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</si>
  <si>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</si>
  <si>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</si>
  <si>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</si>
  <si>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</si>
  <si>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</si>
  <si>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</si>
  <si>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</si>
  <si>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</si>
  <si>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</si>
  <si>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</si>
  <si>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</si>
  <si>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</si>
  <si>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</si>
  <si>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</si>
  <si>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</si>
  <si>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</si>
  <si>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</si>
  <si>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</si>
  <si>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</si>
  <si>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</si>
  <si>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</si>
  <si>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</si>
  <si>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</si>
  <si>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</si>
  <si>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</si>
  <si>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</si>
  <si>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</si>
  <si>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</si>
  <si>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</si>
  <si>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</si>
  <si>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</si>
  <si>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</si>
  <si>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</si>
  <si>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</si>
  <si>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</si>
  <si>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</si>
  <si>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</si>
  <si>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</si>
  <si>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</si>
  <si>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</si>
  <si>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</si>
  <si>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</si>
  <si>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</si>
  <si>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</si>
  <si>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</si>
  <si>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</si>
  <si>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</si>
  <si>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</si>
  <si>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</si>
  <si>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</si>
  <si>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</si>
  <si>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</si>
  <si>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</si>
  <si>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</si>
  <si>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</si>
  <si>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</si>
  <si>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</si>
  <si>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</si>
  <si>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</si>
  <si>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</si>
  <si>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</si>
  <si>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</si>
  <si>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</si>
  <si>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</si>
  <si>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</si>
  <si>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</si>
  <si>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</si>
  <si>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</si>
  <si>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</si>
  <si>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</si>
  <si>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</si>
  <si>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</si>
  <si>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</si>
  <si>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</si>
  <si>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</si>
  <si>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</si>
  <si>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</si>
  <si>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</si>
  <si>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</si>
  <si>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</si>
  <si>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</si>
  <si>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</si>
  <si>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</si>
  <si>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</si>
  <si>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</si>
  <si>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</si>
  <si>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</si>
  <si>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</si>
  <si>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</si>
  <si>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</si>
  <si>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</si>
  <si>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</si>
  <si>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</si>
  <si>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</si>
  <si>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</si>
  <si>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</si>
  <si>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</si>
  <si>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</si>
  <si>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</si>
  <si>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</si>
  <si>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</si>
  <si>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</si>
  <si>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</si>
  <si>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</si>
  <si>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</si>
  <si>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</si>
  <si>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</si>
  <si>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</si>
  <si>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</si>
  <si>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</si>
  <si>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</si>
  <si>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</si>
  <si>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</si>
  <si>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</si>
  <si>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</si>
  <si>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</si>
  <si>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</si>
  <si>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</si>
  <si>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</si>
  <si>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</si>
  <si>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</si>
  <si>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</si>
  <si>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</si>
  <si>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</si>
  <si>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</si>
  <si>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</si>
  <si>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</si>
  <si>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</si>
  <si>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</si>
  <si>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</si>
  <si>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</si>
  <si>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</si>
  <si>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</si>
  <si>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</si>
  <si>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</si>
  <si>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</si>
  <si>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</si>
  <si>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</si>
  <si>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</si>
  <si>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</si>
  <si>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</si>
  <si>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</si>
  <si>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</si>
  <si>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</si>
  <si>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</si>
  <si>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</si>
  <si>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</si>
  <si>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</si>
  <si>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</si>
  <si>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</si>
  <si>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</si>
  <si>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</si>
  <si>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</si>
  <si>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</si>
  <si>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</si>
  <si>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</si>
  <si>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</si>
  <si>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</si>
  <si>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</si>
  <si>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</si>
  <si>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</si>
  <si>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</si>
  <si>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</si>
  <si>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</si>
  <si>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</si>
  <si>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</si>
  <si>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</si>
  <si>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</si>
  <si>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</si>
  <si>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</si>
  <si>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</si>
  <si>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</si>
  <si>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</si>
  <si>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</si>
  <si>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</si>
  <si>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</si>
  <si>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</si>
  <si>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</si>
  <si>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</si>
  <si>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</si>
  <si>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</si>
  <si>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</si>
  <si>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</si>
  <si>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</si>
  <si>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</si>
  <si>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</si>
  <si>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</si>
  <si>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</si>
  <si>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</si>
  <si>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</si>
  <si>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</si>
  <si>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</si>
  <si>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</si>
  <si>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</si>
  <si>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</si>
  <si>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</si>
  <si>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</si>
  <si>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</si>
  <si>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</si>
  <si>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</si>
  <si>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</si>
  <si>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</si>
  <si>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</si>
  <si>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</si>
  <si>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</si>
  <si>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</si>
  <si>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</si>
  <si>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</si>
  <si>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</si>
  <si>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</si>
  <si>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</si>
  <si>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</si>
  <si>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</si>
  <si>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</si>
  <si>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</si>
  <si>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</si>
  <si>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</si>
  <si>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</si>
  <si>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</si>
  <si>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</si>
  <si>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</si>
  <si>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</si>
  <si>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</si>
  <si>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</si>
  <si>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</si>
  <si>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</si>
  <si>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</si>
  <si>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</si>
  <si>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</si>
  <si>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</si>
  <si>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</si>
  <si>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</si>
  <si>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</si>
  <si>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</si>
  <si>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</si>
  <si>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</si>
  <si>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</si>
  <si>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</si>
  <si>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</si>
  <si>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</si>
  <si>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</si>
  <si>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</si>
  <si>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</si>
  <si>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</si>
  <si>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</si>
  <si>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</si>
  <si>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</si>
  <si>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</si>
  <si>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</si>
  <si>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</si>
  <si>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</si>
  <si>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</si>
  <si>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</si>
  <si>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</si>
  <si>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</si>
  <si>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</si>
  <si>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</si>
  <si>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</si>
  <si>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</si>
  <si>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</si>
  <si>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</si>
  <si>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</si>
  <si>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</si>
  <si>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</si>
  <si>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</si>
  <si>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</si>
  <si>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</si>
  <si>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</si>
  <si>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</si>
  <si>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</si>
  <si>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</si>
  <si>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</si>
  <si>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</si>
  <si>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</si>
  <si>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</si>
  <si>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</si>
  <si>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</si>
  <si>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</si>
  <si>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</si>
  <si>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</si>
  <si>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</si>
  <si>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</si>
  <si>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</si>
  <si>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</si>
  <si>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</si>
  <si>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</si>
  <si>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</si>
  <si>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</si>
  <si>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</si>
  <si>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</si>
  <si>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</si>
  <si>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</si>
  <si>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</si>
  <si>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</si>
  <si>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</si>
  <si>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</si>
  <si>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</si>
  <si>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</si>
  <si>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</si>
  <si>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</si>
  <si>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</si>
  <si>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</si>
  <si>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</si>
  <si>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</si>
  <si>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</si>
  <si>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</si>
  <si>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</si>
  <si>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</si>
  <si>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</si>
  <si>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</si>
  <si>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</si>
  <si>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</si>
  <si>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</si>
  <si>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</si>
  <si>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</si>
  <si>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</si>
  <si>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</si>
  <si>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</si>
  <si>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</si>
  <si>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</si>
  <si>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</si>
  <si>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</si>
  <si>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</si>
  <si>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</si>
  <si>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</si>
  <si>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</si>
  <si>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</si>
  <si>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</si>
  <si>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</si>
  <si>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</si>
  <si>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</si>
  <si>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</si>
  <si>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</si>
  <si>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</si>
  <si>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</si>
  <si>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</si>
  <si>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</si>
  <si>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</si>
  <si>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</si>
  <si>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</si>
  <si>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</si>
  <si>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</si>
  <si>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</si>
  <si>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</si>
  <si>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</si>
  <si>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</si>
  <si>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</si>
  <si>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</si>
  <si>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</si>
  <si>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</si>
  <si>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</si>
  <si>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</si>
  <si>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</si>
  <si>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</si>
  <si>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</si>
  <si>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</si>
  <si>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</si>
  <si>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</si>
  <si>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</si>
  <si>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</si>
  <si>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</si>
  <si>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</si>
  <si>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</si>
  <si>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</si>
  <si>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</si>
  <si>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</si>
  <si>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</si>
  <si>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</si>
  <si>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</si>
  <si>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</si>
  <si>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</si>
  <si>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</si>
  <si>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</si>
  <si>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</si>
  <si>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</si>
  <si>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</si>
  <si>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</si>
  <si>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</si>
  <si>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</si>
  <si>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</si>
  <si>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</si>
  <si>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</si>
  <si>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</si>
  <si>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</si>
  <si>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</si>
  <si>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</si>
  <si>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</si>
  <si>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</si>
  <si>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</si>
  <si>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</si>
  <si>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</si>
  <si>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</si>
  <si>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</si>
  <si>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</si>
  <si>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</si>
  <si>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</si>
  <si>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</si>
  <si>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</si>
  <si>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</si>
  <si>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</si>
  <si>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</si>
  <si>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</si>
  <si>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</si>
  <si>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</si>
  <si>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</si>
  <si>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</si>
  <si>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</si>
  <si>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</si>
  <si>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</si>
  <si>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</si>
  <si>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</si>
  <si>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</si>
  <si>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</si>
  <si>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</si>
  <si>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</si>
  <si>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</si>
  <si>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</si>
  <si>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</si>
  <si>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</si>
  <si>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</si>
  <si>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</si>
  <si>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</si>
  <si>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</si>
  <si>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</si>
  <si>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</si>
  <si>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</si>
  <si>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</si>
  <si>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</si>
  <si>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</si>
  <si>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</si>
  <si>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</si>
  <si>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</si>
  <si>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</si>
  <si>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</si>
  <si>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</si>
  <si>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</si>
  <si>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</si>
  <si>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</si>
  <si>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</si>
  <si>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</si>
  <si>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</si>
  <si>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</si>
  <si>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</si>
  <si>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</si>
  <si>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</si>
  <si>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</si>
  <si>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</si>
  <si>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</si>
  <si>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</si>
  <si>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</si>
  <si>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</si>
  <si>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</si>
  <si>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</si>
  <si>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</si>
  <si>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</si>
  <si>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</si>
  <si>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</si>
  <si>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</si>
  <si>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</si>
  <si>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</si>
  <si>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</si>
  <si>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</si>
  <si>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</si>
  <si>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</si>
  <si>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</si>
  <si>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</si>
  <si>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</si>
  <si>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</si>
  <si>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</si>
  <si>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</si>
  <si>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</si>
  <si>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</si>
  <si>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</si>
  <si>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</si>
  <si>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</si>
  <si>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</si>
  <si>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</si>
  <si>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</si>
  <si>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</si>
  <si>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</si>
  <si>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</si>
  <si>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</si>
  <si>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</si>
  <si>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</si>
  <si>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</si>
  <si>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</si>
  <si>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</si>
  <si>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</si>
  <si>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</si>
  <si>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</si>
  <si>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</si>
  <si>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</si>
  <si>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</si>
  <si>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</si>
  <si>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</si>
  <si>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</si>
  <si>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</si>
  <si>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</si>
  <si>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</si>
  <si>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</si>
  <si>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</si>
  <si>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</si>
  <si>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</si>
  <si>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</si>
  <si>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</si>
  <si>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</si>
  <si>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</si>
  <si>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</si>
  <si>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</si>
  <si>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</si>
  <si>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</si>
  <si>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</si>
  <si>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</si>
  <si>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</si>
  <si>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</si>
  <si>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</si>
  <si>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</si>
  <si>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</si>
  <si>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</si>
  <si>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</si>
  <si>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</si>
  <si>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</si>
  <si>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</si>
  <si>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</si>
  <si>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</si>
  <si>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</si>
  <si>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</si>
  <si>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</si>
  <si>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</si>
  <si>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</si>
  <si>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</si>
  <si>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</si>
  <si>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</si>
  <si>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</si>
  <si>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</si>
  <si>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</si>
  <si>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</si>
  <si>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</si>
  <si>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</si>
  <si>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</si>
  <si>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</si>
  <si>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</si>
  <si>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</si>
  <si>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</si>
  <si>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</si>
  <si>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</si>
  <si>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</si>
  <si>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</si>
  <si>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</si>
  <si>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</si>
  <si>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</si>
  <si>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</si>
  <si>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</si>
  <si>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</si>
  <si>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</si>
  <si>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</si>
  <si>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</si>
  <si>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</si>
  <si>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</si>
  <si>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</si>
  <si>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</si>
  <si>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</si>
  <si>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</si>
  <si>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</si>
  <si>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</si>
  <si>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</si>
  <si>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</si>
  <si>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</si>
  <si>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</si>
  <si>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</si>
  <si>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</si>
  <si>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</si>
  <si>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</si>
  <si>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</si>
  <si>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</si>
  <si>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</si>
  <si>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</si>
  <si>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</si>
  <si>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</si>
  <si>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</si>
  <si>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</si>
  <si>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</si>
  <si>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</si>
  <si>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</si>
  <si>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</si>
  <si>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</si>
  <si>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</si>
  <si>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</si>
  <si>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</si>
  <si>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</si>
  <si>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</si>
  <si>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</si>
  <si>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</si>
  <si>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</si>
  <si>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</si>
  <si>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</si>
  <si>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</si>
  <si>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</si>
  <si>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</si>
  <si>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</si>
  <si>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</si>
  <si>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</si>
  <si>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</si>
  <si>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</si>
  <si>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</si>
  <si>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</si>
  <si>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</si>
  <si>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</si>
  <si>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</si>
  <si>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</si>
  <si>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</si>
  <si>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</si>
  <si>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</si>
  <si>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</si>
  <si>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</si>
  <si>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</si>
  <si>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</si>
  <si>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</si>
  <si>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</si>
  <si>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</si>
  <si>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</si>
  <si>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</si>
  <si>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</si>
  <si>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</si>
  <si>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</si>
  <si>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</si>
  <si>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</si>
  <si>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</si>
  <si>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</si>
  <si>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</si>
  <si>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</si>
  <si>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</si>
  <si>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</si>
  <si>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</si>
  <si>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</si>
  <si>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</si>
  <si>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</si>
  <si>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</si>
  <si>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</si>
  <si>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</si>
  <si>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</si>
  <si>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</si>
  <si>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</si>
  <si>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</si>
  <si>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</si>
  <si>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</si>
  <si>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</si>
  <si>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</si>
  <si>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</si>
  <si>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</si>
  <si>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</si>
  <si>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</si>
  <si>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</si>
  <si>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</si>
  <si>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</si>
  <si>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</si>
  <si>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</si>
  <si>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</si>
  <si>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</si>
  <si>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</si>
  <si>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</si>
  <si>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</si>
  <si>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</si>
  <si>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</si>
  <si>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</si>
  <si>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</si>
  <si>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</si>
  <si>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</si>
  <si>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</si>
  <si>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</si>
  <si>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</si>
  <si>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</si>
  <si>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</si>
  <si>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</si>
  <si>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</si>
  <si>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</si>
  <si>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</si>
  <si>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</si>
  <si>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</si>
  <si>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</si>
  <si>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</si>
  <si>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</si>
  <si>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</si>
  <si>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</si>
  <si>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</si>
  <si>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</si>
  <si>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</si>
  <si>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</si>
  <si>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</si>
  <si>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</si>
  <si>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</si>
  <si>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</si>
  <si>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</si>
  <si>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</si>
  <si>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</si>
  <si>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</si>
  <si>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</si>
  <si>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</si>
  <si>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</si>
  <si>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</si>
  <si>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</si>
  <si>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</si>
  <si>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</si>
  <si>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</si>
  <si>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</si>
  <si>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</si>
  <si>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</si>
  <si>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</si>
  <si>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</si>
  <si>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</si>
  <si>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</si>
  <si>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</si>
  <si>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</si>
  <si>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</si>
  <si>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</si>
  <si>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</si>
  <si>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</si>
  <si>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</si>
  <si>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</si>
  <si>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</si>
  <si>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</si>
  <si>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</si>
  <si>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</si>
  <si>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</si>
  <si>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</si>
  <si>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</si>
  <si>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</si>
  <si>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</si>
  <si>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</si>
  <si>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</si>
  <si>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</si>
  <si>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</si>
  <si>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</si>
  <si>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</si>
  <si>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</si>
  <si>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</si>
  <si>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</si>
  <si>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</si>
  <si>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</si>
  <si>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</si>
  <si>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</si>
  <si>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</si>
  <si>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</si>
  <si>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</si>
  <si>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</si>
  <si>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</si>
  <si>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</si>
  <si>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</si>
  <si>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</si>
  <si>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</si>
  <si>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</si>
  <si>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</si>
  <si>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</si>
  <si>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</si>
  <si>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</si>
  <si>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</si>
  <si>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</si>
  <si>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</si>
  <si>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</si>
  <si>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</si>
  <si>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</si>
  <si>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</si>
  <si>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</si>
  <si>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</si>
  <si>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</si>
  <si>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</si>
  <si>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</si>
  <si>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</si>
  <si>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</si>
  <si>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</si>
  <si>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</si>
  <si>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</si>
  <si>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</si>
  <si>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</si>
  <si>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</si>
  <si>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</si>
  <si>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</si>
  <si>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</si>
  <si>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</si>
  <si>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</si>
  <si>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</si>
  <si>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</si>
  <si>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</si>
  <si>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</si>
  <si>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</si>
  <si>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</si>
  <si>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</si>
  <si>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</si>
  <si>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</si>
  <si>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</si>
  <si>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</si>
  <si>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</si>
  <si>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</si>
  <si>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</si>
  <si>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</si>
  <si>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</si>
  <si>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</si>
  <si>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</si>
  <si>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</si>
  <si>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</si>
  <si>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</si>
  <si>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</si>
  <si>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</si>
  <si>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</si>
  <si>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</si>
  <si>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</si>
  <si>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</si>
  <si>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</si>
  <si>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</si>
  <si>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</si>
  <si>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</si>
  <si>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</si>
  <si>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</si>
  <si>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</si>
  <si>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</si>
  <si>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</si>
  <si>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</si>
  <si>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</si>
  <si>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</si>
  <si>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</si>
  <si>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</si>
  <si>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</si>
  <si>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</si>
  <si>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</si>
  <si>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</si>
  <si>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</si>
  <si>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</si>
  <si>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</si>
  <si>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</si>
  <si>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</si>
  <si>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</si>
  <si>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</si>
  <si>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</si>
  <si>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</si>
  <si>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</si>
  <si>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</si>
  <si>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</si>
  <si>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</si>
  <si>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</si>
  <si>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</si>
  <si>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</si>
  <si>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</si>
  <si>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</si>
  <si>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</si>
  <si>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</si>
  <si>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</si>
  <si>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</si>
  <si>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</si>
  <si>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</si>
  <si>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</si>
  <si>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</si>
  <si>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</si>
  <si>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</si>
  <si>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</si>
  <si>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</si>
  <si>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</si>
  <si>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</si>
  <si>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</si>
  <si>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</si>
  <si>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</si>
  <si>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</si>
  <si>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</si>
  <si>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</si>
  <si>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</si>
  <si>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</si>
  <si>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</si>
  <si>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</si>
  <si>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</si>
  <si>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</si>
  <si>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</si>
  <si>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</si>
  <si>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</si>
  <si>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</si>
  <si>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</si>
  <si>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</si>
  <si>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</si>
  <si>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</si>
  <si>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</si>
  <si>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</si>
  <si>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</si>
  <si>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</si>
  <si>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</si>
  <si>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</si>
  <si>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</si>
  <si>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</si>
  <si>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</si>
  <si>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</si>
  <si>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</si>
  <si>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</si>
  <si>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</si>
  <si>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</si>
  <si>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</si>
  <si>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</si>
  <si>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</si>
  <si>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</si>
  <si>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</si>
  <si>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</si>
  <si>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</si>
  <si>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</si>
  <si>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</si>
  <si>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</si>
  <si>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</si>
  <si>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</si>
  <si>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</si>
  <si>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</si>
  <si>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</si>
  <si>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</si>
  <si>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</si>
  <si>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</si>
  <si>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</si>
  <si>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</si>
  <si>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</si>
  <si>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</si>
  <si>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</si>
  <si>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</si>
  <si>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</si>
  <si>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</si>
  <si>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</si>
  <si>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</si>
  <si>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</si>
  <si>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</si>
  <si>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</si>
  <si>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</si>
  <si>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</si>
  <si>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</si>
  <si>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</si>
  <si>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</si>
  <si>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</si>
  <si>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</si>
  <si>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</si>
  <si>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</si>
  <si>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</si>
  <si>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</si>
  <si>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</si>
  <si>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</si>
  <si>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</si>
  <si>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</si>
  <si>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</si>
  <si>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</si>
  <si>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</si>
  <si>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</si>
  <si>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</si>
  <si>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</si>
  <si>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</si>
  <si>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</si>
  <si>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</si>
  <si>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</si>
  <si>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</si>
  <si>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</si>
  <si>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</si>
  <si>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</si>
  <si>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</si>
  <si>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</si>
  <si>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</si>
  <si>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</si>
  <si>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</si>
  <si>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</si>
  <si>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</si>
  <si>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</si>
  <si>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</si>
  <si>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</si>
  <si>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</si>
  <si>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</si>
  <si>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</si>
  <si>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</si>
  <si>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</si>
  <si>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</si>
  <si>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</si>
  <si>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</si>
  <si>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</si>
  <si>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</si>
  <si>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</si>
  <si>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</si>
  <si>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</si>
  <si>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</si>
  <si>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</si>
  <si>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</si>
  <si>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</si>
  <si>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</si>
  <si>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</si>
  <si>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</si>
  <si>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</si>
  <si>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</si>
  <si>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</si>
  <si>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</si>
  <si>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</si>
  <si>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</si>
  <si>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</si>
  <si>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</si>
  <si>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</si>
  <si>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</si>
  <si>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</si>
  <si>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</si>
  <si>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</si>
  <si>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</si>
  <si>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</si>
  <si>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</si>
  <si>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</si>
  <si>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</si>
  <si>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</si>
  <si>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</si>
  <si>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</si>
  <si>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</si>
  <si>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</si>
  <si>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</si>
  <si>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</si>
  <si>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</si>
  <si>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</si>
  <si>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</si>
  <si>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</si>
  <si>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</si>
  <si>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</si>
  <si>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</si>
  <si>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</si>
  <si>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</si>
  <si>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</si>
  <si>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</si>
  <si>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</si>
  <si>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</si>
  <si>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</si>
  <si>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</si>
  <si>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</si>
  <si>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</si>
  <si>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</si>
  <si>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</si>
  <si>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</si>
  <si>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</si>
  <si>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</si>
  <si>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</si>
  <si>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</si>
  <si>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</si>
  <si>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</si>
  <si>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</si>
  <si>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</si>
  <si>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</si>
  <si>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</si>
  <si>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</si>
  <si>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</si>
  <si>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</si>
  <si>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</si>
  <si>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</si>
  <si>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</si>
  <si>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</si>
  <si>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</si>
  <si>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</si>
  <si>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</si>
  <si>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</si>
  <si>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</si>
  <si>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</si>
  <si>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</si>
  <si>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</si>
  <si>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</si>
  <si>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</si>
  <si>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</si>
  <si>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</si>
  <si>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</si>
  <si>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</si>
  <si>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</si>
  <si>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</si>
  <si>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</si>
  <si>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</si>
  <si>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</si>
  <si>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</si>
  <si>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</si>
  <si>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</si>
  <si>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</si>
  <si>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</si>
  <si>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</si>
  <si>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</si>
  <si>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</si>
  <si>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</si>
  <si>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</si>
  <si>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</si>
  <si>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</si>
  <si>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</si>
  <si>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</si>
  <si>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</si>
  <si>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</si>
  <si>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</si>
  <si>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</si>
  <si>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</si>
  <si>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</si>
  <si>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</si>
  <si>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</si>
  <si>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</si>
  <si>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</si>
  <si>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</si>
  <si>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</si>
  <si>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</si>
  <si>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</si>
  <si>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</si>
  <si>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</si>
  <si>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</si>
  <si>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</si>
  <si>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</si>
  <si>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</si>
  <si>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</si>
  <si>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</si>
  <si>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</si>
  <si>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</si>
  <si>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</si>
  <si>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</si>
  <si>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</si>
  <si>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</si>
  <si>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</si>
  <si>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</si>
  <si>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</si>
  <si>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</si>
  <si>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</si>
  <si>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</si>
  <si>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</si>
  <si>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</si>
  <si>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</si>
  <si>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</si>
  <si>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</si>
  <si>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</si>
  <si>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</si>
  <si>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</si>
  <si>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</si>
  <si>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</si>
  <si>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</si>
  <si>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</si>
  <si>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</si>
  <si>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</si>
  <si>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</si>
  <si>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</si>
  <si>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</si>
  <si>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</si>
  <si>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</si>
  <si>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</si>
  <si>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</si>
  <si>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</si>
  <si>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</si>
  <si>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</si>
  <si>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</si>
  <si>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</si>
  <si>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</si>
  <si>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</si>
  <si>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</si>
  <si>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</si>
  <si>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</si>
  <si>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</si>
  <si>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</si>
  <si>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</si>
  <si>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</si>
  <si>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</si>
  <si>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</si>
  <si>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</si>
  <si>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</si>
  <si>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</si>
  <si>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</si>
  <si>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</si>
  <si>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</si>
  <si>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</si>
  <si>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</si>
  <si>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</si>
  <si>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</si>
  <si>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</si>
  <si>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</si>
  <si>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</si>
  <si>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</si>
  <si>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</si>
  <si>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</si>
  <si>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</si>
  <si>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</si>
  <si>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</si>
  <si>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</si>
  <si>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</si>
  <si>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</si>
  <si>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</si>
  <si>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</si>
  <si>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</si>
  <si>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</si>
  <si>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</si>
  <si>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</si>
  <si>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</si>
  <si>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</si>
  <si>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</si>
  <si>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</si>
  <si>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</si>
  <si>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</si>
  <si>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</si>
  <si>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</si>
  <si>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</si>
  <si>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</si>
  <si>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</si>
  <si>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</si>
  <si>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</si>
  <si>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</si>
  <si>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</si>
  <si>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</si>
  <si>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</si>
  <si>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</si>
  <si>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</si>
  <si>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</si>
  <si>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</si>
  <si>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</si>
  <si>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</si>
  <si>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</si>
  <si>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</si>
  <si>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</si>
  <si>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</si>
  <si>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</si>
  <si>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</si>
  <si>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</si>
  <si>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</si>
  <si>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</si>
  <si>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</si>
  <si>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</si>
  <si>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</si>
  <si>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</si>
  <si>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</si>
  <si>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</si>
  <si>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</si>
  <si>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</si>
  <si>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</si>
  <si>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</si>
  <si>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</si>
  <si>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</si>
  <si>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</si>
  <si>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</si>
  <si>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</si>
  <si>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</si>
  <si>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</si>
  <si>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</si>
  <si>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</si>
  <si>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</si>
  <si>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</si>
  <si>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</si>
  <si>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</si>
  <si>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</si>
  <si>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</si>
  <si>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</si>
  <si>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</si>
  <si>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</si>
  <si>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</si>
  <si>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</si>
  <si>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</si>
  <si>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</si>
  <si>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</si>
  <si>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</si>
  <si>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</si>
  <si>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</si>
  <si>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</si>
  <si>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</si>
  <si>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</si>
  <si>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</si>
  <si>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</si>
  <si>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</si>
  <si>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</si>
  <si>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</si>
  <si>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</si>
  <si>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</si>
  <si>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</si>
  <si>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</si>
  <si>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</si>
  <si>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</si>
  <si>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</si>
  <si>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</si>
  <si>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</si>
  <si>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</si>
  <si>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</si>
  <si>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</si>
  <si>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</si>
  <si>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</si>
  <si>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</si>
  <si>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</si>
  <si>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</si>
  <si>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</si>
  <si>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</si>
  <si>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</si>
  <si>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</si>
  <si>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</si>
  <si>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</si>
  <si>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</si>
  <si>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</si>
  <si>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</si>
  <si>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</si>
  <si>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</si>
  <si>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</si>
  <si>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</si>
  <si>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</si>
  <si>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</si>
  <si>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</si>
  <si>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</si>
  <si>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</si>
  <si>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</si>
  <si>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</si>
  <si>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</si>
  <si>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</si>
  <si>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</si>
  <si>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</si>
  <si>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</si>
  <si>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</si>
  <si>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</si>
  <si>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</si>
  <si>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</si>
  <si>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</si>
  <si>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</si>
  <si>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</si>
  <si>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</si>
  <si>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</si>
  <si>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</si>
  <si>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</si>
  <si>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</si>
  <si>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</si>
  <si>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</si>
  <si>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</si>
  <si>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</si>
  <si>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</si>
  <si>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</si>
  <si>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</si>
  <si>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</si>
  <si>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</si>
  <si>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</si>
  <si>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</si>
  <si>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</si>
  <si>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</si>
  <si>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</si>
  <si>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</si>
  <si>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</si>
  <si>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</si>
  <si>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</si>
  <si>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</si>
  <si>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</si>
  <si>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</si>
  <si>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</si>
  <si>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</si>
  <si>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</si>
  <si>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</si>
  <si>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</si>
  <si>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</si>
  <si>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</si>
  <si>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</si>
  <si>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</si>
  <si>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</si>
  <si>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</si>
  <si>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</si>
  <si>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</si>
  <si>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</si>
  <si>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</si>
  <si>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</si>
  <si>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</si>
  <si>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</si>
  <si>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</si>
  <si>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</si>
  <si>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</si>
  <si>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</si>
  <si>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</si>
  <si>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</si>
  <si>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</si>
  <si>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</si>
  <si>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</si>
  <si>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</si>
  <si>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</si>
  <si>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</si>
  <si>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</si>
  <si>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</si>
  <si>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</si>
  <si>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</si>
  <si>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</si>
  <si>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</si>
  <si>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</si>
  <si>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</si>
  <si>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</si>
  <si>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</si>
  <si>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</si>
  <si>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</si>
  <si>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</si>
  <si>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</si>
  <si>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</si>
  <si>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</si>
  <si>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</si>
  <si>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</si>
  <si>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</si>
  <si>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</si>
  <si>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</si>
  <si>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</si>
  <si>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</si>
  <si>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</si>
  <si>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</si>
  <si>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</si>
  <si>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</si>
  <si>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</si>
  <si>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</si>
  <si>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</si>
  <si>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</si>
  <si>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</si>
  <si>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</si>
  <si>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</si>
  <si>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</si>
  <si>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</si>
  <si>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</si>
  <si>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</si>
  <si>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</si>
  <si>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</si>
  <si>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</si>
  <si>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</si>
  <si>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</si>
  <si>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</si>
  <si>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</si>
  <si>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</si>
  <si>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</si>
  <si>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</si>
  <si>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</si>
  <si>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</si>
  <si>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</si>
  <si>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</si>
  <si>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</si>
  <si>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</si>
  <si>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</si>
  <si>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</si>
  <si>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</si>
  <si>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</si>
  <si>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</si>
  <si>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</si>
  <si>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</si>
  <si>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</si>
  <si>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</si>
  <si>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</si>
  <si>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</si>
  <si>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</si>
  <si>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</si>
  <si>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</si>
  <si>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</si>
  <si>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</si>
  <si>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</si>
  <si>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</si>
  <si>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</si>
  <si>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</si>
  <si>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</si>
  <si>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</si>
  <si>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</si>
  <si>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</si>
  <si>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</si>
  <si>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</si>
  <si>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</si>
  <si>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</si>
  <si>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</si>
  <si>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</si>
  <si>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</si>
  <si>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</si>
  <si>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</si>
  <si>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</si>
  <si>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</si>
  <si>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</si>
  <si>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</si>
  <si>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</si>
  <si>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</si>
  <si>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</si>
  <si>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</si>
  <si>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</si>
  <si>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</si>
  <si>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</si>
  <si>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</si>
  <si>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</si>
  <si>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</si>
  <si>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</si>
  <si>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</si>
  <si>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</si>
  <si>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</si>
  <si>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</si>
  <si>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</si>
  <si>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</si>
  <si>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</si>
  <si>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</si>
  <si>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</si>
  <si>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</si>
  <si>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</si>
  <si>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</si>
  <si>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</si>
  <si>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</si>
  <si>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</si>
  <si>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</si>
  <si>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</si>
  <si>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</si>
  <si>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</si>
  <si>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</si>
  <si>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</si>
  <si>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</si>
  <si>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</si>
  <si>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</si>
  <si>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</si>
  <si>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</si>
  <si>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</si>
  <si>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</si>
  <si>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</si>
  <si>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</si>
  <si>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</si>
  <si>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</si>
  <si>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</si>
  <si>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</si>
  <si>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</si>
  <si>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</si>
  <si>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</si>
  <si>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</si>
  <si>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</si>
  <si>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</si>
  <si>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</si>
  <si>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</si>
  <si>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</si>
  <si>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</si>
  <si>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</si>
  <si>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</si>
  <si>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</si>
  <si>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</si>
  <si>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</si>
  <si>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</si>
  <si>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</si>
  <si>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</si>
  <si>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</si>
  <si>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</si>
  <si>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</si>
  <si>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</si>
  <si>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</si>
  <si>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</si>
  <si>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</si>
  <si>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</si>
  <si>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</si>
  <si>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</si>
  <si>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</si>
  <si>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</si>
  <si>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</si>
  <si>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</si>
  <si>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</si>
  <si>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</si>
  <si>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</si>
  <si>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</si>
  <si>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</si>
  <si>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</si>
  <si>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</si>
  <si>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</si>
  <si>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</si>
  <si>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</si>
  <si>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</si>
  <si>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</si>
  <si>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</si>
  <si>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</si>
  <si>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</si>
  <si>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</si>
  <si>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</si>
  <si>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</si>
  <si>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</si>
  <si>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</si>
  <si>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</si>
  <si>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</si>
  <si>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</si>
  <si>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</si>
  <si>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</si>
  <si>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</si>
  <si>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</si>
  <si>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</si>
  <si>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</si>
  <si>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</si>
  <si>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</si>
  <si>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</si>
  <si>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</si>
  <si>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</si>
  <si>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</si>
  <si>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</si>
  <si>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</si>
  <si>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</si>
  <si>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</si>
  <si>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</si>
  <si>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</si>
  <si>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</si>
  <si>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</si>
  <si>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</si>
  <si>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</si>
  <si>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</si>
  <si>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</si>
  <si>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</si>
  <si>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</si>
  <si>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</si>
  <si>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</si>
  <si>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</si>
  <si>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</si>
  <si>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</si>
  <si>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</si>
  <si>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</si>
  <si>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</si>
  <si>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</si>
  <si>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</si>
  <si>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</si>
  <si>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</si>
  <si>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</si>
  <si>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</si>
  <si>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</si>
  <si>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</si>
  <si>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</si>
  <si>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</si>
  <si>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</si>
  <si>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</si>
  <si>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</si>
  <si>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</si>
  <si>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</si>
  <si>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</si>
  <si>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</si>
  <si>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</si>
  <si>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</si>
  <si>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</si>
  <si>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</si>
  <si>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</si>
  <si>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</si>
  <si>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</si>
  <si>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</si>
  <si>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</si>
  <si>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</si>
  <si>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</si>
  <si>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</si>
  <si>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</si>
  <si>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</si>
  <si>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</si>
  <si>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</si>
  <si>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</si>
  <si>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</si>
  <si>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</si>
  <si>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</si>
  <si>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</si>
  <si>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</si>
  <si>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</si>
  <si>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</si>
  <si>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</si>
  <si>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</si>
  <si>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</si>
  <si>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</si>
  <si>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</si>
  <si>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</si>
  <si>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</si>
  <si>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</si>
  <si>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</si>
  <si>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</si>
  <si>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</si>
  <si>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</si>
  <si>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</si>
  <si>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</si>
  <si>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</si>
  <si>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</si>
  <si>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</si>
  <si>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</si>
  <si>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</si>
  <si>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</si>
  <si>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</si>
  <si>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</si>
  <si>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</si>
  <si>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</si>
  <si>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</si>
  <si>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</si>
  <si>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</si>
  <si>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</si>
  <si>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</si>
  <si>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</si>
  <si>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</si>
  <si>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</si>
  <si>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</si>
  <si>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</si>
  <si>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</si>
  <si>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</si>
  <si>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</si>
  <si>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</si>
  <si>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</si>
  <si>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</si>
  <si>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</si>
  <si>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</si>
  <si>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</si>
  <si>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</si>
  <si>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</si>
  <si>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</si>
  <si>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</si>
  <si>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</si>
  <si>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</si>
  <si>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</si>
  <si>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</si>
  <si>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</si>
  <si>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</si>
  <si>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</si>
  <si>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</si>
  <si>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</si>
  <si>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</si>
  <si>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</si>
  <si>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</si>
  <si>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</si>
  <si>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</si>
  <si>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</si>
  <si>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</si>
  <si>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</si>
  <si>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</si>
  <si>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</si>
  <si>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</si>
  <si>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</si>
  <si>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</si>
  <si>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</si>
  <si>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</si>
  <si>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</si>
  <si>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</si>
  <si>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</si>
  <si>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</si>
  <si>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</si>
  <si>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</si>
  <si>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</si>
  <si>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</si>
  <si>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</si>
  <si>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</si>
  <si>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</si>
  <si>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</si>
  <si>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</si>
  <si>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</si>
  <si>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</si>
  <si>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</si>
  <si>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</si>
  <si>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</si>
  <si>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</si>
  <si>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</si>
  <si>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</si>
  <si>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</si>
  <si>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</si>
  <si>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</si>
  <si>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</si>
  <si>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</si>
  <si>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</si>
  <si>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</si>
  <si>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</si>
  <si>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</si>
  <si>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</si>
  <si>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</si>
  <si>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</si>
  <si>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</si>
  <si>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</si>
  <si>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</si>
  <si>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</si>
  <si>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</si>
  <si>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</si>
  <si>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</si>
  <si>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</si>
  <si>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</si>
  <si>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</si>
  <si>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</si>
  <si>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</si>
  <si>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</si>
  <si>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</si>
  <si>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</si>
  <si>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</si>
  <si>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</si>
  <si>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</si>
  <si>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</si>
  <si>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</si>
  <si>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</si>
  <si>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</si>
  <si>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</si>
  <si>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</si>
  <si>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</si>
  <si>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</si>
  <si>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</si>
  <si>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</si>
  <si>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</si>
  <si>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</si>
  <si>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</si>
  <si>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</si>
  <si>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</si>
  <si>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</si>
  <si>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</si>
  <si>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</si>
  <si>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</si>
  <si>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</si>
  <si>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</si>
  <si>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</si>
  <si>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</si>
  <si>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</si>
  <si>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</si>
  <si>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</si>
  <si>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</si>
  <si>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</si>
  <si>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</si>
  <si>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</si>
  <si>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</si>
  <si>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</si>
  <si>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</si>
  <si>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</si>
  <si>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</si>
  <si>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</si>
  <si>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</si>
  <si>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</si>
  <si>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</si>
  <si>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</si>
  <si>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</si>
  <si>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</si>
  <si>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</si>
  <si>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</si>
  <si>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</si>
  <si>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</si>
  <si>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</si>
  <si>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</si>
  <si>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</si>
  <si>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</si>
  <si>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</si>
  <si>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</si>
  <si>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</si>
  <si>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</si>
  <si>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</si>
  <si>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</si>
  <si>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</si>
  <si>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</si>
  <si>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</si>
  <si>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</si>
  <si>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</si>
  <si>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</si>
  <si>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</si>
  <si>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</si>
  <si>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</si>
  <si>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</si>
  <si>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</si>
  <si>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</si>
  <si>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</si>
  <si>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</si>
  <si>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</si>
  <si>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</si>
  <si>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</si>
  <si>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</si>
  <si>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</si>
  <si>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</si>
  <si>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</si>
  <si>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</si>
  <si>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</si>
  <si>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</si>
  <si>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</si>
  <si>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</si>
  <si>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</si>
  <si>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</si>
  <si>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</si>
  <si>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</si>
  <si>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</si>
  <si>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</si>
  <si>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</si>
  <si>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</si>
  <si>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</si>
  <si>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</si>
  <si>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</si>
  <si>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</si>
  <si>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</si>
  <si>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</si>
  <si>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</si>
  <si>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</si>
  <si>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</si>
  <si>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</si>
  <si>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</si>
  <si>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</si>
  <si>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</si>
  <si>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</si>
  <si>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</si>
  <si>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</si>
  <si>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</si>
  <si>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</si>
  <si>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</si>
  <si>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</si>
  <si>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</si>
  <si>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</si>
  <si>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</si>
  <si>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</si>
  <si>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</si>
  <si>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</si>
  <si>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</si>
  <si>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</si>
  <si>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</si>
  <si>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</si>
  <si>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</si>
  <si>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</si>
  <si>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</si>
  <si>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</si>
  <si>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</si>
  <si>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</si>
  <si>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</si>
  <si>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</si>
  <si>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</si>
  <si>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</si>
  <si>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</si>
  <si>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</si>
  <si>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</si>
  <si>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</si>
  <si>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</si>
  <si>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</si>
  <si>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</si>
  <si>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</si>
  <si>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</si>
  <si>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</si>
  <si>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</si>
  <si>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</si>
  <si>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</si>
  <si>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</si>
  <si>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</si>
  <si>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</si>
  <si>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</si>
  <si>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</si>
  <si>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</si>
  <si>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</si>
  <si>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</si>
  <si>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</si>
  <si>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</si>
  <si>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</si>
  <si>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</si>
  <si>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</si>
  <si>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</si>
  <si>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</si>
  <si>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</si>
  <si>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</si>
  <si>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</si>
  <si>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</si>
  <si>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</si>
  <si>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</si>
  <si>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</si>
  <si>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</si>
  <si>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</si>
  <si>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</si>
  <si>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</si>
  <si>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</si>
  <si>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</si>
  <si>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</si>
  <si>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</si>
  <si>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</si>
  <si>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</si>
  <si>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</si>
  <si>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</si>
  <si>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</si>
  <si>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</si>
  <si>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</si>
  <si>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</si>
  <si>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</si>
  <si>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</si>
  <si>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</si>
  <si>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</si>
  <si>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</si>
  <si>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</si>
  <si>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</si>
  <si>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</si>
  <si>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</si>
  <si>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</si>
  <si>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</si>
  <si>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</si>
  <si>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</si>
  <si>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</si>
  <si>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</si>
  <si>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</si>
  <si>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</si>
  <si>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</si>
  <si>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</si>
  <si>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</si>
  <si>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</si>
  <si>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</si>
  <si>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</si>
  <si>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</si>
  <si>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</si>
  <si>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</si>
  <si>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</si>
  <si>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</si>
  <si>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</si>
  <si>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</si>
  <si>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</si>
  <si>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</si>
  <si>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</si>
  <si>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</si>
  <si>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</si>
  <si>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</si>
  <si>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</si>
  <si>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</si>
  <si>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</si>
  <si>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</si>
  <si>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</si>
  <si>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</si>
  <si>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</si>
  <si>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</si>
  <si>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</si>
  <si>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</si>
  <si>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</si>
  <si>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</si>
  <si>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</si>
  <si>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</si>
  <si>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</si>
  <si>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</si>
  <si>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</si>
  <si>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</si>
  <si>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</si>
  <si>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</si>
  <si>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</si>
  <si>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</si>
  <si>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</si>
  <si>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</si>
  <si>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</si>
  <si>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</si>
  <si>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</si>
  <si>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</si>
  <si>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</si>
  <si>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</si>
  <si>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</si>
  <si>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</si>
  <si>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</si>
  <si>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</si>
  <si>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</si>
  <si>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</si>
  <si>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</si>
  <si>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</si>
  <si>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</si>
  <si>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</si>
  <si>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</si>
  <si>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</si>
  <si>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</si>
  <si>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</si>
  <si>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</si>
  <si>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</si>
  <si>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</si>
  <si>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</si>
  <si>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</si>
  <si>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</si>
  <si>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</si>
  <si>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</si>
  <si>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</si>
  <si>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</si>
  <si>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</si>
  <si>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</si>
  <si>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</si>
  <si>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</si>
  <si>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</si>
  <si>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</si>
  <si>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</si>
  <si>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</si>
  <si>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</si>
  <si>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</si>
  <si>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</si>
  <si>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</si>
  <si>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</si>
  <si>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</si>
  <si>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</si>
  <si>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</si>
  <si>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</si>
  <si>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</si>
  <si>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</si>
  <si>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</si>
  <si>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</si>
  <si>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</si>
  <si>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</si>
  <si>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</si>
  <si>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</si>
  <si>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</si>
  <si>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</si>
  <si>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</si>
  <si>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</si>
  <si>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</si>
  <si>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</si>
  <si>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</si>
  <si>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</si>
  <si>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</si>
  <si>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</si>
  <si>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</si>
  <si>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</si>
  <si>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</si>
  <si>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</si>
  <si>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</si>
  <si>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</si>
  <si>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</si>
  <si>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</si>
  <si>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</si>
  <si>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</si>
  <si>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</si>
  <si>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</si>
  <si>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</si>
  <si>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</si>
  <si>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</si>
  <si>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</si>
  <si>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</si>
  <si>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</si>
  <si>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</si>
  <si>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</si>
  <si>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</si>
  <si>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</si>
  <si>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</si>
  <si>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</si>
  <si>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</si>
  <si>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</si>
  <si>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</si>
  <si>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</si>
  <si>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</si>
  <si>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</si>
  <si>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</si>
  <si>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</si>
  <si>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</si>
  <si>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</si>
  <si>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</si>
  <si>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</si>
  <si>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</si>
  <si>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</si>
  <si>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</si>
  <si>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</si>
  <si>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</si>
  <si>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</si>
  <si>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</si>
  <si>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</si>
  <si>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</si>
  <si>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</si>
  <si>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</si>
  <si>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</si>
  <si>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</si>
  <si>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</si>
  <si>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</si>
  <si>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</si>
  <si>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</si>
  <si>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</si>
  <si>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</si>
  <si>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</si>
  <si>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</si>
  <si>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</si>
  <si>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</si>
  <si>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</si>
  <si>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</si>
  <si>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</si>
  <si>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</si>
  <si>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</si>
  <si>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</si>
  <si>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</si>
  <si>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</si>
  <si>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</si>
  <si>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</si>
  <si>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</si>
  <si>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</si>
  <si>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</si>
  <si>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</si>
  <si>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</si>
  <si>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</si>
  <si>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</si>
  <si>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</si>
  <si>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</si>
  <si>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</si>
  <si>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</si>
  <si>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</si>
  <si>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</si>
  <si>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</si>
  <si>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</si>
  <si>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</si>
  <si>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</si>
  <si>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</si>
  <si>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</si>
  <si>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</si>
  <si>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</si>
  <si>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</si>
  <si>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</si>
  <si>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</si>
  <si>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</si>
  <si>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</si>
  <si>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</si>
  <si>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</si>
  <si>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</si>
  <si>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</si>
  <si>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</si>
  <si>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</si>
  <si>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</si>
  <si>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</si>
  <si>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</si>
  <si>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</si>
  <si>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</si>
  <si>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</si>
  <si>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</si>
  <si>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</si>
  <si>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</si>
  <si>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</si>
  <si>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</si>
  <si>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</si>
  <si>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</si>
  <si>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</si>
  <si>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</si>
  <si>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</si>
  <si>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</si>
  <si>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</si>
  <si>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</si>
  <si>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</si>
  <si>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</si>
  <si>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</si>
  <si>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</si>
  <si>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</si>
  <si>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</si>
  <si>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</si>
  <si>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</si>
  <si>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</si>
  <si>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</si>
  <si>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</si>
  <si>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</si>
  <si>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</si>
  <si>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</si>
  <si>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</si>
  <si>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</si>
  <si>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</si>
  <si>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</si>
  <si>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</si>
  <si>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</si>
  <si>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</si>
  <si>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</si>
  <si>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</si>
  <si>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</si>
  <si>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</si>
  <si>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</si>
  <si>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</si>
  <si>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</si>
  <si>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</si>
  <si>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</si>
  <si>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</si>
  <si>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</si>
  <si>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</si>
  <si>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</si>
  <si>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</si>
  <si>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</si>
  <si>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</si>
  <si>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</si>
  <si>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</si>
  <si>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</si>
  <si>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</si>
  <si>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</si>
  <si>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</si>
  <si>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</si>
  <si>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</si>
  <si>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</si>
  <si>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</si>
  <si>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</si>
  <si>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</si>
  <si>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</si>
  <si>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</si>
  <si>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</si>
  <si>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</si>
  <si>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</si>
  <si>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</si>
  <si>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</si>
  <si>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</si>
  <si>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</si>
  <si>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</si>
  <si>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</si>
  <si>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</si>
  <si>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</si>
  <si>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</si>
  <si>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</si>
  <si>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</si>
  <si>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</si>
  <si>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</si>
  <si>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</si>
  <si>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</si>
  <si>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</si>
  <si>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</si>
  <si>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</si>
  <si>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</si>
  <si>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</si>
  <si>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</si>
  <si>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</si>
  <si>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</si>
  <si>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</si>
  <si>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</si>
  <si>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</si>
  <si>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</si>
  <si>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</si>
  <si>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</si>
  <si>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</si>
  <si>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</si>
  <si>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</si>
  <si>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</si>
  <si>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</si>
  <si>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</si>
  <si>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</si>
  <si>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</si>
  <si>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</si>
  <si>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</si>
  <si>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</si>
  <si>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</si>
  <si>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</si>
  <si>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</si>
  <si>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</si>
  <si>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</si>
  <si>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</si>
  <si>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</si>
  <si>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</si>
  <si>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</si>
  <si>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</si>
  <si>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</si>
  <si>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</si>
  <si>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</si>
  <si>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</si>
  <si>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</si>
  <si>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</si>
  <si>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</si>
  <si>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</si>
  <si>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</si>
  <si>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</si>
  <si>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</si>
  <si>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</si>
  <si>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</si>
  <si>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</si>
  <si>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</si>
  <si>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</si>
  <si>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</si>
  <si>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</si>
  <si>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</si>
  <si>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</si>
  <si>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</si>
  <si>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</si>
  <si>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</si>
  <si>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</si>
  <si>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</si>
  <si>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</si>
  <si>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</si>
  <si>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</si>
  <si>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</si>
  <si>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</si>
  <si>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</si>
  <si>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</si>
  <si>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</si>
  <si>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</si>
  <si>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</si>
  <si>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</si>
  <si>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</si>
  <si>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</si>
  <si>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</si>
  <si>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</si>
  <si>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</si>
  <si>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</si>
  <si>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</si>
  <si>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</si>
  <si>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</si>
  <si>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</si>
  <si>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</si>
  <si>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</si>
  <si>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</si>
  <si>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</si>
  <si>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</si>
  <si>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</si>
  <si>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</si>
  <si>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</si>
  <si>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</si>
  <si>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</si>
  <si>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</si>
  <si>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</si>
  <si>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</si>
  <si>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</si>
  <si>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</si>
  <si>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</si>
  <si>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</si>
  <si>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</si>
  <si>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</si>
  <si>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</si>
  <si>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</si>
  <si>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</si>
  <si>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</si>
  <si>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</si>
  <si>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</si>
  <si>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</si>
  <si>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</si>
  <si>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</si>
  <si>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</si>
  <si>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</si>
  <si>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</si>
  <si>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</si>
  <si>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</si>
  <si>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</si>
  <si>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</si>
  <si>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</si>
  <si>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</si>
  <si>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</si>
  <si>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</si>
  <si>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</si>
  <si>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</si>
  <si>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</si>
  <si>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</si>
  <si>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</si>
  <si>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</si>
  <si>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</si>
  <si>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</si>
  <si>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</si>
  <si>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</si>
  <si>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</si>
  <si>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</si>
  <si>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</si>
  <si>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</si>
  <si>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</si>
  <si>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</si>
  <si>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</si>
  <si>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</si>
  <si>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</si>
  <si>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</si>
  <si>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</si>
  <si>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</si>
  <si>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</si>
  <si>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</si>
  <si>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</si>
  <si>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</si>
  <si>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</si>
  <si>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</si>
  <si>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</si>
  <si>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</si>
  <si>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</si>
  <si>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</si>
  <si>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</si>
  <si>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</si>
  <si>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</si>
  <si>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</si>
  <si>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</si>
  <si>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</si>
  <si>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</si>
  <si>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</si>
  <si>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</si>
  <si>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</si>
  <si>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</si>
  <si>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</si>
  <si>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</si>
  <si>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</si>
  <si>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</si>
  <si>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</si>
  <si>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</si>
  <si>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</si>
  <si>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</si>
  <si>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</si>
  <si>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</si>
  <si>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</si>
  <si>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</si>
  <si>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</si>
  <si>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</si>
  <si>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</si>
  <si>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</si>
  <si>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</si>
  <si>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</si>
  <si>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</si>
  <si>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</si>
  <si>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</si>
  <si>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</si>
  <si>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</si>
  <si>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</si>
  <si>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</si>
  <si>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</si>
  <si>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</si>
  <si>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</si>
  <si>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</si>
  <si>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</si>
  <si>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</si>
  <si>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</si>
  <si>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</si>
  <si>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</si>
  <si>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</si>
  <si>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</si>
  <si>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</si>
  <si>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</si>
  <si>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</si>
  <si>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</si>
  <si>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</si>
  <si>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</si>
  <si>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</si>
  <si>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</si>
  <si>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</si>
  <si>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</si>
  <si>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</si>
  <si>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</si>
  <si>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</si>
  <si>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</si>
  <si>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</si>
  <si>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</si>
  <si>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</si>
  <si>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</si>
  <si>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</si>
  <si>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</si>
  <si>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</si>
  <si>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</si>
  <si>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</si>
  <si>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</si>
  <si>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</si>
  <si>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</si>
  <si>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</si>
  <si>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</si>
  <si>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</si>
  <si>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</si>
  <si>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</si>
  <si>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</si>
  <si>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</si>
  <si>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</si>
  <si>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</si>
  <si>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</si>
  <si>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</si>
  <si>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</si>
  <si>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</si>
  <si>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</si>
  <si>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</si>
  <si>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</si>
  <si>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</si>
  <si>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</si>
  <si>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</si>
  <si>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</si>
  <si>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</si>
  <si>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</si>
  <si>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</si>
  <si>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</si>
  <si>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</si>
  <si>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</si>
  <si>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</si>
  <si>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</si>
  <si>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</si>
  <si>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</si>
  <si>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</si>
  <si>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</si>
  <si>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</si>
  <si>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</si>
  <si>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</si>
  <si>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</si>
  <si>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</si>
  <si>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</si>
  <si>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</si>
  <si>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</si>
  <si>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</si>
  <si>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</si>
  <si>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</si>
  <si>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</si>
  <si>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</si>
  <si>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</si>
  <si>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</si>
  <si>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</si>
  <si>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</si>
  <si>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</si>
  <si>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</si>
  <si>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</si>
  <si>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</si>
  <si>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</si>
  <si>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</si>
  <si>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</si>
  <si>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</si>
  <si>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</si>
  <si>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</si>
  <si>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</si>
  <si>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</si>
  <si>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</si>
  <si>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</si>
  <si>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</si>
  <si>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</si>
  <si>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</si>
  <si>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</si>
  <si>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</si>
  <si>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</si>
  <si>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</si>
  <si>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</si>
  <si>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</si>
  <si>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</si>
  <si>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</si>
  <si>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</si>
  <si>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</si>
  <si>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</si>
  <si>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</si>
  <si>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</si>
  <si>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</si>
  <si>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</si>
  <si>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</si>
  <si>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</si>
  <si>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</si>
  <si>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</si>
  <si>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</si>
  <si>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</si>
  <si>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</si>
  <si>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</si>
  <si>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</si>
  <si>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</si>
  <si>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</si>
  <si>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</si>
  <si>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</si>
  <si>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</si>
  <si>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</si>
  <si>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</si>
  <si>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</si>
  <si>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</si>
  <si>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</si>
  <si>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</si>
  <si>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</si>
  <si>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</si>
  <si>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</si>
  <si>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</si>
  <si>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</si>
  <si>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</si>
  <si>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</si>
  <si>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</si>
  <si>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</si>
  <si>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</si>
  <si>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</si>
  <si>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</si>
  <si>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</si>
  <si>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</si>
  <si>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</si>
  <si>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</si>
  <si>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</si>
  <si>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</si>
  <si>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</si>
  <si>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</si>
  <si>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</si>
  <si>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</si>
  <si>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</si>
  <si>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</si>
  <si>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</si>
  <si>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</si>
  <si>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</si>
  <si>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</si>
  <si>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</si>
  <si>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</si>
  <si>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</si>
  <si>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</si>
  <si>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</si>
  <si>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</si>
  <si>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</si>
  <si>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</si>
  <si>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</si>
  <si>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</si>
  <si>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</si>
  <si>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</si>
  <si>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</si>
  <si>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</si>
  <si>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</si>
  <si>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</si>
  <si>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</si>
  <si>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</si>
  <si>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</si>
  <si>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</si>
  <si>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</si>
  <si>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</si>
  <si>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</si>
  <si>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</si>
  <si>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</si>
  <si>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</si>
  <si>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</si>
  <si>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</si>
  <si>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</si>
  <si>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</si>
  <si>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</si>
  <si>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</si>
  <si>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</si>
  <si>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</si>
  <si>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</si>
  <si>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</si>
  <si>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</si>
  <si>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</si>
  <si>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</si>
  <si>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</si>
  <si>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</si>
  <si>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</si>
  <si>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</si>
  <si>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</si>
  <si>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</si>
  <si>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</si>
  <si>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</si>
  <si>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</si>
  <si>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</si>
  <si>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</si>
  <si>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</si>
  <si>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</si>
  <si>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</si>
  <si>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</si>
  <si>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</si>
  <si>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</si>
  <si>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</si>
  <si>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</si>
  <si>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</si>
  <si>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</si>
  <si>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</si>
  <si>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</si>
  <si>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</si>
  <si>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</si>
  <si>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</si>
  <si>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</si>
  <si>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</si>
  <si>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</si>
  <si>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</si>
  <si>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</si>
  <si>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</si>
  <si>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</si>
  <si>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</si>
  <si>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</si>
  <si>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</si>
  <si>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</si>
  <si>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</si>
  <si>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</si>
  <si>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</si>
  <si>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</si>
  <si>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</si>
  <si>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</si>
  <si>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</si>
  <si>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</si>
  <si>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</si>
  <si>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</si>
  <si>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</si>
  <si>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</si>
  <si>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</si>
  <si>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</si>
  <si>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</si>
  <si>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</si>
  <si>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</si>
  <si>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</si>
  <si>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</si>
  <si>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</si>
  <si>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</si>
  <si>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</si>
  <si>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</si>
  <si>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</si>
  <si>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</si>
  <si>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</si>
  <si>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</si>
  <si>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</si>
  <si>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</si>
  <si>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</si>
  <si>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</si>
  <si>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</si>
  <si>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</si>
  <si>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</si>
  <si>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</si>
  <si>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</si>
  <si>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</si>
  <si>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</si>
  <si>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</si>
  <si>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</si>
  <si>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</si>
  <si>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</si>
  <si>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</si>
  <si>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</si>
  <si>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</si>
  <si>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</si>
  <si>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</si>
  <si>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</si>
  <si>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</si>
  <si>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</si>
  <si>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</si>
  <si>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</si>
  <si>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</si>
  <si>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</si>
  <si>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</si>
  <si>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</si>
  <si>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</si>
  <si>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</si>
  <si>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</si>
  <si>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</si>
  <si>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</si>
  <si>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</si>
  <si>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</si>
  <si>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</si>
  <si>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</si>
  <si>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</si>
  <si>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</si>
  <si>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</si>
  <si>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</si>
  <si>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</si>
  <si>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</si>
  <si>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</si>
  <si>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</si>
  <si>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</si>
  <si>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</si>
  <si>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</si>
  <si>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</si>
  <si>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</si>
  <si>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</si>
  <si>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</si>
  <si>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</si>
  <si>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</si>
  <si>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</si>
  <si>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</si>
  <si>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</si>
  <si>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</si>
  <si>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</si>
  <si>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</si>
  <si>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</si>
  <si>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</si>
  <si>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</si>
  <si>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</si>
  <si>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</si>
  <si>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</si>
  <si>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</si>
  <si>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</si>
  <si>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</si>
  <si>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</si>
  <si>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</si>
  <si>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</si>
  <si>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</si>
  <si>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</si>
  <si>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</si>
  <si>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</si>
  <si>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</si>
  <si>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</si>
  <si>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</si>
  <si>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</si>
  <si>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</si>
  <si>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</si>
  <si>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</si>
  <si>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</si>
  <si>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</si>
  <si>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</si>
  <si>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</si>
  <si>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</si>
  <si>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</si>
  <si>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</si>
  <si>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</si>
  <si>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</si>
  <si>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</si>
  <si>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</si>
  <si>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</si>
  <si>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</si>
  <si>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</si>
  <si>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</si>
  <si>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</si>
  <si>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</si>
  <si>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</si>
  <si>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</si>
  <si>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</si>
  <si>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</si>
  <si>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</si>
  <si>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</si>
  <si>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</si>
  <si>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</si>
  <si>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</si>
  <si>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</si>
  <si>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</si>
  <si>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</si>
  <si>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</si>
  <si>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</si>
  <si>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</si>
  <si>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</si>
  <si>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</si>
  <si>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</si>
  <si>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</si>
  <si>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</si>
  <si>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</si>
  <si>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</si>
  <si>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</si>
  <si>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</si>
  <si>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</si>
  <si>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</si>
  <si>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</si>
  <si>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</si>
  <si>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</si>
  <si>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</si>
  <si>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</si>
  <si>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</si>
  <si>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</si>
  <si>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</si>
  <si>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</si>
  <si>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</si>
  <si>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</si>
  <si>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</si>
  <si>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</si>
  <si>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</si>
  <si>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</si>
  <si>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</si>
  <si>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</si>
  <si>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</si>
  <si>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</si>
  <si>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</si>
  <si>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</si>
  <si>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</si>
  <si>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</si>
  <si>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</si>
  <si>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</si>
  <si>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</si>
  <si>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</si>
  <si>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</si>
  <si>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</si>
  <si>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</si>
  <si>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</si>
  <si>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</si>
  <si>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</si>
  <si>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</si>
  <si>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</si>
  <si>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</si>
  <si>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</si>
  <si>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</si>
  <si>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</si>
  <si>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</si>
  <si>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</si>
  <si>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</si>
  <si>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</si>
  <si>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</si>
  <si>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</si>
  <si>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</si>
  <si>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</si>
  <si>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</si>
  <si>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</si>
  <si>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</si>
  <si>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</si>
  <si>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</si>
  <si>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</si>
  <si>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</si>
  <si>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</si>
  <si>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</si>
  <si>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</si>
  <si>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</si>
  <si>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</si>
  <si>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</si>
  <si>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</si>
  <si>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</si>
  <si>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</si>
  <si>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</si>
  <si>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</si>
  <si>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</si>
  <si>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</si>
  <si>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</si>
  <si>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</si>
  <si>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</si>
  <si>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</si>
  <si>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</si>
  <si>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</si>
  <si>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</si>
  <si>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</si>
  <si>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</si>
  <si>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</si>
  <si>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</si>
  <si>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</si>
  <si>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</si>
  <si>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</si>
  <si>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</si>
  <si>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</si>
  <si>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</si>
  <si>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</si>
  <si>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</si>
  <si>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</si>
  <si>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</si>
  <si>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</si>
  <si>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</si>
  <si>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</si>
  <si>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</si>
  <si>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</si>
  <si>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</si>
  <si>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</si>
  <si>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</si>
  <si>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</si>
  <si>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</si>
  <si>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</si>
  <si>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</si>
  <si>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</si>
  <si>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</si>
  <si>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</si>
  <si>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</si>
  <si>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</si>
  <si>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</si>
  <si>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</si>
  <si>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</si>
  <si>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</si>
  <si>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</si>
  <si>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</si>
  <si>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</si>
  <si>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</si>
  <si>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</si>
  <si>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</si>
  <si>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</si>
  <si>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</si>
  <si>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</si>
  <si>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</si>
  <si>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</si>
  <si>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</si>
  <si>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</si>
  <si>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</si>
  <si>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</si>
  <si>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</si>
  <si>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</si>
  <si>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</si>
  <si>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</si>
  <si>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</si>
  <si>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</si>
  <si>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</si>
  <si>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</si>
  <si>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</si>
  <si>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</si>
  <si>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</si>
  <si>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</si>
  <si>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</si>
  <si>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</si>
  <si>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</si>
  <si>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</si>
  <si>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</si>
  <si>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</si>
  <si>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</si>
  <si>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</si>
  <si>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</si>
  <si>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</si>
  <si>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</si>
  <si>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</si>
  <si>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</si>
  <si>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</si>
  <si>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</si>
  <si>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</si>
  <si>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</si>
  <si>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</si>
  <si>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</si>
  <si>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</si>
  <si>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</si>
  <si>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</si>
  <si>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</si>
  <si>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</si>
  <si>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</si>
  <si>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</si>
  <si>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</si>
  <si>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</si>
  <si>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</si>
  <si>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</si>
  <si>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</si>
  <si>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</si>
  <si>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</si>
  <si>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</si>
  <si>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</si>
  <si>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</si>
  <si>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</si>
  <si>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</si>
  <si>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</si>
  <si>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</si>
  <si>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</si>
  <si>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</si>
  <si>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</si>
  <si>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</si>
  <si>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</si>
  <si>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</si>
  <si>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</si>
  <si>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</si>
  <si>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</si>
  <si>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</si>
  <si>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</si>
  <si>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</si>
  <si>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</si>
  <si>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</si>
  <si>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</si>
  <si>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</si>
  <si>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</si>
  <si>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</si>
  <si>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</si>
  <si>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</si>
  <si>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</si>
  <si>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</si>
  <si>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</si>
  <si>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</si>
  <si>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</si>
  <si>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</si>
  <si>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</si>
  <si>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</si>
  <si>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</si>
  <si>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</si>
  <si>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</si>
  <si>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</si>
  <si>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</si>
  <si>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</si>
  <si>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</si>
  <si>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</si>
  <si>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</si>
  <si>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</si>
  <si>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</si>
  <si>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</si>
  <si>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</si>
  <si>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</si>
  <si>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</si>
  <si>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</si>
  <si>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</si>
  <si>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</si>
  <si>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</si>
  <si>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</si>
  <si>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</si>
  <si>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</si>
  <si>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</si>
  <si>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</si>
  <si>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</si>
  <si>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</si>
  <si>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</si>
  <si>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</si>
  <si>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</si>
  <si>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</si>
  <si>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</si>
  <si>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</si>
  <si>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</si>
  <si>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</si>
  <si>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</si>
  <si>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</si>
  <si>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</si>
  <si>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</si>
  <si>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</si>
  <si>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</si>
  <si>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</si>
  <si>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</si>
  <si>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</si>
  <si>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</si>
  <si>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</si>
  <si>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</si>
  <si>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</si>
  <si>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</si>
  <si>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</si>
  <si>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</si>
  <si>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</si>
  <si>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</si>
  <si>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</si>
  <si>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</si>
  <si>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</si>
  <si>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</si>
  <si>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</si>
  <si>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</si>
  <si>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</si>
  <si>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</si>
  <si>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</si>
  <si>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</si>
  <si>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</si>
  <si>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</si>
  <si>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</si>
  <si>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</si>
  <si>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</si>
  <si>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</si>
  <si>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</si>
  <si>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</si>
  <si>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</si>
  <si>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</si>
  <si>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</si>
  <si>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</si>
  <si>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</si>
  <si>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</si>
  <si>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</si>
  <si>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</si>
  <si>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</si>
  <si>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</si>
  <si>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</si>
  <si>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</si>
  <si>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</si>
  <si>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</si>
  <si>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</si>
  <si>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</si>
  <si>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</si>
  <si>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</si>
  <si>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</si>
  <si>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</si>
  <si>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</si>
  <si>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</si>
  <si>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</si>
  <si>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</si>
  <si>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</si>
  <si>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</si>
  <si>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</si>
  <si>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</si>
  <si>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</si>
  <si>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</si>
  <si>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</si>
  <si>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</si>
  <si>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</si>
  <si>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</si>
  <si>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</si>
  <si>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</si>
  <si>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</si>
  <si>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</si>
  <si>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</si>
  <si>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</si>
  <si>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</si>
  <si>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</si>
  <si>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</si>
  <si>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</si>
  <si>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</si>
  <si>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</si>
  <si>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</si>
  <si>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</si>
  <si>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</si>
  <si>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</si>
  <si>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</si>
  <si>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</si>
  <si>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</si>
  <si>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</si>
  <si>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</si>
  <si>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</si>
  <si>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</si>
  <si>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</si>
  <si>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</si>
  <si>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</si>
  <si>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</si>
  <si>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</si>
  <si>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</si>
  <si>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</si>
  <si>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</si>
  <si>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</si>
  <si>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</si>
  <si>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</si>
  <si>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</si>
  <si>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</si>
  <si>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</si>
  <si>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</si>
  <si>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</si>
  <si>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</si>
  <si>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</si>
  <si>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</si>
  <si>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</si>
  <si>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</si>
  <si>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</si>
  <si>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</si>
  <si>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</si>
  <si>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</si>
  <si>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</si>
  <si>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</si>
  <si>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</si>
  <si>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</si>
  <si>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</si>
  <si>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</si>
  <si>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</si>
  <si>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</si>
  <si>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</si>
  <si>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</si>
  <si>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</si>
  <si>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</si>
  <si>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</si>
  <si>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</si>
  <si>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</si>
  <si>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</si>
  <si>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</si>
  <si>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</si>
  <si>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</si>
  <si>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</si>
  <si>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</si>
  <si>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</si>
  <si>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</si>
  <si>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</si>
  <si>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</si>
  <si>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</si>
  <si>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</si>
  <si>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</si>
  <si>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</si>
  <si>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</si>
  <si>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</si>
  <si>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</si>
  <si>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</si>
  <si>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</si>
  <si>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</si>
  <si>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</si>
  <si>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</si>
  <si>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</si>
  <si>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</si>
  <si>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</si>
  <si>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</si>
  <si>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</si>
  <si>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</si>
  <si>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</si>
  <si>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</si>
  <si>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</si>
  <si>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</si>
  <si>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</si>
  <si>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</si>
  <si>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</si>
  <si>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</si>
  <si>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</si>
  <si>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</si>
  <si>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</si>
  <si>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</si>
  <si>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</si>
  <si>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</si>
  <si>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</si>
  <si>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</si>
  <si>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</si>
  <si>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</si>
  <si>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</si>
  <si>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</si>
  <si>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</si>
  <si>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</si>
  <si>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</si>
  <si>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</si>
  <si>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</si>
  <si>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</si>
  <si>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</si>
  <si>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</si>
  <si>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</si>
  <si>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</si>
  <si>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</si>
  <si>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</si>
  <si>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</si>
  <si>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</si>
  <si>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</si>
  <si>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</si>
  <si>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</si>
  <si>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</si>
  <si>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</si>
  <si>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</si>
  <si>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</si>
  <si>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</si>
  <si>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</si>
  <si>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</si>
  <si>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</si>
  <si>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</si>
  <si>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</si>
  <si>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</si>
  <si>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</si>
  <si>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</si>
  <si>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</si>
  <si>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</si>
  <si>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</si>
  <si>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</si>
  <si>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</si>
  <si>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</si>
  <si>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</si>
  <si>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</si>
  <si>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</si>
  <si>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</si>
  <si>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</si>
  <si>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</si>
  <si>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</si>
  <si>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</si>
  <si>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</si>
  <si>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</si>
  <si>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</si>
  <si>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</si>
  <si>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</si>
  <si>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</si>
  <si>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</si>
  <si>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</si>
  <si>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</si>
  <si>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</si>
  <si>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</si>
  <si>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</si>
  <si>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</si>
  <si>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</si>
  <si>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</si>
  <si>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</si>
  <si>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</si>
  <si>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</si>
  <si>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</si>
  <si>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</si>
  <si>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</si>
  <si>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</si>
  <si>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</si>
  <si>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</si>
  <si>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</si>
  <si>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</si>
  <si>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</si>
  <si>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</si>
  <si>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</si>
  <si>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</si>
  <si>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</si>
  <si>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</si>
  <si>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</si>
  <si>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</si>
  <si>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</si>
  <si>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</si>
  <si>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</si>
  <si>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</si>
  <si>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</si>
  <si>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</si>
  <si>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</si>
  <si>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</si>
  <si>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</si>
  <si>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</si>
  <si>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</si>
  <si>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</si>
  <si>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</si>
  <si>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</si>
  <si>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</si>
  <si>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</si>
  <si>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</si>
  <si>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</si>
  <si>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</si>
  <si>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</si>
  <si>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</si>
  <si>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</si>
  <si>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</si>
  <si>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</si>
  <si>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</si>
  <si>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</si>
  <si>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</si>
  <si>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</si>
  <si>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</si>
  <si>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</si>
  <si>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</si>
  <si>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</si>
  <si>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</si>
  <si>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</si>
  <si>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</si>
  <si>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</si>
  <si>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</si>
  <si>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</si>
  <si>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</si>
  <si>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</si>
  <si>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</si>
  <si>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</si>
  <si>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</si>
  <si>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</si>
  <si>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</si>
  <si>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</si>
  <si>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</si>
  <si>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</si>
  <si>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</si>
  <si>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</si>
  <si>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</si>
  <si>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</si>
  <si>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</si>
  <si>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</si>
  <si>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</si>
  <si>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</si>
  <si>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</si>
  <si>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</si>
  <si>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</si>
  <si>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</si>
  <si>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</si>
  <si>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</si>
  <si>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</si>
  <si>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</si>
  <si>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</si>
  <si>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</si>
  <si>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</si>
  <si>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</si>
  <si>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</si>
  <si>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</si>
  <si>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</si>
  <si>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</si>
  <si>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</si>
  <si>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</si>
  <si>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</si>
  <si>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</si>
  <si>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</si>
  <si>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</si>
  <si>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</si>
  <si>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</si>
  <si>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</si>
  <si>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</si>
  <si>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</si>
  <si>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</si>
  <si>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</si>
  <si>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</si>
  <si>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</si>
  <si>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</si>
  <si>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</si>
  <si>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</si>
  <si>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</si>
  <si>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</si>
  <si>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</si>
  <si>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</si>
  <si>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</si>
  <si>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</si>
  <si>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</si>
  <si>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</si>
  <si>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</si>
  <si>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</si>
  <si>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</si>
  <si>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</si>
  <si>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</si>
  <si>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</si>
  <si>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</si>
  <si>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</si>
  <si>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</si>
  <si>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</si>
  <si>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</si>
  <si>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</si>
  <si>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</si>
  <si>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</si>
  <si>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</si>
  <si>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</si>
  <si>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</si>
  <si>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</si>
  <si>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</si>
  <si>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</si>
  <si>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</si>
  <si>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</si>
  <si>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</si>
  <si>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</si>
  <si>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</si>
  <si>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</si>
  <si>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</si>
  <si>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</si>
  <si>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</si>
  <si>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</si>
  <si>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</si>
  <si>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</si>
  <si>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</si>
  <si>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</si>
  <si>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</si>
  <si>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</si>
  <si>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</si>
  <si>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</si>
  <si>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</si>
  <si>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</si>
  <si>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</si>
  <si>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</si>
  <si>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</si>
  <si>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</si>
  <si>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</si>
  <si>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</si>
  <si>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</si>
  <si>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</si>
  <si>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</si>
  <si>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</si>
  <si>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</si>
  <si>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</si>
  <si>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</si>
  <si>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</si>
  <si>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</si>
  <si>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</si>
  <si>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</si>
  <si>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</si>
  <si>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</si>
  <si>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</si>
  <si>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</si>
  <si>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</si>
  <si>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</si>
  <si>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</si>
  <si>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</si>
  <si>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</si>
  <si>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</si>
  <si>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</si>
  <si>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</si>
  <si>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</si>
  <si>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</si>
  <si>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</si>
  <si>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</si>
  <si>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</si>
  <si>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</si>
  <si>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</si>
  <si>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</si>
  <si>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</si>
  <si>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</si>
  <si>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</si>
  <si>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</si>
  <si>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</si>
  <si>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</si>
  <si>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</si>
  <si>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</si>
  <si>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</si>
  <si>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</si>
  <si>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</si>
  <si>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</si>
  <si>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</si>
  <si>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</si>
  <si>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</si>
  <si>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</si>
  <si>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</si>
  <si>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</si>
  <si>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</si>
  <si>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</si>
  <si>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</si>
  <si>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</si>
  <si>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</si>
  <si>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</si>
  <si>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</si>
  <si>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</si>
  <si>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</si>
  <si>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</si>
  <si>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</si>
  <si>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</si>
  <si>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</si>
  <si>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</si>
  <si>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</si>
  <si>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</si>
  <si>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</si>
  <si>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</si>
  <si>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</si>
  <si>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</si>
  <si>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</si>
  <si>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</si>
  <si>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</si>
  <si>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</si>
  <si>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</si>
  <si>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</si>
  <si>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</si>
  <si>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</si>
  <si>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</si>
  <si>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</si>
  <si>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</si>
  <si>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</si>
  <si>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</si>
  <si>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</si>
  <si>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</si>
  <si>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</si>
  <si>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</si>
  <si>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</si>
  <si>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</si>
  <si>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</si>
  <si>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</si>
  <si>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</si>
  <si>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</si>
  <si>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</si>
  <si>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</si>
  <si>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</si>
  <si>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</si>
  <si>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</si>
  <si>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</si>
  <si>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</si>
  <si>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</si>
  <si>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</si>
  <si>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</si>
  <si>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</si>
  <si>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</si>
  <si>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</si>
  <si>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</si>
  <si>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</si>
  <si>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</si>
  <si>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</si>
  <si>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</si>
  <si>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</si>
  <si>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</si>
  <si>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</si>
  <si>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</si>
  <si>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</si>
  <si>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</si>
  <si>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</si>
  <si>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</si>
  <si>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</si>
  <si>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</si>
  <si>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</si>
  <si>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</si>
  <si>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</si>
  <si>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</si>
  <si>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</si>
  <si>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</si>
  <si>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</si>
  <si>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</si>
  <si>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</si>
  <si>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</si>
  <si>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</si>
  <si>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</si>
  <si>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</si>
  <si>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</si>
  <si>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</si>
  <si>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</si>
  <si>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</si>
  <si>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</si>
  <si>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</si>
  <si>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</si>
  <si>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</si>
  <si>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</si>
  <si>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</si>
  <si>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</si>
  <si>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</si>
  <si>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</si>
  <si>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</si>
  <si>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</si>
  <si>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</si>
  <si>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</si>
  <si>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</si>
  <si>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</si>
  <si>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</si>
  <si>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</si>
  <si>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</si>
  <si>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</si>
  <si>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</si>
  <si>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</si>
  <si>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</si>
  <si>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</si>
  <si>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</si>
  <si>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</si>
  <si>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</si>
  <si>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</si>
  <si>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</si>
  <si>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</si>
  <si>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</si>
  <si>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</si>
  <si>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</si>
  <si>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</si>
  <si>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</si>
  <si>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</si>
  <si>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</si>
  <si>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</si>
  <si>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</si>
  <si>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</si>
  <si>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</si>
  <si>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</si>
  <si>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</si>
  <si>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</si>
  <si>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</si>
  <si>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</si>
  <si>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</si>
  <si>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</si>
  <si>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</si>
  <si>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</si>
  <si>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</si>
  <si>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</si>
  <si>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</si>
  <si>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</si>
  <si>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</si>
  <si>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</si>
  <si>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</si>
  <si>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</si>
  <si>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</si>
  <si>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</si>
  <si>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</si>
  <si>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</si>
  <si>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</si>
  <si>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</si>
  <si>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</si>
  <si>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</si>
  <si>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</si>
  <si>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</si>
  <si>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</si>
  <si>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</si>
  <si>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</si>
  <si>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</si>
  <si>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</si>
  <si>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</si>
  <si>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</si>
  <si>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</si>
  <si>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</si>
  <si>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</si>
  <si>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</si>
  <si>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</si>
  <si>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</si>
  <si>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</si>
  <si>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</si>
  <si>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</si>
  <si>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</si>
  <si>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</si>
  <si>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</si>
  <si>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</si>
  <si>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</si>
  <si>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</si>
  <si>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</si>
  <si>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</si>
  <si>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</si>
  <si>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</si>
  <si>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</si>
  <si>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</si>
  <si>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</si>
  <si>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</si>
  <si>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</si>
  <si>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</si>
  <si>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</si>
  <si>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</si>
  <si>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</si>
  <si>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</si>
  <si>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</si>
  <si>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</si>
  <si>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</si>
  <si>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</si>
  <si>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</si>
  <si>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</si>
  <si>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</si>
  <si>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</si>
  <si>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</si>
  <si>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</si>
  <si>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</si>
  <si>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</si>
  <si>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</si>
  <si>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</si>
  <si>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</si>
  <si>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</si>
  <si>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</si>
  <si>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</si>
  <si>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</si>
  <si>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</si>
  <si>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</si>
  <si>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</si>
  <si>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</si>
  <si>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</si>
  <si>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</si>
  <si>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</si>
  <si>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</si>
  <si>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</si>
  <si>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</si>
  <si>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</si>
  <si>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</si>
  <si>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</si>
  <si>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</si>
  <si>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</si>
  <si>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</si>
  <si>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</si>
  <si>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</si>
  <si>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</si>
  <si>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</si>
  <si>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</si>
  <si>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</si>
  <si>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</si>
  <si>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</si>
  <si>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</si>
  <si>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</si>
  <si>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</si>
  <si>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</si>
  <si>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</si>
  <si>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</si>
  <si>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</si>
  <si>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</si>
  <si>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</si>
  <si>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</si>
  <si>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</si>
  <si>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</si>
  <si>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</si>
  <si>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</si>
  <si>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</si>
  <si>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</si>
  <si>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</si>
  <si>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</si>
  <si>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</si>
  <si>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</si>
  <si>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</si>
  <si>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</si>
  <si>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</si>
  <si>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</si>
  <si>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</si>
  <si>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</si>
  <si>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</si>
  <si>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</si>
  <si>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</si>
  <si>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</si>
  <si>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</si>
  <si>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</si>
  <si>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</si>
  <si>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</si>
  <si>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</si>
  <si>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</si>
  <si>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</si>
  <si>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</si>
  <si>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</si>
  <si>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</si>
  <si>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</si>
  <si>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</si>
  <si>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</si>
  <si>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</si>
  <si>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</si>
  <si>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</si>
  <si>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</si>
  <si>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</si>
  <si>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</si>
  <si>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</si>
  <si>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</si>
  <si>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</si>
  <si>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</si>
  <si>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</si>
  <si>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</si>
  <si>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</si>
  <si>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</si>
  <si>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</si>
  <si>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</si>
  <si>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</si>
  <si>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</si>
  <si>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</si>
  <si>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</si>
  <si>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</si>
  <si>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</si>
  <si>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</si>
  <si>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</si>
  <si>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</si>
  <si>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</si>
  <si>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</si>
  <si>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</si>
  <si>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</si>
  <si>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</si>
  <si>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</si>
  <si>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</si>
  <si>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</si>
  <si>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</si>
  <si>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</si>
  <si>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</si>
  <si>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</si>
  <si>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</si>
  <si>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</si>
  <si>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</si>
  <si>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</si>
  <si>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</si>
  <si>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</si>
  <si>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</si>
  <si>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</si>
  <si>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</si>
  <si>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</si>
  <si>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</si>
  <si>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</si>
  <si>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</si>
  <si>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</si>
  <si>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</si>
  <si>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</si>
  <si>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</si>
  <si>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</si>
  <si>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</si>
  <si>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</si>
  <si>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</si>
  <si>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</si>
  <si>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</si>
  <si>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</si>
  <si>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</si>
  <si>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</si>
  <si>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</si>
  <si>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</si>
  <si>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</si>
  <si>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</si>
  <si>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</si>
  <si>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</si>
  <si>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</si>
  <si>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</si>
  <si>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</si>
  <si>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</si>
  <si>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</si>
  <si>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</si>
  <si>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</si>
  <si>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</si>
  <si>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</si>
  <si>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</si>
  <si>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</si>
  <si>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</si>
  <si>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</si>
  <si>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</si>
  <si>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</si>
  <si>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</si>
  <si>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</si>
  <si>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</si>
  <si>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</si>
  <si>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</si>
  <si>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</si>
  <si>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</si>
  <si>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</si>
  <si>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</si>
  <si>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</si>
  <si>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</si>
  <si>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</si>
  <si>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</si>
  <si>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</si>
  <si>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</si>
  <si>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</si>
  <si>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</si>
  <si>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</si>
  <si>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</si>
  <si>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</si>
  <si>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</si>
  <si>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</si>
  <si>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</si>
  <si>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</si>
  <si>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</si>
  <si>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</si>
  <si>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</si>
  <si>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</si>
  <si>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</si>
  <si>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</si>
  <si>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</si>
  <si>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</si>
  <si>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</si>
  <si>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</si>
  <si>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</si>
  <si>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</si>
  <si>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</si>
  <si>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</si>
  <si>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</si>
  <si>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</si>
  <si>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</si>
  <si>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</si>
  <si>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</si>
  <si>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</si>
  <si>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</si>
  <si>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</si>
  <si>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</si>
  <si>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</si>
  <si>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</si>
  <si>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</si>
  <si>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</si>
  <si>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</si>
  <si>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</si>
  <si>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</si>
  <si>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</si>
  <si>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</si>
  <si>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</si>
  <si>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</si>
  <si>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</si>
  <si>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</si>
  <si>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</si>
  <si>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</si>
  <si>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</si>
  <si>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</si>
  <si>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</si>
  <si>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</si>
  <si>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</si>
  <si>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</si>
  <si>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</si>
  <si>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</si>
  <si>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</si>
  <si>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</si>
  <si>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</si>
  <si>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</si>
  <si>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</si>
  <si>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</si>
  <si>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</si>
  <si>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</si>
  <si>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</si>
  <si>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</si>
  <si>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</si>
  <si>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</si>
  <si>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</si>
  <si>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</si>
  <si>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</si>
  <si>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</si>
  <si>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</si>
  <si>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</si>
  <si>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</si>
  <si>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</si>
  <si>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</si>
  <si>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</si>
  <si>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</si>
  <si>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</si>
  <si>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</si>
  <si>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</si>
  <si>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</si>
  <si>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</si>
  <si>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</si>
  <si>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</si>
  <si>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</si>
  <si>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</si>
  <si>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</si>
  <si>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</si>
  <si>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</si>
  <si>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</si>
  <si>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</si>
  <si>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</si>
  <si>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</si>
  <si>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</si>
  <si>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</si>
  <si>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</si>
  <si>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</si>
  <si>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</si>
  <si>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</si>
  <si>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</si>
  <si>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</si>
  <si>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</si>
  <si>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</si>
  <si>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</si>
  <si>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</si>
  <si>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</si>
  <si>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</si>
  <si>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</si>
  <si>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</si>
  <si>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</si>
  <si>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</si>
  <si>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</si>
  <si>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</si>
  <si>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</si>
  <si>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</si>
  <si>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</si>
  <si>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</si>
  <si>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</si>
  <si>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</si>
  <si>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</si>
  <si>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</si>
  <si>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</si>
  <si>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</si>
  <si>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</si>
  <si>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</si>
  <si>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</si>
  <si>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</si>
  <si>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</si>
  <si>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</si>
  <si>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</si>
  <si>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</si>
  <si>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</si>
  <si>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</si>
  <si>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</si>
  <si>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</si>
  <si>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</si>
  <si>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</si>
  <si>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</si>
  <si>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</si>
  <si>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</si>
  <si>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</si>
  <si>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</si>
  <si>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</si>
  <si>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</si>
  <si>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</si>
  <si>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</si>
  <si>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</si>
  <si>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</si>
  <si>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</si>
  <si>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</si>
  <si>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</si>
  <si>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</si>
  <si>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</si>
  <si>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</si>
  <si>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</si>
  <si>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</si>
  <si>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</si>
  <si>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</si>
  <si>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</si>
  <si>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</si>
  <si>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</si>
  <si>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</si>
  <si>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</si>
  <si>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</si>
  <si>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</si>
  <si>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</si>
  <si>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</si>
  <si>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</si>
  <si>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</si>
  <si>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</si>
  <si>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</si>
  <si>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</si>
  <si>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</si>
  <si>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</si>
  <si>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</si>
  <si>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</si>
  <si>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</si>
  <si>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</si>
  <si>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</si>
  <si>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</si>
  <si>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</si>
  <si>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</si>
  <si>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</si>
  <si>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</si>
  <si>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</si>
  <si>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</si>
  <si>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</si>
  <si>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</si>
  <si>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</si>
  <si>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</si>
  <si>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</si>
  <si>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</si>
  <si>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</si>
  <si>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</si>
  <si>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</si>
  <si>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</si>
  <si>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</si>
  <si>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</si>
  <si>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</si>
  <si>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</si>
  <si>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</si>
  <si>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</si>
  <si>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</si>
  <si>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</si>
  <si>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</si>
  <si>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</si>
  <si>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</si>
  <si>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</si>
  <si>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</si>
  <si>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</si>
  <si>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</si>
  <si>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</si>
  <si>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</si>
  <si>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</si>
  <si>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</si>
  <si>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</si>
  <si>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</si>
  <si>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</si>
  <si>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</si>
  <si>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</si>
  <si>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</si>
  <si>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</si>
  <si>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</si>
  <si>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</si>
  <si>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</si>
  <si>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</si>
  <si>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</si>
  <si>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</si>
  <si>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</si>
  <si>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</si>
  <si>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</si>
  <si>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</si>
  <si>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</si>
  <si>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</si>
  <si>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</si>
  <si>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</si>
  <si>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</si>
  <si>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</si>
  <si>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</si>
  <si>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</si>
  <si>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</si>
  <si>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</si>
  <si>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</si>
  <si>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</si>
  <si>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</si>
  <si>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</si>
  <si>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</si>
  <si>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</si>
  <si>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</si>
  <si>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</si>
  <si>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</si>
  <si>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</si>
  <si>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</si>
  <si>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</si>
  <si>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</si>
  <si>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</si>
  <si>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</si>
  <si>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</si>
  <si>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</si>
  <si>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</si>
  <si>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</si>
  <si>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</si>
  <si>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</si>
  <si>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</si>
  <si>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</si>
  <si>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</si>
  <si>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</si>
  <si>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</si>
  <si>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</si>
  <si>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</si>
  <si>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</si>
  <si>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</si>
  <si>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</si>
  <si>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</si>
  <si>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</si>
  <si>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</si>
  <si>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</si>
  <si>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</si>
  <si>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</si>
  <si>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</si>
  <si>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</si>
  <si>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</si>
  <si>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</si>
  <si>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</si>
  <si>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</si>
  <si>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</si>
  <si>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</si>
  <si>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</si>
  <si>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</si>
  <si>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</si>
  <si>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</si>
  <si>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</si>
  <si>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</si>
  <si>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</si>
  <si>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</si>
  <si>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</si>
  <si>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</si>
  <si>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</si>
  <si>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</si>
  <si>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</si>
  <si>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</si>
  <si>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</si>
  <si>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</si>
  <si>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</si>
  <si>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</si>
  <si>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</si>
  <si>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</si>
  <si>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</si>
  <si>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</si>
  <si>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</si>
  <si>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</si>
  <si>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</si>
  <si>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</si>
  <si>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</si>
  <si>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</si>
  <si>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</si>
  <si>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</si>
  <si>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</si>
  <si>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</si>
  <si>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</si>
  <si>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</si>
  <si>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</si>
  <si>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</si>
  <si>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</si>
  <si>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</si>
  <si>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</si>
  <si>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</si>
  <si>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</si>
  <si>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</si>
  <si>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</si>
  <si>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</si>
  <si>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</si>
  <si>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</si>
  <si>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</si>
  <si>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</si>
  <si>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</si>
  <si>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</si>
  <si>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</si>
  <si>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</si>
  <si>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</si>
  <si>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</si>
  <si>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</si>
  <si>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</si>
  <si>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</si>
  <si>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</si>
  <si>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</si>
  <si>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</si>
  <si>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</si>
  <si>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</si>
  <si>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</si>
  <si>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</si>
  <si>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</si>
  <si>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</si>
  <si>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</si>
  <si>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</si>
  <si>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</si>
  <si>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</si>
  <si>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</si>
  <si>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</si>
  <si>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</si>
  <si>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</si>
  <si>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</si>
  <si>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</si>
  <si>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</si>
  <si>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</si>
  <si>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</si>
  <si>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</si>
  <si>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</si>
  <si>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</si>
  <si>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</si>
  <si>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</si>
  <si>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</si>
  <si>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</si>
  <si>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</si>
  <si>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</si>
  <si>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</si>
  <si>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</si>
  <si>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</si>
  <si>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</si>
  <si>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</si>
  <si>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</si>
  <si>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</si>
  <si>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</si>
  <si>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</si>
  <si>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</si>
  <si>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</si>
  <si>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</si>
  <si>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</si>
  <si>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</si>
  <si>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</si>
  <si>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</si>
  <si>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</si>
  <si>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</si>
  <si>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</si>
  <si>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</si>
  <si>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</si>
  <si>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</si>
  <si>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</si>
  <si>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</si>
  <si>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</si>
  <si>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</si>
  <si>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</si>
  <si>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</si>
  <si>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</si>
  <si>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</si>
  <si>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</si>
  <si>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</si>
  <si>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</si>
  <si>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</si>
  <si>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</si>
  <si>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</si>
  <si>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</si>
  <si>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</si>
  <si>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</si>
  <si>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</si>
  <si>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</si>
  <si>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</si>
  <si>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</si>
  <si>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</si>
  <si>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</si>
  <si>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</si>
  <si>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</si>
  <si>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</si>
  <si>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</si>
  <si>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</si>
  <si>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</si>
  <si>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</si>
  <si>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</si>
  <si>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</si>
  <si>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</si>
  <si>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</si>
  <si>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</si>
  <si>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</si>
  <si>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</si>
  <si>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</si>
  <si>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</si>
  <si>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</si>
  <si>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</si>
  <si>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</si>
  <si>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</si>
  <si>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</si>
  <si>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</si>
  <si>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</si>
  <si>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</si>
  <si>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</si>
  <si>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</si>
  <si>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</si>
  <si>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</si>
  <si>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</si>
  <si>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</si>
  <si>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</si>
  <si>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</si>
  <si>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</si>
  <si>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</si>
  <si>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</si>
  <si>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</si>
  <si>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</si>
  <si>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</si>
  <si>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</si>
  <si>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</si>
  <si>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</si>
  <si>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</si>
  <si>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</si>
  <si>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</si>
  <si>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</si>
  <si>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</si>
  <si>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</si>
  <si>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</si>
  <si>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</si>
  <si>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</si>
  <si>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</si>
  <si>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</si>
  <si>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</si>
  <si>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</si>
  <si>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</si>
  <si>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</si>
  <si>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</si>
  <si>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</si>
  <si>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</si>
  <si>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</si>
  <si>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</si>
  <si>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</si>
  <si>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</si>
  <si>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</si>
  <si>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</si>
  <si>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</si>
  <si>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</si>
  <si>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</si>
  <si>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</si>
  <si>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</si>
  <si>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</si>
  <si>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</si>
  <si>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</si>
  <si>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</si>
  <si>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</si>
  <si>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</si>
  <si>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</si>
  <si>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</si>
  <si>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</si>
  <si>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</si>
  <si>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</si>
  <si>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</si>
  <si>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</si>
  <si>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</si>
  <si>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</si>
  <si>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</si>
  <si>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</si>
  <si>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</si>
  <si>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</si>
  <si>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</si>
  <si>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</si>
  <si>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</si>
  <si>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</si>
  <si>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</si>
  <si>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</si>
  <si>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</si>
  <si>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</si>
  <si>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</si>
  <si>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</si>
  <si>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</si>
  <si>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</si>
  <si>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</si>
  <si>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</si>
  <si>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</si>
  <si>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</si>
  <si>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</si>
  <si>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</si>
  <si>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</si>
  <si>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</si>
  <si>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</si>
  <si>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</si>
  <si>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</si>
  <si>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</si>
  <si>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</si>
  <si>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</si>
  <si>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</si>
  <si>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</si>
  <si>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</si>
  <si>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</si>
  <si>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</si>
  <si>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</si>
  <si>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</si>
  <si>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</si>
  <si>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</si>
  <si>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</si>
  <si>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</si>
  <si>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</si>
  <si>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</si>
  <si>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</si>
  <si>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</si>
  <si>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</si>
  <si>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</si>
  <si>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</si>
  <si>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</si>
  <si>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</si>
  <si>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</si>
  <si>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</si>
  <si>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</si>
  <si>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</si>
  <si>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</si>
  <si>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</si>
  <si>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</si>
  <si>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</si>
  <si>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</si>
  <si>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</si>
  <si>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</si>
  <si>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</si>
  <si>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</si>
  <si>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</si>
  <si>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</si>
  <si>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</si>
  <si>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</si>
  <si>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</si>
  <si>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</si>
  <si>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</si>
  <si>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</si>
  <si>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</si>
  <si>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</si>
  <si>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</si>
  <si>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</si>
  <si>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</si>
  <si>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</si>
  <si>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</si>
  <si>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</si>
  <si>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</si>
  <si>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</si>
  <si>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</si>
  <si>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</si>
  <si>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</si>
  <si>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</si>
  <si>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</si>
  <si>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</si>
  <si>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</si>
  <si>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</si>
  <si>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</si>
  <si>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</si>
  <si>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</si>
  <si>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</si>
  <si>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</si>
  <si>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</si>
  <si>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</si>
  <si>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</si>
  <si>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</si>
  <si>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</si>
  <si>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</si>
  <si>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</si>
  <si>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</si>
  <si>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</si>
  <si>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</si>
  <si>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</si>
  <si>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</si>
  <si>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</si>
  <si>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</si>
  <si>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</si>
  <si>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</si>
  <si>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</si>
  <si>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</si>
  <si>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</si>
  <si>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</si>
  <si>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</si>
  <si>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</si>
  <si>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</si>
  <si>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</si>
  <si>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</si>
  <si>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</si>
  <si>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</si>
  <si>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</si>
  <si>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</si>
  <si>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</si>
  <si>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</si>
  <si>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</si>
  <si>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</si>
  <si>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</si>
  <si>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</si>
  <si>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</si>
  <si>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</si>
  <si>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</si>
  <si>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</si>
  <si>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</si>
  <si>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</si>
  <si>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</si>
  <si>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</si>
  <si>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</si>
  <si>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</si>
  <si>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</si>
  <si>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</si>
  <si>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</si>
  <si>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</si>
  <si>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</si>
  <si>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</si>
  <si>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</si>
  <si>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</si>
  <si>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</si>
  <si>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</si>
  <si>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</si>
  <si>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</si>
  <si>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</si>
  <si>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</si>
  <si>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</si>
  <si>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</si>
  <si>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</si>
  <si>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</si>
  <si>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</si>
  <si>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</si>
  <si>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</si>
  <si>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</si>
  <si>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</si>
  <si>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</si>
  <si>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</si>
  <si>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</si>
  <si>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</si>
  <si>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</si>
  <si>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</si>
  <si>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</si>
  <si>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</si>
  <si>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</si>
  <si>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</si>
  <si>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</si>
  <si>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</si>
  <si>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</si>
  <si>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</si>
  <si>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</si>
  <si>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</si>
  <si>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</si>
  <si>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</si>
  <si>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</si>
  <si>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</si>
  <si>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</si>
  <si>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</si>
  <si>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</si>
  <si>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</si>
  <si>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</si>
  <si>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</si>
  <si>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</si>
  <si>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</si>
  <si>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</si>
  <si>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</si>
  <si>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</si>
  <si>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</si>
  <si>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</si>
  <si>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</si>
  <si>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</si>
  <si>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</si>
  <si>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</si>
  <si>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</si>
  <si>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</si>
  <si>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</si>
  <si>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</si>
  <si>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</si>
  <si>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</si>
  <si>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</si>
  <si>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</si>
  <si>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</si>
  <si>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</si>
  <si>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</si>
  <si>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</si>
  <si>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</si>
  <si>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</si>
  <si>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</si>
  <si>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</si>
  <si>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</si>
  <si>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</si>
  <si>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</si>
  <si>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</si>
  <si>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</si>
  <si>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</si>
  <si>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</si>
  <si>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</si>
  <si>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</si>
  <si>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</si>
  <si>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</si>
  <si>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</si>
  <si>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</si>
  <si>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</si>
  <si>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</si>
  <si>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</si>
  <si>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</si>
  <si>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</si>
  <si>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</si>
  <si>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</si>
  <si>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</si>
  <si>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</si>
  <si>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</si>
  <si>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</si>
  <si>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</si>
  <si>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</si>
  <si>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</si>
  <si>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</si>
  <si>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</si>
  <si>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</si>
  <si>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</si>
  <si>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</si>
  <si>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</si>
  <si>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</si>
  <si>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</si>
  <si>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</si>
  <si>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</si>
  <si>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</si>
  <si>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</si>
  <si>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</si>
  <si>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</si>
  <si>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</si>
  <si>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</si>
  <si>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</si>
  <si>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</si>
  <si>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</si>
  <si>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</si>
  <si>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</si>
  <si>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</si>
  <si>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</si>
  <si>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</si>
  <si>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</si>
  <si>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</si>
  <si>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</si>
  <si>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</si>
  <si>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</si>
  <si>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</si>
  <si>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</si>
  <si>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</si>
  <si>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</si>
  <si>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</si>
  <si>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</si>
  <si>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</si>
  <si>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</si>
  <si>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</si>
  <si>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</si>
  <si>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</si>
  <si>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</si>
  <si>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</si>
  <si>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</si>
  <si>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</si>
  <si>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</si>
  <si>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</si>
  <si>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</si>
  <si>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</si>
  <si>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</si>
  <si>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</si>
  <si>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</si>
  <si>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</si>
  <si>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</si>
  <si>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</si>
  <si>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</si>
  <si>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</si>
  <si>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</si>
  <si>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</si>
  <si>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</si>
  <si>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</si>
  <si>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</si>
  <si>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</si>
  <si>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</si>
  <si>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</si>
  <si>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</si>
  <si>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</si>
  <si>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</si>
  <si>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</si>
  <si>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</si>
  <si>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</si>
  <si>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</si>
  <si>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</si>
  <si>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</si>
  <si>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</si>
  <si>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</si>
  <si>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</si>
  <si>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</si>
  <si>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</si>
  <si>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</si>
  <si>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</si>
  <si>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</si>
  <si>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</si>
  <si>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</si>
  <si>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</si>
  <si>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</si>
  <si>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</si>
  <si>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</si>
  <si>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</si>
  <si>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</si>
  <si>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</si>
  <si>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</si>
  <si>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</si>
  <si>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</si>
  <si>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</si>
  <si>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</si>
  <si>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</si>
  <si>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</si>
  <si>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</si>
  <si>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</si>
  <si>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</si>
  <si>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</si>
  <si>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</si>
  <si>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</si>
  <si>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</si>
  <si>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</si>
  <si>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</si>
  <si>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</si>
  <si>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</si>
  <si>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</si>
  <si>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</si>
  <si>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</si>
  <si>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</si>
  <si>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</si>
  <si>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</si>
  <si>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</si>
  <si>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</si>
  <si>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</si>
  <si>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</si>
  <si>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</si>
  <si>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</si>
  <si>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</si>
  <si>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</si>
  <si>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</si>
  <si>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</si>
  <si>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</si>
  <si>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</si>
  <si>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</si>
  <si>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</si>
  <si>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</si>
  <si>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</si>
  <si>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</si>
  <si>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</si>
  <si>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</si>
  <si>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</si>
  <si>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</si>
  <si>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</si>
  <si>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</si>
  <si>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</si>
  <si>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</si>
  <si>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</si>
  <si>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</si>
  <si>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</si>
  <si>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</si>
  <si>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</si>
  <si>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</si>
  <si>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</si>
  <si>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</si>
  <si>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</si>
  <si>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</si>
  <si>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</si>
  <si>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</si>
  <si>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</si>
  <si>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</si>
  <si>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</si>
  <si>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</si>
  <si>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</si>
  <si>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</si>
  <si>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</si>
  <si>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</si>
  <si>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</si>
  <si>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</si>
  <si>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</si>
  <si>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</si>
  <si>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</si>
  <si>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</si>
  <si>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</si>
  <si>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</si>
  <si>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</si>
  <si>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</si>
  <si>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</si>
  <si>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</si>
  <si>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</si>
  <si>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</si>
  <si>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</si>
  <si>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</si>
  <si>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</si>
  <si>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</si>
  <si>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</si>
  <si>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</si>
  <si>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</si>
  <si>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</si>
  <si>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</si>
  <si>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</si>
  <si>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</si>
  <si>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</si>
  <si>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</si>
  <si>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</si>
  <si>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</si>
  <si>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</si>
  <si>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</si>
  <si>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</si>
  <si>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</si>
  <si>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</si>
  <si>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</si>
  <si>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</si>
  <si>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</si>
  <si>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</si>
  <si>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</si>
  <si>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</si>
  <si>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</si>
  <si>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</si>
  <si>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</si>
  <si>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</si>
  <si>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</si>
  <si>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</si>
  <si>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</si>
  <si>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</si>
  <si>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</si>
  <si>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</si>
  <si>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</si>
  <si>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</si>
  <si>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</si>
  <si>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</si>
  <si>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</si>
  <si>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</si>
  <si>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</si>
  <si>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</si>
  <si>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</si>
  <si>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</si>
  <si>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</si>
  <si>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</si>
  <si>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</si>
  <si>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</si>
  <si>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</si>
  <si>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</si>
  <si>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</si>
  <si>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</si>
  <si>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</si>
  <si>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</si>
  <si>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</si>
  <si>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</si>
  <si>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</si>
  <si>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</si>
  <si>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</si>
  <si>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</si>
  <si>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</si>
  <si>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</si>
  <si>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</si>
  <si>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</si>
  <si>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</si>
  <si>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</si>
  <si>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</si>
  <si>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</si>
  <si>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</si>
  <si>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</si>
  <si>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</si>
  <si>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</si>
  <si>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</si>
  <si>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</si>
  <si>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</si>
  <si>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</si>
  <si>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</si>
  <si>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</si>
  <si>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</si>
  <si>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</si>
  <si>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</si>
  <si>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</si>
  <si>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</si>
  <si>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</si>
  <si>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</si>
  <si>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</si>
  <si>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</si>
  <si>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</si>
  <si>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</si>
  <si>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</si>
  <si>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</si>
  <si>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</si>
  <si>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</si>
  <si>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</si>
  <si>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</si>
  <si>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</si>
  <si>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</si>
  <si>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</si>
  <si>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</si>
  <si>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</si>
  <si>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</si>
  <si>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</si>
  <si>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</si>
  <si>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</si>
  <si>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</si>
  <si>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</si>
  <si>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</si>
  <si>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</si>
  <si>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</si>
  <si>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</si>
  <si>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</si>
  <si>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</si>
  <si>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</si>
  <si>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</si>
  <si>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</si>
  <si>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</si>
  <si>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</si>
  <si>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</si>
  <si>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</si>
  <si>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</si>
  <si>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</si>
  <si>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</si>
  <si>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</si>
  <si>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</si>
  <si>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</si>
  <si>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</si>
  <si>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</si>
  <si>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</si>
  <si>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</si>
  <si>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</si>
  <si>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</si>
  <si>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</si>
  <si>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</si>
  <si>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</si>
  <si>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</si>
  <si>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</si>
  <si>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</si>
  <si>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</si>
  <si>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</si>
  <si>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</si>
  <si>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</si>
  <si>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</si>
  <si>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</si>
  <si>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</si>
  <si>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</si>
  <si>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</si>
  <si>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</si>
  <si>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</si>
  <si>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</si>
  <si>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</si>
  <si>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</si>
  <si>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</si>
  <si>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</si>
  <si>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</si>
  <si>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</si>
  <si>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</si>
  <si>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</si>
  <si>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</si>
  <si>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</si>
  <si>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</si>
  <si>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</si>
  <si>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</si>
  <si>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</si>
  <si>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</si>
  <si>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</si>
  <si>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</si>
  <si>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</si>
  <si>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</si>
  <si>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</si>
  <si>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</si>
  <si>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</si>
  <si>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</si>
  <si>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</si>
  <si>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</si>
  <si>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</si>
  <si>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</si>
  <si>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</si>
  <si>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</si>
  <si>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</si>
  <si>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</si>
  <si>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</si>
  <si>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</si>
  <si>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</si>
  <si>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</si>
  <si>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</si>
  <si>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</si>
  <si>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</si>
  <si>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</si>
  <si>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</si>
  <si>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</si>
  <si>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</si>
  <si>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</si>
  <si>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</si>
  <si>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</si>
  <si>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</si>
  <si>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</si>
  <si>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</si>
  <si>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</si>
  <si>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</si>
  <si>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</si>
  <si>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</si>
  <si>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</si>
  <si>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</si>
  <si>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</si>
  <si>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</si>
  <si>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</si>
  <si>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</si>
  <si>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</si>
  <si>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</si>
  <si>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</si>
  <si>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</si>
  <si>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</si>
  <si>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</si>
  <si>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</si>
  <si>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</si>
  <si>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</si>
  <si>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</si>
  <si>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</si>
  <si>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</si>
  <si>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</si>
  <si>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</si>
  <si>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</si>
  <si>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</si>
  <si>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</si>
  <si>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</si>
  <si>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</si>
  <si>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</si>
  <si>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</si>
  <si>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</si>
  <si>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</si>
  <si>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</si>
  <si>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</si>
  <si>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</si>
  <si>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</si>
  <si>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</si>
  <si>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</si>
  <si>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</si>
  <si>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</si>
  <si>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</si>
  <si>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</si>
  <si>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</si>
  <si>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</si>
  <si>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</si>
  <si>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</si>
  <si>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</si>
  <si>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</si>
  <si>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</si>
  <si>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</si>
  <si>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</si>
  <si>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</si>
  <si>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</si>
  <si>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</si>
  <si>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</si>
  <si>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</si>
  <si>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</si>
  <si>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</si>
  <si>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</si>
  <si>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</si>
  <si>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</si>
  <si>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</si>
  <si>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</si>
  <si>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</si>
  <si>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</si>
  <si>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</si>
  <si>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</si>
  <si>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</si>
  <si>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</si>
  <si>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</si>
  <si>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</si>
  <si>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</si>
  <si>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</si>
  <si>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</si>
  <si>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</si>
  <si>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</si>
  <si>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</si>
  <si>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</si>
  <si>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</si>
  <si>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</si>
  <si>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</si>
  <si>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</si>
  <si>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</si>
  <si>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</si>
  <si>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</si>
  <si>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</si>
  <si>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</si>
  <si>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</si>
  <si>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</si>
  <si>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</si>
  <si>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</si>
  <si>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</si>
  <si>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</si>
  <si>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</si>
  <si>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</si>
  <si>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</si>
  <si>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</si>
  <si>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</si>
  <si>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</si>
  <si>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</si>
  <si>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</si>
  <si>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</si>
  <si>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</si>
  <si>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</si>
  <si>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</si>
  <si>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</si>
  <si>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</si>
  <si>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</si>
  <si>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</si>
  <si>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</si>
  <si>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</si>
  <si>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</si>
  <si>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</si>
  <si>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</si>
  <si>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</si>
  <si>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</si>
  <si>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</si>
  <si>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</si>
  <si>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</si>
  <si>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</si>
  <si>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</si>
  <si>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thans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</si>
</sst>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numFmt numFmtId="19" formatCode="m/d/yyyy"/>
    </dxf>
    <dxf>
      <numFmt numFmtId="19" formatCode="m/d/yyyy"/>
    </dxf>
    <dxf>
      <numFmt numFmtId="13" formatCode="0%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[StarterBook_Diamond Williams.xlsx]Sub-Category!PivotTable2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A9D-47DC-A30F-4635C403DA9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A9D-47DC-A30F-4635C403DA9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A9D-47DC-A30F-4635C403DA9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A9D-47DC-A30F-4635C403D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6965208"/>
        <c:axId val="526965536"/>
      </c:barChart>
      <c:catAx>
        <c:axId val="52696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65536"/>
        <c:crosses val="autoZero"/>
        <c:auto val="1"/>
        <c:lblAlgn val="ctr"/>
        <c:lblOffset val="100"/>
        <c:noMultiLvlLbl val="0"/>
      </c:catAx>
      <c:valAx>
        <c:axId val="52696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6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[StarterBook_Diamond Williams.xlsx]Date!PivotTable3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2-4B4C-B45F-FDBA2CB4BDC1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2-4B4C-B45F-FDBA2CB4BDC1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B2-4B4C-B45F-FDBA2CB4B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099024"/>
        <c:axId val="446089184"/>
      </c:lineChart>
      <c:catAx>
        <c:axId val="4460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89184"/>
        <c:crosses val="autoZero"/>
        <c:auto val="1"/>
        <c:lblAlgn val="ctr"/>
        <c:lblOffset val="100"/>
        <c:noMultiLvlLbl val="0"/>
      </c:catAx>
      <c:valAx>
        <c:axId val="44608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thans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0.39726027397260272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4-43DB-BC6D-85A72CE4874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thans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0.46118721461187212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4-43DB-BC6D-85A72CE4874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thans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0.14155251141552511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E4-43DB-BC6D-85A72CE48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334728"/>
        <c:axId val="483338664"/>
      </c:lineChart>
      <c:catAx>
        <c:axId val="48333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38664"/>
        <c:crosses val="autoZero"/>
        <c:auto val="1"/>
        <c:lblAlgn val="ctr"/>
        <c:lblOffset val="100"/>
        <c:noMultiLvlLbl val="0"/>
      </c:catAx>
      <c:valAx>
        <c:axId val="48333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3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33337</xdr:rowOff>
    </xdr:from>
    <xdr:to>
      <xdr:col>20</xdr:col>
      <xdr:colOff>38100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514BB-19A6-4502-9A49-968E230C0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0</xdr:row>
      <xdr:rowOff>0</xdr:rowOff>
    </xdr:from>
    <xdr:to>
      <xdr:col>13</xdr:col>
      <xdr:colOff>161925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6486B-C0E6-4582-830F-94A61D9BF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13</xdr:row>
      <xdr:rowOff>85725</xdr:rowOff>
    </xdr:from>
    <xdr:to>
      <xdr:col>8</xdr:col>
      <xdr:colOff>47624</xdr:colOff>
      <xdr:row>29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E4ED4-F24B-47DC-9514-984C69373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mond Williams" refreshedDate="43504.80411261574" createdVersion="6" refreshedVersion="6" minRefreshableVersion="3" recordCount="4115" xr:uid="{C00CC11F-E504-446C-AEB7-16A44A4FA224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mond Williams" refreshedDate="43505.877532523147" createdVersion="6" refreshedVersion="6" minRefreshableVersion="3" recordCount="4114" xr:uid="{4C30C772-48C4-4F18-8A31-2D88123317AD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NonDate="0" containsString="0" containsBlank="1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m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m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m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m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m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m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m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m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m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m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m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m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m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m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m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m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m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m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m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m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m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m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m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m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m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m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m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m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m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m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m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m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m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m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m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m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m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m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m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m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m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m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m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m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m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m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m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m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m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m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m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m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m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m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m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m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m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m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m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m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m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m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m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m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m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m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m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m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m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m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m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m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m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m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m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m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m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m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m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m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m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m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m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m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m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m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m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m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m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m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m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m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m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m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m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m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m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m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m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m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m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m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m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m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m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m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m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m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m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m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m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m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m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m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m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m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m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m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m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m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m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m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m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m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m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m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m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m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m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m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m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m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m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m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m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m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m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m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m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m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m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m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m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m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m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m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m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m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m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m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m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m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m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m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m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m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m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m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m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m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m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m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m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m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m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m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m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m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m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m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m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m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m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m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m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m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m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m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m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m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m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m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m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m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m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m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m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m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m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m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m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m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m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m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m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m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m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m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m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m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m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m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m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m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m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m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m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m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m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m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m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m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m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m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m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m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m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m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m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m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m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m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m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m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m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m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m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m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m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m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m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m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m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m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m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m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m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m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m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m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m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m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m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m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m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m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m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m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m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m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m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m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m/>
    <s v="film &amp; video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m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m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m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m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m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m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m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m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m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m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m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m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m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m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m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m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m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m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m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m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m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m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m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m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m/>
    <s v="film &amp; video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m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m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m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m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m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m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m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m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m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m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m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m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m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m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m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m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m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m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m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m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m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m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m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m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m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m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m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m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m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m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m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m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m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m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m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m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m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m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m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m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m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m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m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m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m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m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m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m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m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m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m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m/>
    <s v="film &amp; video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m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m/>
    <s v="film &amp; video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m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m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m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m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m/>
    <s v="film &amp; video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m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m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m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m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m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m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m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m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m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m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m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m/>
    <s v="film &amp; video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m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m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m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m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m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m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m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m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m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m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m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m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m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m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m/>
    <s v="film &amp; video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m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m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m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m/>
    <s v="film &amp; video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m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m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m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m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m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m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m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m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m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m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m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m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m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m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m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m/>
    <s v="film &amp; video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m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m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m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m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m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m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m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m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m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m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m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m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m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m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m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m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m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m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m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m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m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m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m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m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m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m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m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m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m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m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m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m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m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m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m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m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m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m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m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m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m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m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m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m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m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m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m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m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m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m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m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m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m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m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m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m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m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m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m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m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m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m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m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m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m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m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m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m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m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m/>
    <s v="film &amp; video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m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m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m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m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m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m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m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m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m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m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m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m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m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m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m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m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m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m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m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m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m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m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m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m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m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m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m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m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m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m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m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m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m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m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m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m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m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m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m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m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m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m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m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m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m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m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m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m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m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m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m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m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m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m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m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m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m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m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m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m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m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m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m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m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m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m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m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m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m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m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m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m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m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m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m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m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m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m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m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m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m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m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m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m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m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m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m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m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m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m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m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m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m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m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m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m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m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m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m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m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m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m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m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m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m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m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m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m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m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m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m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m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m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m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m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m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m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m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m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m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m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m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m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m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m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m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m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m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m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m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m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m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m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m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m/>
    <s v="film &amp; video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m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m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m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m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m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m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m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m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m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m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m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m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m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m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m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m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m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m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m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m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m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m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m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m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m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m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m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m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m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m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m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m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m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m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m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m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m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m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m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m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m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m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m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m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m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m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m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m/>
    <s v="film &amp; video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m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m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m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m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m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m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m/>
    <s v="film &amp; video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m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m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m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m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m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m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m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m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m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m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m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m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m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m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m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m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m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m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m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m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m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m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m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m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m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m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m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m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m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m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m/>
    <s v="theater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m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m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m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m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m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m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m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m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m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m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m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m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m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m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m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m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m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m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m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m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m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m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m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m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m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m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m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m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m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m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m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m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m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m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m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m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m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m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m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m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m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m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m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m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m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m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m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m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m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m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m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m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m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m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m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m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m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m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m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m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m/>
    <s v="technology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m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m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m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m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m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m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m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m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m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m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m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m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m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m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m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m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m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m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m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m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m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m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m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m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m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m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m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m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m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m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m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m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m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m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m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m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m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m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m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m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m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m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m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m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m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m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m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m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m/>
    <s v="technology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m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m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m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m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m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m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m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m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m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m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m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m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m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m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m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m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m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m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m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m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m/>
    <s v="technology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m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m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m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m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m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m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m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m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m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m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m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m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m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m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m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m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m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m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m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m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m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m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m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m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m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m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m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m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m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m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m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m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m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m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m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m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m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m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m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m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m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m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m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m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m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m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m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m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m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m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m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m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m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m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m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m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m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m/>
    <s v="technology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m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m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m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m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m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m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m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m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m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m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m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m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m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m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m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m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m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m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m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m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m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m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m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m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m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m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m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m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m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m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m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m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m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m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m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m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m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m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m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m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m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m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m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m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m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m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m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m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m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m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m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m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m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m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m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m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m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m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m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m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m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m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m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m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m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m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m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m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m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m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m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m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m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m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m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m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m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m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m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m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m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m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m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m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m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m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m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m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m/>
    <s v="music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m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m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m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m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m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m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m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m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m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m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m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m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m/>
    <s v="music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m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m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m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m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m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m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m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m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m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m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m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m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m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m/>
    <s v="music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m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m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m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m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m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m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m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m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m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m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m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m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m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m/>
    <s v="music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m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m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m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m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m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m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m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m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m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m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m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m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m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m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m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m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m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m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m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m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m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m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m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m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m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m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m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m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m/>
    <s v="music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m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m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m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m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m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m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m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m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m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m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m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m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m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m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m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m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m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m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m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m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m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m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m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m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m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m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m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m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m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m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m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m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m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m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m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m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m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m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m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m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m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m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m/>
    <s v="music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m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m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m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m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m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m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m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m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m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m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m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m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m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m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m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m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m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m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m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m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m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m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m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m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m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m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m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m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m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m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m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m/>
    <s v="technology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m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m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m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m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m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m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m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m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m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m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m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m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m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m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m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m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m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m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m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m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m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m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m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m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m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m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m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m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m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m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m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m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m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m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m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m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m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m/>
    <s v="technology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m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m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m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m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m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m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m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m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m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m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m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m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m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m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m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m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m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m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m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m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m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m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m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m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m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m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m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m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m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m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m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m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m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m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m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m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m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m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m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m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m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m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m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m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m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m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m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m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m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m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m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m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m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m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m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m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m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m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m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m/>
    <s v="journalism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m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m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m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m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m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m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m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m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m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m/>
    <s v="journalism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m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m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m/>
    <s v="journalism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m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m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m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m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m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m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m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m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m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m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m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m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m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m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m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m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m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m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m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m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m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m/>
    <s v="games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m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m/>
    <s v="games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m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m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m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m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m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m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m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m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m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m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m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m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m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m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m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m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m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m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m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m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m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m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m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m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m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m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m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m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m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m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m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m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m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m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m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m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m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m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m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m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m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m/>
    <s v="games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m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m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m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m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m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m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m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m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m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m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m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m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m/>
    <s v="games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m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m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m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m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m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m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m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m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m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m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m/>
    <s v="food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m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m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m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m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m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m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m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m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m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m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m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m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m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m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m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m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m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m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m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m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m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m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m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m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m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m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m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m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m/>
    <s v="food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m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m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m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m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m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m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m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m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m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m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m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m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m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m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m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m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m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m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m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m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m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m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m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m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m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m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m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m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m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m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m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m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m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m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m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m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m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m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m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m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m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m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m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m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m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m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m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m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m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m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m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m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m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m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m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m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m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m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m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m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m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m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m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m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m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m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m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m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m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m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m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m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m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m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m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m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m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m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m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m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m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m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m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m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m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m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m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m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m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m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m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m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m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m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m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m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m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m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m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m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m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m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m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m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m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m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m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m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m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m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m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m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m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m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m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m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m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m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m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m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m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m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m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m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m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m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m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m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m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m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m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m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m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m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m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m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m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m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m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m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m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m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m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m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m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m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m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m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m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m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m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m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m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m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m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m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m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m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m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m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m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m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m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m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m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m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m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m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m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m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m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m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m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m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m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m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m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m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m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m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m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m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m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m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m/>
    <s v="music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m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m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m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m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m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m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m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m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m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m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m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m/>
    <s v="music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m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m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m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m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m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m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m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m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m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m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m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m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m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m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m/>
    <s v="music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m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m/>
    <s v="music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m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m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m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m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m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m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m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m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m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m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m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m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m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m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m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m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m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m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m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m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m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m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m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m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m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m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m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m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m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m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m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m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m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m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m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m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m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m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m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m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m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m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m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m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m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m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m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m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m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m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m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m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m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m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m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m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m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m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m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m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m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m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m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m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m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m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m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m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m/>
    <s v="publishing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m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m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m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m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m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m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m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m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m/>
    <s v="publishing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m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m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m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m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m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m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m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m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m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m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m/>
    <s v="publishing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m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m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m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m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m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m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m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m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m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m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m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m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m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m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m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m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m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m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m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m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m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m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m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m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m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m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m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m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m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m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m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m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m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m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m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m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m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m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m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m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m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m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m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m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m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m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m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m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m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m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m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m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m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m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m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m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m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m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m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m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m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m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m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m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m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m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m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m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m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m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m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m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m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m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m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m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m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m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m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m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m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m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m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m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m/>
    <s v="publishing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m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m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m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m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m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m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m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m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m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m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m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m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m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m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m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m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m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m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m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m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m/>
    <s v="photography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m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m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m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m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m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m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m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m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m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m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m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m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m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m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m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m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m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m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m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m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m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m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m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m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m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m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m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m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m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m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m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m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m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m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m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m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m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m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m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m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m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m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m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m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m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m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m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m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m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m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m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m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m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m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m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m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m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m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m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m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m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m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m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m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m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m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m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m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m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m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m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m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m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m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m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m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m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m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m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m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m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m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m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m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m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m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m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m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m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m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m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m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m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m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m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m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m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m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m/>
    <s v="music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m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m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m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m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m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m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m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m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m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m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m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m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m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m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m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m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m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m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m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m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m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m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m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m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m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m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m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m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m/>
    <s v="music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m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m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m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m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m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m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m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m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m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m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m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m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m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m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m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m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m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m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m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m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m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m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m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m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m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m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m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m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m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m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m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m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m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m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m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m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m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m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m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m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m/>
    <s v="photography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m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m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m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m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m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m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m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m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m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m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m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m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m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m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m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m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m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m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m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m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m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m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m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m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m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m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m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m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m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m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m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m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m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m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m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m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m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m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m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m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m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m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m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m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m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m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m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m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m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m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m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m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m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m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m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m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m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m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m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m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m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m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m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m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m/>
    <s v="music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m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m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m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m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m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m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m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m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m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m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m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m/>
    <s v="music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m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m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m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m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m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m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m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m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m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m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m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m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m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m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m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m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m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m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m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m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m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m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m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m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m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m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m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m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m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m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m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m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m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m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m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m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m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m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m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m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m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m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m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m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m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m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m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m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m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m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m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m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m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m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m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m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m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m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m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m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m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m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m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m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m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m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m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m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m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m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m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m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m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m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m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m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m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m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m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m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m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m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m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m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m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m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m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m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m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m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m/>
    <s v="music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m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m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m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m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m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m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m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m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m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m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m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m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m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m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m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m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m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m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m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m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m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m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m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m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m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m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m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m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m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m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m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m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m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m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m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m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m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m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m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m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m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m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m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m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m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m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m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m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m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m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m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m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m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m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m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m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m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m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m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m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m/>
    <s v="photography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m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m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m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m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m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m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m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m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m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m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m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m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m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m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m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m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m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m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m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m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m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m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m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m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m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m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m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m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m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m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m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m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m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m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m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m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m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m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m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m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m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m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m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m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m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m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m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m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m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m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m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m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m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m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m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m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m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m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m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m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m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m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m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m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m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m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m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m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m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m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m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m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m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m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m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m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m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m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m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m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m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m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m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m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m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m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m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m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m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m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m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m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m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m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m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m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m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m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m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m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m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m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m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m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m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m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m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m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m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m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m/>
    <s v="music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m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m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m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m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m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m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m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m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m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m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m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m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m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m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m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m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m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m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m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m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m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m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m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m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m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m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m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m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m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m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m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m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m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m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m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m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m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m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m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m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m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m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m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m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m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m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m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m/>
    <s v="games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m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m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m/>
    <s v="games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m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m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m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m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m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m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m/>
    <s v="games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m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m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m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m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m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m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m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m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m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m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m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m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m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m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m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m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m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m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m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m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m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m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m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m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m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m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m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m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m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m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m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m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m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m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m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m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m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m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m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m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m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m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m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m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m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m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m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m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m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m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m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m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m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m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m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m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m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m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m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m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m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m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m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m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m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m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m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m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m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m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m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m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m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m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m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m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m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m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m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m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m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m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m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m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m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m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m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m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m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m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m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m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m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m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m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m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m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m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m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m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m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m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m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m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m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m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m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m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m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m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m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m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m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m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m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m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m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m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m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m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m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m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m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m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m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m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m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m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m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m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m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m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m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m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m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m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m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m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m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m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m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m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m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m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m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m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m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m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m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m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m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m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m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m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m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m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m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m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m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m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m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m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m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m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m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m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m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m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m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m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m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m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m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m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m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m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m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m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m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m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m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m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m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m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m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m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m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m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m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m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m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m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m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m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m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m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m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m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m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m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m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m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m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m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m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m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m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m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m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m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m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m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m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m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m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m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m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m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m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m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m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m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m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m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m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m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m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m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m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m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m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m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m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m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m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m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m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m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m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m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m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m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m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m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m/>
    <s v="food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m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m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m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m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m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m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m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m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m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m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m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m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m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m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m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m/>
    <s v="food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m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m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m/>
    <s v="food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m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m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m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m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m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m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m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m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m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m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m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m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m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m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m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m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m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m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m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m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m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m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m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m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m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m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m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m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m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m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m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m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m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m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m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m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m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m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m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m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m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m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m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m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m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m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m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m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m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m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m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m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m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m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m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m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m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m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m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m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m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m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m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m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m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m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m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m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m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m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m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m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m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m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m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m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m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m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m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m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m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m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m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m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m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m/>
    <s v="food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m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m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m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m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m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m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m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m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m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m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m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m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m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m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m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m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m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m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m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m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m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m/>
    <s v="music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m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m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m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m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m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m/>
    <s v="music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m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m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m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m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m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m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m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m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m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m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m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m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m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m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m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m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m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m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m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m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m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m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m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m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m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m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m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m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m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m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m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m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m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m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m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m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m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m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m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m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m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m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m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m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m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m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m/>
    <s v="food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m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m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m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m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m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m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m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m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m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m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m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m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m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m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m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m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m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m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m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m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m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m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m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m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m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m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m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m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m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m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m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m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m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m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m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m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m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m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m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m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m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m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m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m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m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m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m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m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m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m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m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m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m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m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m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m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m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m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m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m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m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m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m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m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m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m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m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m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m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m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m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m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m/>
    <s v="technology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m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m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m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m/>
    <s v="technology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m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m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m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m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m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m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m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m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m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m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m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m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m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m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m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m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m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m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m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m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m/>
    <s v="technology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m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m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m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m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m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m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m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m/>
    <s v="food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m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m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m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m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m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m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m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m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m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m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m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m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m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m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m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m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m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m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m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m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m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m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m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m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m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m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m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m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m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m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m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m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m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m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m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m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m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m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m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m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m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m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m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m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m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m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m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m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m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m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m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m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m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m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m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m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m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m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m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m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m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m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m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m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m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m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m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m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m/>
    <s v="publishing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m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m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m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m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m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m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m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m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m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m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m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m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m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m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m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m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m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m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m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m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m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m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m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m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m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m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m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m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m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m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m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m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m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m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m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m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m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m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m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m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m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m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m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m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m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m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m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m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m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m/>
    <s v="theater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m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m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m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m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m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m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m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m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m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m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m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m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m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m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m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m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m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m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m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m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m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m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m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m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m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m/>
    <s v="theater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m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m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m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m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m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m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m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m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m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m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m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m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m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m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m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m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m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m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m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m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m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m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m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m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m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m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m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m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m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m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m/>
    <s v="theater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m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m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m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m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m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m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m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m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m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m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m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m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m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m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m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m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m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m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m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m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m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m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m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m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m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m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m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m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m/>
    <s v="theater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m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m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m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m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m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m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m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m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m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m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m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m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m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m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m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m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m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m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m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m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m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m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m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m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m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m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m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m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m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m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m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m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m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m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m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m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m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m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m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m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m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m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m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m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m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m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m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m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m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m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m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m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m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m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m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m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m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m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m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m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m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m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m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m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m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m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m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m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m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m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m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m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m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m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m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m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m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m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m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m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m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m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m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m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m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m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m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m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m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m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m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m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m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m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m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m/>
    <s v="theater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m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m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m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m/>
    <s v="theater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m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m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m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m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m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m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m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m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m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m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m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m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m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m/>
    <s v="theater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m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m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m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m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m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m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m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m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m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m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m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m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m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m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m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m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m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m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m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m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m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m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m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m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m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m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m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m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m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m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m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m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m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m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m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m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m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m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m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m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m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m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m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m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m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m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m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m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m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m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m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m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m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m/>
    <s v="theater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m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m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m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m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m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m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m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m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m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m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m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m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m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m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m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m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m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m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m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m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m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m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m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m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m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m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m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m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m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m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m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m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m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m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m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m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m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m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m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m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m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m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m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m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m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m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m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m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m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m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m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m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m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m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m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m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m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m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m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m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m/>
    <s v="theater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m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m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m/>
    <s v="theater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m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m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m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m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m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m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m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m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m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m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m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m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m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m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m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m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m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m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m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m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m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m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m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m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m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m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m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m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m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m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m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m/>
    <s v="theater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m/>
    <s v="theater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m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m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m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m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m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m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m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m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m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m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m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m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m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m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m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m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m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m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m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m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m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m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m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m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m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m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m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m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m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m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m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m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m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m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m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m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m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m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m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m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m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m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m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m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m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m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m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m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m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m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m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m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m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m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m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m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m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m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m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m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m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m/>
    <s v="theater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m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m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m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m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m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m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m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m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m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m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m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m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m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m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m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m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m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m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m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m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m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m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m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m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m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m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m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m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m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m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m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m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m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m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m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m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m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m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m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m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m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m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m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m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m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m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m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m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m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m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m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m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m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m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m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m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m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m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m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m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m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m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m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m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m/>
    <s v="theater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m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m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m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m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m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m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m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m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m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m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m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m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m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m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m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m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m/>
    <s v="theater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m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m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m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m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m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m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m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m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m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m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m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m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m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m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m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m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m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m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m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m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m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m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m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m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m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m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m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m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m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m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m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m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m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m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m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m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m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m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m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m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m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m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m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m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m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m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m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m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m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m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m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m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m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m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m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m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m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m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m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m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m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m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m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m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m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m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m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m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m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m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m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m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m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m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m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m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m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m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m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m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m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m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m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m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m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m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m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m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m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m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m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m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m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m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m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m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m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m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m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m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m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m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m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m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m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m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m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m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m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m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m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m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m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m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m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m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m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m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m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m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m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m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m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m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m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m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m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m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m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m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m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m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m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m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m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m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m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m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m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m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m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m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m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m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m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m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m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m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m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m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m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m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m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m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m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m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m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m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m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m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m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m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m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m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m/>
    <s v="theater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m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m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m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m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m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m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m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m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m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m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m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m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m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m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m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m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m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m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m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m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m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m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m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m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m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m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m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m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m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m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m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m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m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m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m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m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m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m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m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m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m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m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m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m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m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m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m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m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m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m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m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m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m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m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m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m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m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m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m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m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m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m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m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m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m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m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m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m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m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m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m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m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m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m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m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m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m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m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m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m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m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m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m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m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m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m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m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m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m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m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m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m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m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m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m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m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m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m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m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m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m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m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m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m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m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m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m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m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m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m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m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m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m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m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m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m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m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m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m/>
    <s v="theater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m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m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m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m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m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m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m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m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m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m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m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m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m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m/>
    <s v="theater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m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m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m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m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m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m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m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m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m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m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m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m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m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m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m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m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m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m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m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m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m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m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m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m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m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m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m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m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m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m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m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m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m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m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m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m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m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m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m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m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m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m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m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m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m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m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m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m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m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m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m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m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m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m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m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m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m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m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m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m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m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m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m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m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m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m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m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m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m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m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m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m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m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m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m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m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m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m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m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m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m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m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m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m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m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m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m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m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m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m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m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m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m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m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m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m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m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m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m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m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m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m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m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m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m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m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m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m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m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m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m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m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m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m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m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m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m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m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m/>
    <s v="theater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m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m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m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m/>
    <s v="theater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m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m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m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m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m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m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m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m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m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m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m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m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m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m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m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m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m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m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m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m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m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m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m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m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m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m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m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m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m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m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m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m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m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m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m/>
    <s v="theater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m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m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m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m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m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m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m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m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m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m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m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m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m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m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m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m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m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m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m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m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m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m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m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m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m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m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m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m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m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m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m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m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m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m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m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m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m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m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m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m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m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m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m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m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m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m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m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m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m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m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m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m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m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m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m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m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m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m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m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m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m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m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m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m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m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m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m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m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m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m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m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m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m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m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m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m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m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m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m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m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m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m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m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m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m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m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m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m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m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m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m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m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m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m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m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m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m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m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m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m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m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m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m/>
    <s v="theater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m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m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m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m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m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m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m/>
    <s v="theater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m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m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m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m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m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m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m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m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m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m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m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m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m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m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m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m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m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m/>
    <s v="theater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m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m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m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m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m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m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m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m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m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m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m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m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m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m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m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m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m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m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m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m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m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m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m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m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m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m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m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m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m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m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m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m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m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m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m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m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m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m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m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m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m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m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m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m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m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m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m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m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m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m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m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m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m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m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m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m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m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m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m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m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m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m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m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m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m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m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m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m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m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m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m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m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m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m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m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m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m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m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m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m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m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m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m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m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m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m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m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m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m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m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m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m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m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m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m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m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m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m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m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m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m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m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m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m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m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m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m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m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m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m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m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m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m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m/>
    <s v="theater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m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m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m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m/>
    <s v="theater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m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m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m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m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m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m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m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m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m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m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m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m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m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m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m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m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m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m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m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m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m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m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m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m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m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m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m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m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m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m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m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m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m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m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m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m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m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m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m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m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m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m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m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m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m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m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m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m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m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m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m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m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m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m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m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m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m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m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m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m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m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m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m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m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m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m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m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m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m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m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m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m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m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m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m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m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m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m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m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m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m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m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m/>
    <s v="theater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m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m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m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m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m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m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m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m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m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m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m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m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m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m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m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m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m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m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m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m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m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m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m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m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m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m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m/>
    <s v="theater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1E34-7593-4E12-BFF0-913832FAEF55}" name="PivotTable1" cacheId="0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B763C-A18A-44FD-96F5-392A54A6280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2D8C8-C14B-4D2C-919A-24906D48756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CEE2A6-90D2-455E-834F-10470AEAD66D}" name="Table1" displayName="Table1" ref="A1:T4115" totalsRowShown="0" headerRowDxfId="6">
  <autoFilter ref="A1:T4115" xr:uid="{FAADE71F-DCA6-4F98-BA96-47853ACD206F}"/>
  <tableColumns count="20">
    <tableColumn id="1" xr3:uid="{21E86BA6-A89B-4A10-B983-186CDECD515A}" name="id"/>
    <tableColumn id="2" xr3:uid="{E30A3383-CFD5-4317-B4C0-13050463D45E}" name="name" dataDxfId="5"/>
    <tableColumn id="3" xr3:uid="{0CA813FB-B9BA-475E-BDD3-8F41445DA099}" name="blurb" dataDxfId="4"/>
    <tableColumn id="4" xr3:uid="{1A156146-83F7-4D4C-820A-E3EBF60DFAE8}" name="goal"/>
    <tableColumn id="5" xr3:uid="{1B491870-0E8E-4040-A0D5-A908995B888D}" name="pledged"/>
    <tableColumn id="6" xr3:uid="{0B991BD2-4640-4187-84E9-389A65777FCE}" name="state"/>
    <tableColumn id="7" xr3:uid="{D0CFFBA3-9484-4BF3-B1BF-6E56B1828CEB}" name="country"/>
    <tableColumn id="8" xr3:uid="{D43F74BC-70B1-4480-A380-DE10E3C0A4A5}" name="currency"/>
    <tableColumn id="9" xr3:uid="{53024ABE-116A-4A03-BD8A-50563F3CABEB}" name="deadline"/>
    <tableColumn id="10" xr3:uid="{0FAAB429-CEDC-4CB6-A4FF-32BB388BA8A2}" name="launched_at"/>
    <tableColumn id="11" xr3:uid="{F278E327-6436-4868-93C8-38D95D17FDD0}" name="staff_pick"/>
    <tableColumn id="12" xr3:uid="{F1C5A7FB-3363-4254-BDD8-AAC0BFE7D6EF}" name="backers_count"/>
    <tableColumn id="13" xr3:uid="{96A70180-94A3-4613-8841-D963DA72E794}" name="spotlight"/>
    <tableColumn id="14" xr3:uid="{2E145E1C-4AB4-4184-A62F-4875BEA57CB3}" name="Category and Sub-Category"/>
    <tableColumn id="15" xr3:uid="{7E1F16C6-3D8B-4917-91DD-163E16FF4AB5}" name="Percent Funded" dataDxfId="3" dataCellStyle="Percent">
      <calculatedColumnFormula>Table1[[#This Row],[pledged]]/Table1[[#This Row],[goal]]</calculatedColumnFormula>
    </tableColumn>
    <tableColumn id="16" xr3:uid="{A02C4EE5-4DB5-4B2E-9884-2D526E68DA29}" name="Average Donation" dataDxfId="2" dataCellStyle="Percent">
      <calculatedColumnFormula>(Table1[[#This Row],[pledged]]/Table1[[#This Row],[backers_count]])/100</calculatedColumnFormula>
    </tableColumn>
    <tableColumn id="17" xr3:uid="{92ACCD21-2800-4A15-A868-2D7A758C6BC1}" name="Category"/>
    <tableColumn id="18" xr3:uid="{D1DDE262-2760-4833-A4D2-899CD678E9F8}" name="Sub-Category"/>
    <tableColumn id="19" xr3:uid="{55608EC9-F711-4109-B9C0-B6CE27B75758}" name="Date Created Conversion" dataDxfId="1">
      <calculatedColumnFormula>(((Table1[[#This Row],[launched_at]]/60)/60)/24)+DATE(1970,1,1)</calculatedColumnFormula>
    </tableColumn>
    <tableColumn id="20" xr3:uid="{E2F2688B-6DFE-4C86-BB51-04F8751E16A0}" name="Date Ended Conversion" dataDxfId="0">
      <calculatedColumnFormula>(((Table1[[#This Row],[deadline]]/60)/60)/24)+DATE(1970,1,1)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E742E-E672-4511-961D-8140D25C8CB0}">
  <dimension ref="A1:F14"/>
  <sheetViews>
    <sheetView workbookViewId="0">
      <selection activeCell="P9" sqref="P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8" t="s">
        <v>8310</v>
      </c>
      <c r="B5" s="9">
        <v>40</v>
      </c>
      <c r="C5" s="9">
        <v>180</v>
      </c>
      <c r="D5" s="9">
        <v>0</v>
      </c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>
        <v>0</v>
      </c>
      <c r="C7" s="9">
        <v>140</v>
      </c>
      <c r="D7" s="9">
        <v>0</v>
      </c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>
        <v>0</v>
      </c>
      <c r="D8" s="9">
        <v>0</v>
      </c>
      <c r="E8" s="9">
        <v>0</v>
      </c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>
        <v>0</v>
      </c>
      <c r="C10" s="9">
        <v>117</v>
      </c>
      <c r="D10" s="9">
        <v>0</v>
      </c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>
        <v>0</v>
      </c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>
        <v>0</v>
      </c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0F86B-494E-40C9-8F91-35368CA7CD40}">
  <dimension ref="A2:F47"/>
  <sheetViews>
    <sheetView topLeftCell="A16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2" spans="1:6" x14ac:dyDescent="0.25">
      <c r="A2" s="7" t="s">
        <v>8223</v>
      </c>
      <c r="B2" t="s">
        <v>8360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474B8-F749-425E-AC5F-14B0EE391BDB}">
  <dimension ref="A1:E18"/>
  <sheetViews>
    <sheetView workbookViewId="0"/>
  </sheetViews>
  <sheetFormatPr defaultRowHeight="15" x14ac:dyDescent="0.25"/>
  <cols>
    <col min="1" max="1" width="15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8306</v>
      </c>
      <c r="B1" t="s">
        <v>8360</v>
      </c>
    </row>
    <row r="2" spans="1:5" x14ac:dyDescent="0.25">
      <c r="A2" s="7" t="s">
        <v>8379</v>
      </c>
      <c r="B2" t="s">
        <v>8360</v>
      </c>
    </row>
    <row r="4" spans="1:5" x14ac:dyDescent="0.25">
      <c r="A4" s="7" t="s">
        <v>8364</v>
      </c>
      <c r="B4" s="7" t="s">
        <v>8363</v>
      </c>
    </row>
    <row r="5" spans="1:5" x14ac:dyDescent="0.25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2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2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2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2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2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2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2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2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2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2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2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2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0C6D1-2F88-4305-956B-CF7C7FE4A331}">
  <dimension ref="A1:H13"/>
  <sheetViews>
    <sheetView topLeftCell="A7" workbookViewId="0">
      <selection activeCell="D8" sqref="D8"/>
    </sheetView>
  </sheetViews>
  <sheetFormatPr defaultRowHeight="15" x14ac:dyDescent="0.25"/>
  <cols>
    <col min="1" max="1" width="18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COUNTIFS(Table1[goal], "&gt;=1000",Table1[goal],"&lt;5000",Table1[state],"successful")</f>
        <v>932</v>
      </c>
      <c r="C3">
        <f>COUNTIFS(Table1[goal], "&gt;=1000",Table1[goal],"&lt;5000",Table1[state],"failed")</f>
        <v>420</v>
      </c>
      <c r="D3">
        <f>COUNTIFS(Table1[goal], "&gt;=1000",Table1[goal],"&lt;5000",Table1[state],"canceled")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8390</v>
      </c>
      <c r="B4">
        <f>COUNTIFS(Table1[goal], "&gt;=5000",Table1[goal],"&lt;10000",Table1[state],"successful")</f>
        <v>381</v>
      </c>
      <c r="C4">
        <f>COUNTIFS(Table1[goal], "&gt;=5000",Table1[goal],"&lt;10000",Table1[state],"failed")</f>
        <v>283</v>
      </c>
      <c r="D4">
        <f>COUNTIFS(Table1[goal], "&gt;=5000",Table1[goal],"&lt;10000",Table1[state],"canceled")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8391</v>
      </c>
      <c r="B5">
        <f>COUNTIFS(Table1[goal], "&gt;=10000",Table1[goal],"&lt;15000",Table1[state],"successful")</f>
        <v>168</v>
      </c>
      <c r="C5">
        <f>COUNTIFS(Table1[goal], "&gt;=10000",Table1[goal],"&lt;15000",Table1[state],"failed")</f>
        <v>144</v>
      </c>
      <c r="D5">
        <f>COUNTIFS(Table1[goal], "&gt;=10000",Table1[goal],"&lt;15000",Table1[state],"canceled")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8392</v>
      </c>
      <c r="B6">
        <f>COUNTIFS(Table1[goal], "&gt;=15000",Table1[goal],"&lt;20000",Table1[state],"successful")</f>
        <v>94</v>
      </c>
      <c r="C6">
        <f>COUNTIFS(Table1[goal], "&gt;=15000",Table1[goal],"&lt;20000",Table1[state],"failed")</f>
        <v>90</v>
      </c>
      <c r="D6">
        <f>COUNTIFS(Table1[goal], "&gt;=15000",Table1[goal],"&lt;20000",Table1[state],"canceled")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COUNTIFS(Table1[goal], "&gt;=20000",Table1[goal],"&lt;25000",Table1[state],"successful")</f>
        <v>62</v>
      </c>
      <c r="C7">
        <f>COUNTIFS(Table1[goal], "&gt;=20000",Table1[goal],"&lt;25000",Table1[state],"failed")</f>
        <v>72</v>
      </c>
      <c r="D7">
        <f>COUNTIFS(Table1[goal], "&gt;=20000",Table1[goal],"&lt;25000",Table1[state],"canceled")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COUNTIFS(Table1[goal], "&gt;=25000",Table1[goal],"&lt;35000",Table1[state],"successful")</f>
        <v>87</v>
      </c>
      <c r="C8">
        <f>COUNTIFS(Table1[goal], "&gt;=25000",Table1[goal],"&lt;35000",Table1[state],"failed")</f>
        <v>101</v>
      </c>
      <c r="D8">
        <f>COUNTIFS(Table1[goal], "&gt;=25000",Table1[goal],"&lt;35000",Table1[state],"canceled")</f>
        <v>31</v>
      </c>
      <c r="E8">
        <f t="shared" si="0"/>
        <v>219</v>
      </c>
      <c r="F8" s="13">
        <f t="shared" si="1"/>
        <v>0.39726027397260272</v>
      </c>
      <c r="G8" s="13">
        <f t="shared" si="2"/>
        <v>0.46118721461187212</v>
      </c>
      <c r="H8" s="13">
        <f t="shared" si="3"/>
        <v>0.14155251141552511</v>
      </c>
    </row>
    <row r="9" spans="1:8" x14ac:dyDescent="0.25">
      <c r="A9" t="s">
        <v>8395</v>
      </c>
      <c r="B9">
        <f>COUNTIFS(Table1[goal], "&gt;=30000",Table1[goal],"&lt;35000",Table1[state],"successful")</f>
        <v>32</v>
      </c>
      <c r="C9">
        <f>COUNTIFS(Table1[goal], "&gt;=30000",Table1[goal],"&lt;35000",Table1[state],"failed")</f>
        <v>37</v>
      </c>
      <c r="D9">
        <f>COUNTIFS(Table1[goal], "&gt;=30000",Table1[goal],"&lt;35000",Table1[state],"canceled")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8396</v>
      </c>
      <c r="B10">
        <f>COUNTIFS(Table1[goal], "&gt;=35000",Table1[goal],"&lt;40000",Table1[state],"successful")</f>
        <v>26</v>
      </c>
      <c r="C10">
        <f>COUNTIFS(Table1[goal], "&gt;=35000",Table1[goal],"&lt;40000",Table1[state],"failed")</f>
        <v>22</v>
      </c>
      <c r="D10">
        <f>COUNTIFS(Table1[goal], "&gt;=35000",Table1[goal],"&lt;40000",Table1[state],"canceled")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8397</v>
      </c>
      <c r="B11">
        <f>COUNTIFS(Table1[goal], "&gt;=40000",Table1[goal],"&lt;45000",Table1[state],"successful")</f>
        <v>21</v>
      </c>
      <c r="C11">
        <f>COUNTIFS(Table1[goal], "&gt;=40000",Table1[goal],"&lt;45000",Table1[state],"failed")</f>
        <v>16</v>
      </c>
      <c r="D11">
        <f>COUNTIFS(Table1[goal], "&gt;=40000",Table1[goal],"&lt;45000",Table1[state],"canceled")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8398</v>
      </c>
      <c r="B12">
        <f>COUNTIFS(Table1[goal], "&gt;=45000",Table1[goal],"&lt;50000",Table1[state],"successful")</f>
        <v>6</v>
      </c>
      <c r="C12">
        <f>COUNTIFS(Table1[goal], "&gt;=45000",Table1[goal],"&lt;50000",Table1[state],"failed")</f>
        <v>11</v>
      </c>
      <c r="D12">
        <f>COUNTIFS(Table1[goal],"&gt;=45000",Table1[goal],"&lt;50000",Table1[state],"canceled")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COUNTIFS(Table1[goal], "&gt;=50000",Table1[state],"successful")</f>
        <v>86</v>
      </c>
      <c r="C13">
        <f>COUNTIFS(Table1[goal], "&gt;=50000",Table1[state],"failed")</f>
        <v>258</v>
      </c>
      <c r="D13">
        <f>COUNTIFS(Table1[goal], "&gt;=50000",Table1[state],"canceled")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F3" sqref="F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9" style="6" bestFit="1" customWidth="1"/>
    <col min="16" max="16" width="28.85546875" style="6" bestFit="1" customWidth="1"/>
    <col min="17" max="18" width="42.140625" bestFit="1" customWidth="1"/>
    <col min="19" max="19" width="37.140625" style="11" bestFit="1" customWidth="1"/>
    <col min="20" max="20" width="36.710937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Table1[[#This Row],[pledged]]/Table1[[#This Row],[goal]]</f>
        <v>1.3685882352941177</v>
      </c>
      <c r="P2" s="6">
        <f>(Table1[[#This Row],[pledged]]/Table1[[#This Row],[backers_count]])/100</f>
        <v>0.63917582417582419</v>
      </c>
      <c r="Q2" t="s">
        <v>8310</v>
      </c>
      <c r="R2" t="s">
        <v>8311</v>
      </c>
      <c r="S2" s="11">
        <f>(((Table1[[#This Row],[launched_at]]/60)/60)/24)+DATE(1970,1,1)</f>
        <v>42177.007071759261</v>
      </c>
      <c r="T2" s="11">
        <f>(((Table1[[#This Row],[deadline]]/60)/60)/24)+DATE(1970,1,1)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Table1[[#This Row],[pledged]]/Table1[[#This Row],[goal]]</f>
        <v>1.4260827250608272</v>
      </c>
      <c r="P3" s="6">
        <f>(Table1[[#This Row],[pledged]]/Table1[[#This Row],[backers_count]])/100</f>
        <v>1.8548101265822785</v>
      </c>
      <c r="Q3" t="s">
        <v>8310</v>
      </c>
      <c r="R3" t="s">
        <v>8311</v>
      </c>
      <c r="S3" s="11">
        <f>(((Table1[[#This Row],[launched_at]]/60)/60)/24)+DATE(1970,1,1)</f>
        <v>42766.600497685184</v>
      </c>
      <c r="T3" s="11">
        <f>(((Table1[[#This Row],[deadline]]/60)/60)/24)+DATE(1970,1,1)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Table1[[#This Row],[pledged]]/Table1[[#This Row],[goal]]</f>
        <v>1.05</v>
      </c>
      <c r="P4" s="6">
        <f>(Table1[[#This Row],[pledged]]/Table1[[#This Row],[backers_count]])/100</f>
        <v>0.15</v>
      </c>
      <c r="Q4" t="s">
        <v>8310</v>
      </c>
      <c r="R4" t="s">
        <v>8311</v>
      </c>
      <c r="S4" s="11">
        <f>(((Table1[[#This Row],[launched_at]]/60)/60)/24)+DATE(1970,1,1)</f>
        <v>42405.702349537038</v>
      </c>
      <c r="T4" s="11">
        <f>(((Table1[[#This Row],[deadline]]/60)/60)/24)+DATE(1970,1,1)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Table1[[#This Row],[pledged]]/Table1[[#This Row],[goal]]</f>
        <v>1.0389999999999999</v>
      </c>
      <c r="P5" s="6">
        <f>(Table1[[#This Row],[pledged]]/Table1[[#This Row],[backers_count]])/100</f>
        <v>0.69266666666666665</v>
      </c>
      <c r="Q5" t="s">
        <v>8310</v>
      </c>
      <c r="R5" t="s">
        <v>8311</v>
      </c>
      <c r="S5" s="11">
        <f>(((Table1[[#This Row],[launched_at]]/60)/60)/24)+DATE(1970,1,1)</f>
        <v>41828.515127314815</v>
      </c>
      <c r="T5" s="11">
        <f>(((Table1[[#This Row],[deadline]]/60)/60)/24)+DATE(1970,1,1)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Table1[[#This Row],[pledged]]/Table1[[#This Row],[goal]]</f>
        <v>1.2299154545454545</v>
      </c>
      <c r="P6" s="6">
        <f>(Table1[[#This Row],[pledged]]/Table1[[#This Row],[backers_count]])/100</f>
        <v>1.9055028169014085</v>
      </c>
      <c r="Q6" t="s">
        <v>8310</v>
      </c>
      <c r="R6" t="s">
        <v>8311</v>
      </c>
      <c r="S6" s="11">
        <f>(((Table1[[#This Row],[launched_at]]/60)/60)/24)+DATE(1970,1,1)</f>
        <v>42327.834247685183</v>
      </c>
      <c r="T6" s="11">
        <f>(((Table1[[#This Row],[deadline]]/60)/60)/24)+DATE(1970,1,1)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Table1[[#This Row],[pledged]]/Table1[[#This Row],[goal]]</f>
        <v>1.0977744436109027</v>
      </c>
      <c r="P7" s="6">
        <f>(Table1[[#This Row],[pledged]]/Table1[[#This Row],[backers_count]])/100</f>
        <v>0.93404255319148932</v>
      </c>
      <c r="Q7" t="s">
        <v>8310</v>
      </c>
      <c r="R7" t="s">
        <v>8311</v>
      </c>
      <c r="S7" s="11">
        <f>(((Table1[[#This Row],[launched_at]]/60)/60)/24)+DATE(1970,1,1)</f>
        <v>42563.932951388888</v>
      </c>
      <c r="T7" s="11">
        <f>(((Table1[[#This Row],[deadline]]/60)/60)/24)+DATE(1970,1,1)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Table1[[#This Row],[pledged]]/Table1[[#This Row],[goal]]</f>
        <v>1.064875</v>
      </c>
      <c r="P8" s="6">
        <f>(Table1[[#This Row],[pledged]]/Table1[[#This Row],[backers_count]])/100</f>
        <v>1.468793103448276</v>
      </c>
      <c r="Q8" t="s">
        <v>8310</v>
      </c>
      <c r="R8" t="s">
        <v>8311</v>
      </c>
      <c r="S8" s="11">
        <f>(((Table1[[#This Row],[launched_at]]/60)/60)/24)+DATE(1970,1,1)</f>
        <v>41794.072337962964</v>
      </c>
      <c r="T8" s="11">
        <f>(((Table1[[#This Row],[deadline]]/60)/60)/24)+DATE(1970,1,1)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Table1[[#This Row],[pledged]]/Table1[[#This Row],[goal]]</f>
        <v>1.0122222222222221</v>
      </c>
      <c r="P9" s="6">
        <f>(Table1[[#This Row],[pledged]]/Table1[[#This Row],[backers_count]])/100</f>
        <v>1.5982456140350876</v>
      </c>
      <c r="Q9" t="s">
        <v>8310</v>
      </c>
      <c r="R9" t="s">
        <v>8311</v>
      </c>
      <c r="S9" s="11">
        <f>(((Table1[[#This Row],[launched_at]]/60)/60)/24)+DATE(1970,1,1)</f>
        <v>42516.047071759262</v>
      </c>
      <c r="T9" s="11">
        <f>(((Table1[[#This Row],[deadline]]/60)/60)/24)+DATE(1970,1,1)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Table1[[#This Row],[pledged]]/Table1[[#This Row],[goal]]</f>
        <v>1.0004342857142856</v>
      </c>
      <c r="P10" s="6">
        <f>(Table1[[#This Row],[pledged]]/Table1[[#This Row],[backers_count]])/100</f>
        <v>2.9179333333333335</v>
      </c>
      <c r="Q10" t="s">
        <v>8310</v>
      </c>
      <c r="R10" t="s">
        <v>8311</v>
      </c>
      <c r="S10" s="11">
        <f>(((Table1[[#This Row],[launched_at]]/60)/60)/24)+DATE(1970,1,1)</f>
        <v>42468.94458333333</v>
      </c>
      <c r="T10" s="11">
        <f>(((Table1[[#This Row],[deadline]]/60)/60)/24)+DATE(1970,1,1)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Table1[[#This Row],[pledged]]/Table1[[#This Row],[goal]]</f>
        <v>1.2599800000000001</v>
      </c>
      <c r="P11" s="6">
        <f>(Table1[[#This Row],[pledged]]/Table1[[#This Row],[backers_count]])/100</f>
        <v>0.31499500000000002</v>
      </c>
      <c r="Q11" t="s">
        <v>8310</v>
      </c>
      <c r="R11" t="s">
        <v>8311</v>
      </c>
      <c r="S11" s="11">
        <f>(((Table1[[#This Row],[launched_at]]/60)/60)/24)+DATE(1970,1,1)</f>
        <v>42447.103518518517</v>
      </c>
      <c r="T11" s="11">
        <f>(((Table1[[#This Row],[deadline]]/60)/60)/24)+DATE(1970,1,1)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Table1[[#This Row],[pledged]]/Table1[[#This Row],[goal]]</f>
        <v>1.0049999999999999</v>
      </c>
      <c r="P12" s="6">
        <f>(Table1[[#This Row],[pledged]]/Table1[[#This Row],[backers_count]])/100</f>
        <v>1.5868421052631578</v>
      </c>
      <c r="Q12" t="s">
        <v>8310</v>
      </c>
      <c r="R12" t="s">
        <v>8311</v>
      </c>
      <c r="S12" s="11">
        <f>(((Table1[[#This Row],[launched_at]]/60)/60)/24)+DATE(1970,1,1)</f>
        <v>41780.068043981482</v>
      </c>
      <c r="T12" s="11">
        <f>(((Table1[[#This Row],[deadline]]/60)/60)/24)+DATE(1970,1,1)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Table1[[#This Row],[pledged]]/Table1[[#This Row],[goal]]</f>
        <v>1.2050000000000001</v>
      </c>
      <c r="P13" s="6">
        <f>(Table1[[#This Row],[pledged]]/Table1[[#This Row],[backers_count]])/100</f>
        <v>0.80333333333333323</v>
      </c>
      <c r="Q13" t="s">
        <v>8310</v>
      </c>
      <c r="R13" t="s">
        <v>8311</v>
      </c>
      <c r="S13" s="11">
        <f>(((Table1[[#This Row],[launched_at]]/60)/60)/24)+DATE(1970,1,1)</f>
        <v>42572.778495370367</v>
      </c>
      <c r="T13" s="11">
        <f>(((Table1[[#This Row],[deadline]]/60)/60)/24)+DATE(1970,1,1)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Table1[[#This Row],[pledged]]/Table1[[#This Row],[goal]]</f>
        <v>1.6529333333333334</v>
      </c>
      <c r="P14" s="6">
        <f>(Table1[[#This Row],[pledged]]/Table1[[#This Row],[backers_count]])/100</f>
        <v>0.59961305925030228</v>
      </c>
      <c r="Q14" t="s">
        <v>8310</v>
      </c>
      <c r="R14" t="s">
        <v>8311</v>
      </c>
      <c r="S14" s="11">
        <f>(((Table1[[#This Row],[launched_at]]/60)/60)/24)+DATE(1970,1,1)</f>
        <v>41791.713252314818</v>
      </c>
      <c r="T14" s="11">
        <f>(((Table1[[#This Row],[deadline]]/60)/60)/24)+DATE(1970,1,1)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Table1[[#This Row],[pledged]]/Table1[[#This Row],[goal]]</f>
        <v>1.5997142857142856</v>
      </c>
      <c r="P15" s="6">
        <f>(Table1[[#This Row],[pledged]]/Table1[[#This Row],[backers_count]])/100</f>
        <v>1.097843137254902</v>
      </c>
      <c r="Q15" t="s">
        <v>8310</v>
      </c>
      <c r="R15" t="s">
        <v>8311</v>
      </c>
      <c r="S15" s="11">
        <f>(((Table1[[#This Row],[launched_at]]/60)/60)/24)+DATE(1970,1,1)</f>
        <v>42508.677187499998</v>
      </c>
      <c r="T15" s="11">
        <f>(((Table1[[#This Row],[deadline]]/60)/60)/24)+DATE(1970,1,1)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Table1[[#This Row],[pledged]]/Table1[[#This Row],[goal]]</f>
        <v>1.0093333333333334</v>
      </c>
      <c r="P16" s="6">
        <f>(Table1[[#This Row],[pledged]]/Table1[[#This Row],[backers_count]])/100</f>
        <v>1.4770731707317075</v>
      </c>
      <c r="Q16" t="s">
        <v>8310</v>
      </c>
      <c r="R16" t="s">
        <v>8311</v>
      </c>
      <c r="S16" s="11">
        <f>(((Table1[[#This Row],[launched_at]]/60)/60)/24)+DATE(1970,1,1)</f>
        <v>41808.02648148148</v>
      </c>
      <c r="T16" s="11">
        <f>(((Table1[[#This Row],[deadline]]/60)/60)/24)+DATE(1970,1,1)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Table1[[#This Row],[pledged]]/Table1[[#This Row],[goal]]</f>
        <v>1.0660000000000001</v>
      </c>
      <c r="P17" s="6">
        <f>(Table1[[#This Row],[pledged]]/Table1[[#This Row],[backers_count]])/100</f>
        <v>0.21755102040816326</v>
      </c>
      <c r="Q17" t="s">
        <v>8310</v>
      </c>
      <c r="R17" t="s">
        <v>8311</v>
      </c>
      <c r="S17" s="11">
        <f>(((Table1[[#This Row],[launched_at]]/60)/60)/24)+DATE(1970,1,1)</f>
        <v>42256.391875000001</v>
      </c>
      <c r="T17" s="11">
        <f>(((Table1[[#This Row],[deadline]]/60)/60)/24)+DATE(1970,1,1)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Table1[[#This Row],[pledged]]/Table1[[#This Row],[goal]]</f>
        <v>1.0024166666666667</v>
      </c>
      <c r="P18" s="6">
        <f>(Table1[[#This Row],[pledged]]/Table1[[#This Row],[backers_count]])/100</f>
        <v>1.7184285714285716</v>
      </c>
      <c r="Q18" t="s">
        <v>8310</v>
      </c>
      <c r="R18" t="s">
        <v>8311</v>
      </c>
      <c r="S18" s="11">
        <f>(((Table1[[#This Row],[launched_at]]/60)/60)/24)+DATE(1970,1,1)</f>
        <v>41760.796423611115</v>
      </c>
      <c r="T18" s="11">
        <f>(((Table1[[#This Row],[deadline]]/60)/60)/24)+DATE(1970,1,1)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Table1[[#This Row],[pledged]]/Table1[[#This Row],[goal]]</f>
        <v>1.0066666666666666</v>
      </c>
      <c r="P19" s="6">
        <f>(Table1[[#This Row],[pledged]]/Table1[[#This Row],[backers_count]])/100</f>
        <v>0.41944444444444445</v>
      </c>
      <c r="Q19" t="s">
        <v>8310</v>
      </c>
      <c r="R19" t="s">
        <v>8311</v>
      </c>
      <c r="S19" s="11">
        <f>(((Table1[[#This Row],[launched_at]]/60)/60)/24)+DATE(1970,1,1)</f>
        <v>41917.731736111113</v>
      </c>
      <c r="T19" s="11">
        <f>(((Table1[[#This Row],[deadline]]/60)/60)/24)+DATE(1970,1,1)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Table1[[#This Row],[pledged]]/Table1[[#This Row],[goal]]</f>
        <v>1.0632110000000001</v>
      </c>
      <c r="P20" s="6">
        <f>(Table1[[#This Row],[pledged]]/Table1[[#This Row],[backers_count]])/100</f>
        <v>0.93264122807017547</v>
      </c>
      <c r="Q20" t="s">
        <v>8310</v>
      </c>
      <c r="R20" t="s">
        <v>8311</v>
      </c>
      <c r="S20" s="11">
        <f>(((Table1[[#This Row],[launched_at]]/60)/60)/24)+DATE(1970,1,1)</f>
        <v>41869.542314814818</v>
      </c>
      <c r="T20" s="11">
        <f>(((Table1[[#This Row],[deadline]]/60)/60)/24)+DATE(1970,1,1)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Table1[[#This Row],[pledged]]/Table1[[#This Row],[goal]]</f>
        <v>1.4529411764705882</v>
      </c>
      <c r="P21" s="6">
        <f>(Table1[[#This Row],[pledged]]/Table1[[#This Row],[backers_count]])/100</f>
        <v>0.56136363636363629</v>
      </c>
      <c r="Q21" t="s">
        <v>8310</v>
      </c>
      <c r="R21" t="s">
        <v>8311</v>
      </c>
      <c r="S21" s="11">
        <f>(((Table1[[#This Row],[launched_at]]/60)/60)/24)+DATE(1970,1,1)</f>
        <v>42175.816365740742</v>
      </c>
      <c r="T21" s="11">
        <f>(((Table1[[#This Row],[deadline]]/60)/60)/24)+DATE(1970,1,1)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Table1[[#This Row],[pledged]]/Table1[[#This Row],[goal]]</f>
        <v>1.002</v>
      </c>
      <c r="P22" s="6">
        <f>(Table1[[#This Row],[pledged]]/Table1[[#This Row],[backers_count]])/100</f>
        <v>0.80159999999999998</v>
      </c>
      <c r="Q22" t="s">
        <v>8310</v>
      </c>
      <c r="R22" t="s">
        <v>8311</v>
      </c>
      <c r="S22" s="11">
        <f>(((Table1[[#This Row],[launched_at]]/60)/60)/24)+DATE(1970,1,1)</f>
        <v>42200.758240740746</v>
      </c>
      <c r="T22" s="11">
        <f>(((Table1[[#This Row],[deadline]]/60)/60)/24)+DATE(1970,1,1)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Table1[[#This Row],[pledged]]/Table1[[#This Row],[goal]]</f>
        <v>1.0913513513513513</v>
      </c>
      <c r="P23" s="6">
        <f>(Table1[[#This Row],[pledged]]/Table1[[#This Row],[backers_count]])/100</f>
        <v>1.999009900990099</v>
      </c>
      <c r="Q23" t="s">
        <v>8310</v>
      </c>
      <c r="R23" t="s">
        <v>8311</v>
      </c>
      <c r="S23" s="11">
        <f>(((Table1[[#This Row],[launched_at]]/60)/60)/24)+DATE(1970,1,1)</f>
        <v>41878.627187500002</v>
      </c>
      <c r="T23" s="11">
        <f>(((Table1[[#This Row],[deadline]]/60)/60)/24)+DATE(1970,1,1)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Table1[[#This Row],[pledged]]/Table1[[#This Row],[goal]]</f>
        <v>1.1714285714285715</v>
      </c>
      <c r="P24" s="6">
        <f>(Table1[[#This Row],[pledged]]/Table1[[#This Row],[backers_count]])/100</f>
        <v>0.51249999999999996</v>
      </c>
      <c r="Q24" t="s">
        <v>8310</v>
      </c>
      <c r="R24" t="s">
        <v>8311</v>
      </c>
      <c r="S24" s="11">
        <f>(((Table1[[#This Row],[launched_at]]/60)/60)/24)+DATE(1970,1,1)</f>
        <v>41989.91134259259</v>
      </c>
      <c r="T24" s="11">
        <f>(((Table1[[#This Row],[deadline]]/60)/60)/24)+DATE(1970,1,1)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Table1[[#This Row],[pledged]]/Table1[[#This Row],[goal]]</f>
        <v>1.1850000000000001</v>
      </c>
      <c r="P25" s="6">
        <f>(Table1[[#This Row],[pledged]]/Table1[[#This Row],[backers_count]])/100</f>
        <v>1.0304347826086957</v>
      </c>
      <c r="Q25" t="s">
        <v>8310</v>
      </c>
      <c r="R25" t="s">
        <v>8311</v>
      </c>
      <c r="S25" s="11">
        <f>(((Table1[[#This Row],[launched_at]]/60)/60)/24)+DATE(1970,1,1)</f>
        <v>42097.778946759259</v>
      </c>
      <c r="T25" s="11">
        <f>(((Table1[[#This Row],[deadline]]/60)/60)/24)+DATE(1970,1,1)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Table1[[#This Row],[pledged]]/Table1[[#This Row],[goal]]</f>
        <v>1.0880768571428572</v>
      </c>
      <c r="P26" s="6">
        <f>(Table1[[#This Row],[pledged]]/Table1[[#This Row],[backers_count]])/100</f>
        <v>0.66346149825783984</v>
      </c>
      <c r="Q26" t="s">
        <v>8310</v>
      </c>
      <c r="R26" t="s">
        <v>8311</v>
      </c>
      <c r="S26" s="11">
        <f>(((Table1[[#This Row],[launched_at]]/60)/60)/24)+DATE(1970,1,1)</f>
        <v>42229.820173611108</v>
      </c>
      <c r="T26" s="11">
        <f>(((Table1[[#This Row],[deadline]]/60)/60)/24)+DATE(1970,1,1)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Table1[[#This Row],[pledged]]/Table1[[#This Row],[goal]]</f>
        <v>1.3333333333333333</v>
      </c>
      <c r="P27" s="6">
        <f>(Table1[[#This Row],[pledged]]/Table1[[#This Row],[backers_count]])/100</f>
        <v>0.57142857142857151</v>
      </c>
      <c r="Q27" t="s">
        <v>8310</v>
      </c>
      <c r="R27" t="s">
        <v>8311</v>
      </c>
      <c r="S27" s="11">
        <f>(((Table1[[#This Row],[launched_at]]/60)/60)/24)+DATE(1970,1,1)</f>
        <v>42318.025011574078</v>
      </c>
      <c r="T27" s="11">
        <f>(((Table1[[#This Row],[deadline]]/60)/60)/24)+DATE(1970,1,1)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Table1[[#This Row],[pledged]]/Table1[[#This Row],[goal]]</f>
        <v>1.552</v>
      </c>
      <c r="P28" s="6">
        <f>(Table1[[#This Row],[pledged]]/Table1[[#This Row],[backers_count]])/100</f>
        <v>1.0210526315789474</v>
      </c>
      <c r="Q28" t="s">
        <v>8310</v>
      </c>
      <c r="R28" t="s">
        <v>8311</v>
      </c>
      <c r="S28" s="11">
        <f>(((Table1[[#This Row],[launched_at]]/60)/60)/24)+DATE(1970,1,1)</f>
        <v>41828.515555555554</v>
      </c>
      <c r="T28" s="11">
        <f>(((Table1[[#This Row],[deadline]]/60)/60)/24)+DATE(1970,1,1)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Table1[[#This Row],[pledged]]/Table1[[#This Row],[goal]]</f>
        <v>1.1172500000000001</v>
      </c>
      <c r="P29" s="6">
        <f>(Table1[[#This Row],[pledged]]/Table1[[#This Row],[backers_count]])/100</f>
        <v>1.4896666666666667</v>
      </c>
      <c r="Q29" t="s">
        <v>8310</v>
      </c>
      <c r="R29" t="s">
        <v>8311</v>
      </c>
      <c r="S29" s="11">
        <f>(((Table1[[#This Row],[launched_at]]/60)/60)/24)+DATE(1970,1,1)</f>
        <v>41929.164733796293</v>
      </c>
      <c r="T29" s="11">
        <f>(((Table1[[#This Row],[deadline]]/60)/60)/24)+DATE(1970,1,1)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Table1[[#This Row],[pledged]]/Table1[[#This Row],[goal]]</f>
        <v>1.0035000000000001</v>
      </c>
      <c r="P30" s="6">
        <f>(Table1[[#This Row],[pledged]]/Table1[[#This Row],[backers_count]])/100</f>
        <v>1.696056338028169</v>
      </c>
      <c r="Q30" t="s">
        <v>8310</v>
      </c>
      <c r="R30" t="s">
        <v>8311</v>
      </c>
      <c r="S30" s="11">
        <f>(((Table1[[#This Row],[launched_at]]/60)/60)/24)+DATE(1970,1,1)</f>
        <v>42324.96393518518</v>
      </c>
      <c r="T30" s="11">
        <f>(((Table1[[#This Row],[deadline]]/60)/60)/24)+DATE(1970,1,1)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Table1[[#This Row],[pledged]]/Table1[[#This Row],[goal]]</f>
        <v>1.2333333333333334</v>
      </c>
      <c r="P31" s="6">
        <f>(Table1[[#This Row],[pledged]]/Table1[[#This Row],[backers_count]])/100</f>
        <v>0.31623931623931623</v>
      </c>
      <c r="Q31" t="s">
        <v>8310</v>
      </c>
      <c r="R31" t="s">
        <v>8311</v>
      </c>
      <c r="S31" s="11">
        <f>(((Table1[[#This Row],[launched_at]]/60)/60)/24)+DATE(1970,1,1)</f>
        <v>41812.67324074074</v>
      </c>
      <c r="T31" s="11">
        <f>(((Table1[[#This Row],[deadline]]/60)/60)/24)+DATE(1970,1,1)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Table1[[#This Row],[pledged]]/Table1[[#This Row],[goal]]</f>
        <v>1.0129975</v>
      </c>
      <c r="P32" s="6">
        <f>(Table1[[#This Row],[pledged]]/Table1[[#This Row],[backers_count]])/100</f>
        <v>0.76452641509433961</v>
      </c>
      <c r="Q32" t="s">
        <v>8310</v>
      </c>
      <c r="R32" t="s">
        <v>8311</v>
      </c>
      <c r="S32" s="11">
        <f>(((Table1[[#This Row],[launched_at]]/60)/60)/24)+DATE(1970,1,1)</f>
        <v>41842.292997685188</v>
      </c>
      <c r="T32" s="11">
        <f>(((Table1[[#This Row],[deadline]]/60)/60)/24)+DATE(1970,1,1)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Table1[[#This Row],[pledged]]/Table1[[#This Row],[goal]]</f>
        <v>1</v>
      </c>
      <c r="P33" s="6">
        <f>(Table1[[#This Row],[pledged]]/Table1[[#This Row],[backers_count]])/100</f>
        <v>0.13</v>
      </c>
      <c r="Q33" t="s">
        <v>8310</v>
      </c>
      <c r="R33" t="s">
        <v>8311</v>
      </c>
      <c r="S33" s="11">
        <f>(((Table1[[#This Row],[launched_at]]/60)/60)/24)+DATE(1970,1,1)</f>
        <v>42376.79206018518</v>
      </c>
      <c r="T33" s="11">
        <f>(((Table1[[#This Row],[deadline]]/60)/60)/24)+DATE(1970,1,1)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Table1[[#This Row],[pledged]]/Table1[[#This Row],[goal]]</f>
        <v>1.0024604569420035</v>
      </c>
      <c r="P34" s="6">
        <f>(Table1[[#This Row],[pledged]]/Table1[[#This Row],[backers_count]])/100</f>
        <v>3.2044943820224718</v>
      </c>
      <c r="Q34" t="s">
        <v>8310</v>
      </c>
      <c r="R34" t="s">
        <v>8311</v>
      </c>
      <c r="S34" s="11">
        <f>(((Table1[[#This Row],[launched_at]]/60)/60)/24)+DATE(1970,1,1)</f>
        <v>42461.627511574072</v>
      </c>
      <c r="T34" s="11">
        <f>(((Table1[[#This Row],[deadline]]/60)/60)/24)+DATE(1970,1,1)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Table1[[#This Row],[pledged]]/Table1[[#This Row],[goal]]</f>
        <v>1.0209523809523811</v>
      </c>
      <c r="P35" s="6">
        <f>(Table1[[#This Row],[pledged]]/Table1[[#This Row],[backers_count]])/100</f>
        <v>0.83750000000000002</v>
      </c>
      <c r="Q35" t="s">
        <v>8310</v>
      </c>
      <c r="R35" t="s">
        <v>8311</v>
      </c>
      <c r="S35" s="11">
        <f>(((Table1[[#This Row],[launched_at]]/60)/60)/24)+DATE(1970,1,1)</f>
        <v>42286.660891203705</v>
      </c>
      <c r="T35" s="11">
        <f>(((Table1[[#This Row],[deadline]]/60)/60)/24)+DATE(1970,1,1)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Table1[[#This Row],[pledged]]/Table1[[#This Row],[goal]]</f>
        <v>1.3046153846153845</v>
      </c>
      <c r="P36" s="6">
        <f>(Table1[[#This Row],[pledged]]/Table1[[#This Row],[backers_count]])/100</f>
        <v>0.49882352941176472</v>
      </c>
      <c r="Q36" t="s">
        <v>8310</v>
      </c>
      <c r="R36" t="s">
        <v>8311</v>
      </c>
      <c r="S36" s="11">
        <f>(((Table1[[#This Row],[launched_at]]/60)/60)/24)+DATE(1970,1,1)</f>
        <v>41841.321770833332</v>
      </c>
      <c r="T36" s="11">
        <f>(((Table1[[#This Row],[deadline]]/60)/60)/24)+DATE(1970,1,1)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Table1[[#This Row],[pledged]]/Table1[[#This Row],[goal]]</f>
        <v>1.665</v>
      </c>
      <c r="P37" s="6">
        <f>(Table1[[#This Row],[pledged]]/Table1[[#This Row],[backers_count]])/100</f>
        <v>0.59464285714285714</v>
      </c>
      <c r="Q37" t="s">
        <v>8310</v>
      </c>
      <c r="R37" t="s">
        <v>8311</v>
      </c>
      <c r="S37" s="11">
        <f>(((Table1[[#This Row],[launched_at]]/60)/60)/24)+DATE(1970,1,1)</f>
        <v>42098.291828703703</v>
      </c>
      <c r="T37" s="11">
        <f>(((Table1[[#This Row],[deadline]]/60)/60)/24)+DATE(1970,1,1)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Table1[[#This Row],[pledged]]/Table1[[#This Row],[goal]]</f>
        <v>1.4215</v>
      </c>
      <c r="P38" s="6">
        <f>(Table1[[#This Row],[pledged]]/Table1[[#This Row],[backers_count]])/100</f>
        <v>1.938409090909091</v>
      </c>
      <c r="Q38" t="s">
        <v>8310</v>
      </c>
      <c r="R38" t="s">
        <v>8311</v>
      </c>
      <c r="S38" s="11">
        <f>(((Table1[[#This Row],[launched_at]]/60)/60)/24)+DATE(1970,1,1)</f>
        <v>42068.307002314818</v>
      </c>
      <c r="T38" s="11">
        <f>(((Table1[[#This Row],[deadline]]/60)/60)/24)+DATE(1970,1,1)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Table1[[#This Row],[pledged]]/Table1[[#This Row],[goal]]</f>
        <v>1.8344090909090909</v>
      </c>
      <c r="P39" s="6">
        <f>(Table1[[#This Row],[pledged]]/Table1[[#This Row],[backers_count]])/100</f>
        <v>1.5951383399209487</v>
      </c>
      <c r="Q39" t="s">
        <v>8310</v>
      </c>
      <c r="R39" t="s">
        <v>8311</v>
      </c>
      <c r="S39" s="11">
        <f>(((Table1[[#This Row],[launched_at]]/60)/60)/24)+DATE(1970,1,1)</f>
        <v>42032.693043981482</v>
      </c>
      <c r="T39" s="11">
        <f>(((Table1[[#This Row],[deadline]]/60)/60)/24)+DATE(1970,1,1)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Table1[[#This Row],[pledged]]/Table1[[#This Row],[goal]]</f>
        <v>1.1004</v>
      </c>
      <c r="P40" s="6">
        <f>(Table1[[#This Row],[pledged]]/Table1[[#This Row],[backers_count]])/100</f>
        <v>0.41681818181818181</v>
      </c>
      <c r="Q40" t="s">
        <v>8310</v>
      </c>
      <c r="R40" t="s">
        <v>8311</v>
      </c>
      <c r="S40" s="11">
        <f>(((Table1[[#This Row],[launched_at]]/60)/60)/24)+DATE(1970,1,1)</f>
        <v>41375.057222222218</v>
      </c>
      <c r="T40" s="11">
        <f>(((Table1[[#This Row],[deadline]]/60)/60)/24)+DATE(1970,1,1)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Table1[[#This Row],[pledged]]/Table1[[#This Row],[goal]]</f>
        <v>1.3098000000000001</v>
      </c>
      <c r="P41" s="6">
        <f>(Table1[[#This Row],[pledged]]/Table1[[#This Row],[backers_count]])/100</f>
        <v>1.5089861751152074</v>
      </c>
      <c r="Q41" t="s">
        <v>8310</v>
      </c>
      <c r="R41" t="s">
        <v>8311</v>
      </c>
      <c r="S41" s="11">
        <f>(((Table1[[#This Row],[launched_at]]/60)/60)/24)+DATE(1970,1,1)</f>
        <v>41754.047083333331</v>
      </c>
      <c r="T41" s="11">
        <f>(((Table1[[#This Row],[deadline]]/60)/60)/24)+DATE(1970,1,1)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Table1[[#This Row],[pledged]]/Table1[[#This Row],[goal]]</f>
        <v>1.0135000000000001</v>
      </c>
      <c r="P42" s="6">
        <f>(Table1[[#This Row],[pledged]]/Table1[[#This Row],[backers_count]])/100</f>
        <v>1.266875</v>
      </c>
      <c r="Q42" t="s">
        <v>8310</v>
      </c>
      <c r="R42" t="s">
        <v>8311</v>
      </c>
      <c r="S42" s="11">
        <f>(((Table1[[#This Row],[launched_at]]/60)/60)/24)+DATE(1970,1,1)</f>
        <v>41789.21398148148</v>
      </c>
      <c r="T42" s="11">
        <f>(((Table1[[#This Row],[deadline]]/60)/60)/24)+DATE(1970,1,1)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Table1[[#This Row],[pledged]]/Table1[[#This Row],[goal]]</f>
        <v>1</v>
      </c>
      <c r="P43" s="6">
        <f>(Table1[[#This Row],[pledged]]/Table1[[#This Row],[backers_count]])/100</f>
        <v>1.0526315789473684</v>
      </c>
      <c r="Q43" t="s">
        <v>8310</v>
      </c>
      <c r="R43" t="s">
        <v>8311</v>
      </c>
      <c r="S43" s="11">
        <f>(((Table1[[#This Row],[launched_at]]/60)/60)/24)+DATE(1970,1,1)</f>
        <v>41887.568912037037</v>
      </c>
      <c r="T43" s="11">
        <f>(((Table1[[#This Row],[deadline]]/60)/60)/24)+DATE(1970,1,1)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Table1[[#This Row],[pledged]]/Table1[[#This Row],[goal]]</f>
        <v>1.4185714285714286</v>
      </c>
      <c r="P44" s="6">
        <f>(Table1[[#This Row],[pledged]]/Table1[[#This Row],[backers_count]])/100</f>
        <v>1.1751479289940827</v>
      </c>
      <c r="Q44" t="s">
        <v>8310</v>
      </c>
      <c r="R44" t="s">
        <v>8311</v>
      </c>
      <c r="S44" s="11">
        <f>(((Table1[[#This Row],[launched_at]]/60)/60)/24)+DATE(1970,1,1)</f>
        <v>41971.639189814814</v>
      </c>
      <c r="T44" s="11">
        <f>(((Table1[[#This Row],[deadline]]/60)/60)/24)+DATE(1970,1,1)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Table1[[#This Row],[pledged]]/Table1[[#This Row],[goal]]</f>
        <v>3.0865999999999998</v>
      </c>
      <c r="P45" s="6">
        <f>(Table1[[#This Row],[pledged]]/Table1[[#This Row],[backers_count]])/100</f>
        <v>1.1736121673003803</v>
      </c>
      <c r="Q45" t="s">
        <v>8310</v>
      </c>
      <c r="R45" t="s">
        <v>8311</v>
      </c>
      <c r="S45" s="11">
        <f>(((Table1[[#This Row],[launched_at]]/60)/60)/24)+DATE(1970,1,1)</f>
        <v>41802.790347222224</v>
      </c>
      <c r="T45" s="11">
        <f>(((Table1[[#This Row],[deadline]]/60)/60)/24)+DATE(1970,1,1)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Table1[[#This Row],[pledged]]/Table1[[#This Row],[goal]]</f>
        <v>1</v>
      </c>
      <c r="P46" s="6">
        <f>(Table1[[#This Row],[pledged]]/Table1[[#This Row],[backers_count]])/100</f>
        <v>1.3333333333333335</v>
      </c>
      <c r="Q46" t="s">
        <v>8310</v>
      </c>
      <c r="R46" t="s">
        <v>8311</v>
      </c>
      <c r="S46" s="11">
        <f>(((Table1[[#This Row],[launched_at]]/60)/60)/24)+DATE(1970,1,1)</f>
        <v>41874.098807870374</v>
      </c>
      <c r="T46" s="11">
        <f>(((Table1[[#This Row],[deadline]]/60)/60)/24)+DATE(1970,1,1)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Table1[[#This Row],[pledged]]/Table1[[#This Row],[goal]]</f>
        <v>1.2</v>
      </c>
      <c r="P47" s="6">
        <f>(Table1[[#This Row],[pledged]]/Table1[[#This Row],[backers_count]])/100</f>
        <v>0.98360655737704916</v>
      </c>
      <c r="Q47" t="s">
        <v>8310</v>
      </c>
      <c r="R47" t="s">
        <v>8311</v>
      </c>
      <c r="S47" s="11">
        <f>(((Table1[[#This Row],[launched_at]]/60)/60)/24)+DATE(1970,1,1)</f>
        <v>42457.623923611114</v>
      </c>
      <c r="T47" s="11">
        <f>(((Table1[[#This Row],[deadline]]/60)/60)/24)+DATE(1970,1,1)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Table1[[#This Row],[pledged]]/Table1[[#This Row],[goal]]</f>
        <v>1.0416666666666667</v>
      </c>
      <c r="P48" s="6">
        <f>(Table1[[#This Row],[pledged]]/Table1[[#This Row],[backers_count]])/100</f>
        <v>1.9444444444444446</v>
      </c>
      <c r="Q48" t="s">
        <v>8310</v>
      </c>
      <c r="R48" t="s">
        <v>8311</v>
      </c>
      <c r="S48" s="11">
        <f>(((Table1[[#This Row],[launched_at]]/60)/60)/24)+DATE(1970,1,1)</f>
        <v>42323.964976851858</v>
      </c>
      <c r="T48" s="11">
        <f>(((Table1[[#This Row],[deadline]]/60)/60)/24)+DATE(1970,1,1)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Table1[[#This Row],[pledged]]/Table1[[#This Row],[goal]]</f>
        <v>1.0761100000000001</v>
      </c>
      <c r="P49" s="6">
        <f>(Table1[[#This Row],[pledged]]/Table1[[#This Row],[backers_count]])/100</f>
        <v>0.76865000000000006</v>
      </c>
      <c r="Q49" t="s">
        <v>8310</v>
      </c>
      <c r="R49" t="s">
        <v>8311</v>
      </c>
      <c r="S49" s="11">
        <f>(((Table1[[#This Row],[launched_at]]/60)/60)/24)+DATE(1970,1,1)</f>
        <v>41932.819525462961</v>
      </c>
      <c r="T49" s="11">
        <f>(((Table1[[#This Row],[deadline]]/60)/60)/24)+DATE(1970,1,1)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Table1[[#This Row],[pledged]]/Table1[[#This Row],[goal]]</f>
        <v>1.0794999999999999</v>
      </c>
      <c r="P50" s="6">
        <f>(Table1[[#This Row],[pledged]]/Table1[[#This Row],[backers_count]])/100</f>
        <v>0.56815789473684208</v>
      </c>
      <c r="Q50" t="s">
        <v>8310</v>
      </c>
      <c r="R50" t="s">
        <v>8311</v>
      </c>
      <c r="S50" s="11">
        <f>(((Table1[[#This Row],[launched_at]]/60)/60)/24)+DATE(1970,1,1)</f>
        <v>42033.516898148147</v>
      </c>
      <c r="T50" s="11">
        <f>(((Table1[[#This Row],[deadline]]/60)/60)/24)+DATE(1970,1,1)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Table1[[#This Row],[pledged]]/Table1[[#This Row],[goal]]</f>
        <v>1</v>
      </c>
      <c r="P51" s="6">
        <f>(Table1[[#This Row],[pledged]]/Table1[[#This Row],[backers_count]])/100</f>
        <v>1.3793103448275863</v>
      </c>
      <c r="Q51" t="s">
        <v>8310</v>
      </c>
      <c r="R51" t="s">
        <v>8311</v>
      </c>
      <c r="S51" s="11">
        <f>(((Table1[[#This Row],[launched_at]]/60)/60)/24)+DATE(1970,1,1)</f>
        <v>42271.176446759258</v>
      </c>
      <c r="T51" s="11">
        <f>(((Table1[[#This Row],[deadline]]/60)/60)/24)+DATE(1970,1,1)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Table1[[#This Row],[pledged]]/Table1[[#This Row],[goal]]</f>
        <v>1</v>
      </c>
      <c r="P52" s="6">
        <f>(Table1[[#This Row],[pledged]]/Table1[[#This Row],[backers_count]])/100</f>
        <v>0.27272727272727271</v>
      </c>
      <c r="Q52" t="s">
        <v>8310</v>
      </c>
      <c r="R52" t="s">
        <v>8311</v>
      </c>
      <c r="S52" s="11">
        <f>(((Table1[[#This Row],[launched_at]]/60)/60)/24)+DATE(1970,1,1)</f>
        <v>41995.752986111111</v>
      </c>
      <c r="T52" s="11">
        <f>(((Table1[[#This Row],[deadline]]/60)/60)/24)+DATE(1970,1,1)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Table1[[#This Row],[pledged]]/Table1[[#This Row],[goal]]</f>
        <v>1.2801818181818181</v>
      </c>
      <c r="P53" s="6">
        <f>(Table1[[#This Row],[pledged]]/Table1[[#This Row],[backers_count]])/100</f>
        <v>1.1833613445378151</v>
      </c>
      <c r="Q53" t="s">
        <v>8310</v>
      </c>
      <c r="R53" t="s">
        <v>8311</v>
      </c>
      <c r="S53" s="11">
        <f>(((Table1[[#This Row],[launched_at]]/60)/60)/24)+DATE(1970,1,1)</f>
        <v>42196.928668981483</v>
      </c>
      <c r="T53" s="11">
        <f>(((Table1[[#This Row],[deadline]]/60)/60)/24)+DATE(1970,1,1)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Table1[[#This Row],[pledged]]/Table1[[#This Row],[goal]]</f>
        <v>1.1620999999999999</v>
      </c>
      <c r="P54" s="6">
        <f>(Table1[[#This Row],[pledged]]/Table1[[#This Row],[backers_count]])/100</f>
        <v>2.2348076923076921</v>
      </c>
      <c r="Q54" t="s">
        <v>8310</v>
      </c>
      <c r="R54" t="s">
        <v>8311</v>
      </c>
      <c r="S54" s="11">
        <f>(((Table1[[#This Row],[launched_at]]/60)/60)/24)+DATE(1970,1,1)</f>
        <v>41807.701921296299</v>
      </c>
      <c r="T54" s="11">
        <f>(((Table1[[#This Row],[deadline]]/60)/60)/24)+DATE(1970,1,1)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Table1[[#This Row],[pledged]]/Table1[[#This Row],[goal]]</f>
        <v>1.0963333333333334</v>
      </c>
      <c r="P55" s="6">
        <f>(Table1[[#This Row],[pledged]]/Table1[[#This Row],[backers_count]])/100</f>
        <v>0.28111111111111109</v>
      </c>
      <c r="Q55" t="s">
        <v>8310</v>
      </c>
      <c r="R55" t="s">
        <v>8311</v>
      </c>
      <c r="S55" s="11">
        <f>(((Table1[[#This Row],[launched_at]]/60)/60)/24)+DATE(1970,1,1)</f>
        <v>41719.549131944441</v>
      </c>
      <c r="T55" s="11">
        <f>(((Table1[[#This Row],[deadline]]/60)/60)/24)+DATE(1970,1,1)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Table1[[#This Row],[pledged]]/Table1[[#This Row],[goal]]</f>
        <v>1.01</v>
      </c>
      <c r="P56" s="6">
        <f>(Table1[[#This Row],[pledged]]/Table1[[#This Row],[backers_count]])/100</f>
        <v>1.9423076923076923</v>
      </c>
      <c r="Q56" t="s">
        <v>8310</v>
      </c>
      <c r="R56" t="s">
        <v>8311</v>
      </c>
      <c r="S56" s="11">
        <f>(((Table1[[#This Row],[launched_at]]/60)/60)/24)+DATE(1970,1,1)</f>
        <v>42333.713206018518</v>
      </c>
      <c r="T56" s="11">
        <f>(((Table1[[#This Row],[deadline]]/60)/60)/24)+DATE(1970,1,1)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Table1[[#This Row],[pledged]]/Table1[[#This Row],[goal]]</f>
        <v>1.2895348837209302</v>
      </c>
      <c r="P57" s="6">
        <f>(Table1[[#This Row],[pledged]]/Table1[[#This Row],[backers_count]])/100</f>
        <v>1.2895348837209304</v>
      </c>
      <c r="Q57" t="s">
        <v>8310</v>
      </c>
      <c r="R57" t="s">
        <v>8311</v>
      </c>
      <c r="S57" s="11">
        <f>(((Table1[[#This Row],[launched_at]]/60)/60)/24)+DATE(1970,1,1)</f>
        <v>42496.968935185185</v>
      </c>
      <c r="T57" s="11">
        <f>(((Table1[[#This Row],[deadline]]/60)/60)/24)+DATE(1970,1,1)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Table1[[#This Row],[pledged]]/Table1[[#This Row],[goal]]</f>
        <v>1.0726249999999999</v>
      </c>
      <c r="P58" s="6">
        <f>(Table1[[#This Row],[pledged]]/Table1[[#This Row],[backers_count]])/100</f>
        <v>0.49316091954022989</v>
      </c>
      <c r="Q58" t="s">
        <v>8310</v>
      </c>
      <c r="R58" t="s">
        <v>8311</v>
      </c>
      <c r="S58" s="11">
        <f>(((Table1[[#This Row],[launched_at]]/60)/60)/24)+DATE(1970,1,1)</f>
        <v>42149.548888888887</v>
      </c>
      <c r="T58" s="11">
        <f>(((Table1[[#This Row],[deadline]]/60)/60)/24)+DATE(1970,1,1)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Table1[[#This Row],[pledged]]/Table1[[#This Row],[goal]]</f>
        <v>1.0189999999999999</v>
      </c>
      <c r="P59" s="6">
        <f>(Table1[[#This Row],[pledged]]/Table1[[#This Row],[backers_count]])/100</f>
        <v>2.215217391304348</v>
      </c>
      <c r="Q59" t="s">
        <v>8310</v>
      </c>
      <c r="R59" t="s">
        <v>8311</v>
      </c>
      <c r="S59" s="11">
        <f>(((Table1[[#This Row],[launched_at]]/60)/60)/24)+DATE(1970,1,1)</f>
        <v>42089.83289351852</v>
      </c>
      <c r="T59" s="11">
        <f>(((Table1[[#This Row],[deadline]]/60)/60)/24)+DATE(1970,1,1)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Table1[[#This Row],[pledged]]/Table1[[#This Row],[goal]]</f>
        <v>1.0290999999999999</v>
      </c>
      <c r="P60" s="6">
        <f>(Table1[[#This Row],[pledged]]/Table1[[#This Row],[backers_count]])/100</f>
        <v>1.3721333333333334</v>
      </c>
      <c r="Q60" t="s">
        <v>8310</v>
      </c>
      <c r="R60" t="s">
        <v>8311</v>
      </c>
      <c r="S60" s="11">
        <f>(((Table1[[#This Row],[launched_at]]/60)/60)/24)+DATE(1970,1,1)</f>
        <v>41932.745046296295</v>
      </c>
      <c r="T60" s="11">
        <f>(((Table1[[#This Row],[deadline]]/60)/60)/24)+DATE(1970,1,1)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Table1[[#This Row],[pledged]]/Table1[[#This Row],[goal]]</f>
        <v>1.0012570000000001</v>
      </c>
      <c r="P61" s="6">
        <f>(Table1[[#This Row],[pledged]]/Table1[[#This Row],[backers_count]])/100</f>
        <v>6.0682242424242414</v>
      </c>
      <c r="Q61" t="s">
        <v>8310</v>
      </c>
      <c r="R61" t="s">
        <v>8311</v>
      </c>
      <c r="S61" s="11">
        <f>(((Table1[[#This Row],[launched_at]]/60)/60)/24)+DATE(1970,1,1)</f>
        <v>42230.23583333334</v>
      </c>
      <c r="T61" s="11">
        <f>(((Table1[[#This Row],[deadline]]/60)/60)/24)+DATE(1970,1,1)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Table1[[#This Row],[pledged]]/Table1[[#This Row],[goal]]</f>
        <v>1.0329622222222221</v>
      </c>
      <c r="P62" s="6">
        <f>(Table1[[#This Row],[pledged]]/Table1[[#This Row],[backers_count]])/100</f>
        <v>0.43040092592592594</v>
      </c>
      <c r="Q62" t="s">
        <v>8310</v>
      </c>
      <c r="R62" t="s">
        <v>8312</v>
      </c>
      <c r="S62" s="11">
        <f>(((Table1[[#This Row],[launched_at]]/60)/60)/24)+DATE(1970,1,1)</f>
        <v>41701.901817129627</v>
      </c>
      <c r="T62" s="11">
        <f>(((Table1[[#This Row],[deadline]]/60)/60)/24)+DATE(1970,1,1)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Table1[[#This Row],[pledged]]/Table1[[#This Row],[goal]]</f>
        <v>1.4830000000000001</v>
      </c>
      <c r="P63" s="6">
        <f>(Table1[[#This Row],[pledged]]/Table1[[#This Row],[backers_count]])/100</f>
        <v>3.2239130434782606</v>
      </c>
      <c r="Q63" t="s">
        <v>8310</v>
      </c>
      <c r="R63" t="s">
        <v>8312</v>
      </c>
      <c r="S63" s="11">
        <f>(((Table1[[#This Row],[launched_at]]/60)/60)/24)+DATE(1970,1,1)</f>
        <v>41409.814317129632</v>
      </c>
      <c r="T63" s="11">
        <f>(((Table1[[#This Row],[deadline]]/60)/60)/24)+DATE(1970,1,1)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Table1[[#This Row],[pledged]]/Table1[[#This Row],[goal]]</f>
        <v>1.5473333333333332</v>
      </c>
      <c r="P64" s="6">
        <f>(Table1[[#This Row],[pledged]]/Table1[[#This Row],[backers_count]])/100</f>
        <v>0.96708333333333329</v>
      </c>
      <c r="Q64" t="s">
        <v>8310</v>
      </c>
      <c r="R64" t="s">
        <v>8312</v>
      </c>
      <c r="S64" s="11">
        <f>(((Table1[[#This Row],[launched_at]]/60)/60)/24)+DATE(1970,1,1)</f>
        <v>41311.799513888887</v>
      </c>
      <c r="T64" s="11">
        <f>(((Table1[[#This Row],[deadline]]/60)/60)/24)+DATE(1970,1,1)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Table1[[#This Row],[pledged]]/Table1[[#This Row],[goal]]</f>
        <v>1.1351849999999999</v>
      </c>
      <c r="P65" s="6">
        <f>(Table1[[#This Row],[pledged]]/Table1[[#This Row],[backers_count]])/100</f>
        <v>0.35474531249999997</v>
      </c>
      <c r="Q65" t="s">
        <v>8310</v>
      </c>
      <c r="R65" t="s">
        <v>8312</v>
      </c>
      <c r="S65" s="11">
        <f>(((Table1[[#This Row],[launched_at]]/60)/60)/24)+DATE(1970,1,1)</f>
        <v>41612.912187499998</v>
      </c>
      <c r="T65" s="11">
        <f>(((Table1[[#This Row],[deadline]]/60)/60)/24)+DATE(1970,1,1)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Table1[[#This Row],[pledged]]/Table1[[#This Row],[goal]]</f>
        <v>1.7333333333333334</v>
      </c>
      <c r="P66" s="6">
        <f>(Table1[[#This Row],[pledged]]/Table1[[#This Row],[backers_count]])/100</f>
        <v>0.8666666666666667</v>
      </c>
      <c r="Q66" t="s">
        <v>8310</v>
      </c>
      <c r="R66" t="s">
        <v>8312</v>
      </c>
      <c r="S66" s="11">
        <f>(((Table1[[#This Row],[launched_at]]/60)/60)/24)+DATE(1970,1,1)</f>
        <v>41433.01829861111</v>
      </c>
      <c r="T66" s="11">
        <f>(((Table1[[#This Row],[deadline]]/60)/60)/24)+DATE(1970,1,1)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Table1[[#This Row],[pledged]]/Table1[[#This Row],[goal]]</f>
        <v>1.0752857142857142</v>
      </c>
      <c r="P67" s="6">
        <f>(Table1[[#This Row],[pledged]]/Table1[[#This Row],[backers_count]])/100</f>
        <v>1.3205263157894738</v>
      </c>
      <c r="Q67" t="s">
        <v>8310</v>
      </c>
      <c r="R67" t="s">
        <v>8312</v>
      </c>
      <c r="S67" s="11">
        <f>(((Table1[[#This Row],[launched_at]]/60)/60)/24)+DATE(1970,1,1)</f>
        <v>41835.821226851855</v>
      </c>
      <c r="T67" s="11">
        <f>(((Table1[[#This Row],[deadline]]/60)/60)/24)+DATE(1970,1,1)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Table1[[#This Row],[pledged]]/Table1[[#This Row],[goal]]</f>
        <v>1.1859999999999999</v>
      </c>
      <c r="P68" s="6">
        <f>(Table1[[#This Row],[pledged]]/Table1[[#This Row],[backers_count]])/100</f>
        <v>0.91230769230769226</v>
      </c>
      <c r="Q68" t="s">
        <v>8310</v>
      </c>
      <c r="R68" t="s">
        <v>8312</v>
      </c>
      <c r="S68" s="11">
        <f>(((Table1[[#This Row],[launched_at]]/60)/60)/24)+DATE(1970,1,1)</f>
        <v>42539.849768518514</v>
      </c>
      <c r="T68" s="11">
        <f>(((Table1[[#This Row],[deadline]]/60)/60)/24)+DATE(1970,1,1)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Table1[[#This Row],[pledged]]/Table1[[#This Row],[goal]]</f>
        <v>1.1625000000000001</v>
      </c>
      <c r="P69" s="6">
        <f>(Table1[[#This Row],[pledged]]/Table1[[#This Row],[backers_count]])/100</f>
        <v>1.1625000000000001</v>
      </c>
      <c r="Q69" t="s">
        <v>8310</v>
      </c>
      <c r="R69" t="s">
        <v>8312</v>
      </c>
      <c r="S69" s="11">
        <f>(((Table1[[#This Row],[launched_at]]/60)/60)/24)+DATE(1970,1,1)</f>
        <v>41075.583379629628</v>
      </c>
      <c r="T69" s="11">
        <f>(((Table1[[#This Row],[deadline]]/60)/60)/24)+DATE(1970,1,1)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Table1[[#This Row],[pledged]]/Table1[[#This Row],[goal]]</f>
        <v>1.2716666666666667</v>
      </c>
      <c r="P70" s="6">
        <f>(Table1[[#This Row],[pledged]]/Table1[[#This Row],[backers_count]])/100</f>
        <v>0.21194444444444444</v>
      </c>
      <c r="Q70" t="s">
        <v>8310</v>
      </c>
      <c r="R70" t="s">
        <v>8312</v>
      </c>
      <c r="S70" s="11">
        <f>(((Table1[[#This Row],[launched_at]]/60)/60)/24)+DATE(1970,1,1)</f>
        <v>41663.569340277776</v>
      </c>
      <c r="T70" s="11">
        <f>(((Table1[[#This Row],[deadline]]/60)/60)/24)+DATE(1970,1,1)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Table1[[#This Row],[pledged]]/Table1[[#This Row],[goal]]</f>
        <v>1.109423</v>
      </c>
      <c r="P71" s="6">
        <f>(Table1[[#This Row],[pledged]]/Table1[[#This Row],[backers_count]])/100</f>
        <v>0.62327134831460673</v>
      </c>
      <c r="Q71" t="s">
        <v>8310</v>
      </c>
      <c r="R71" t="s">
        <v>8312</v>
      </c>
      <c r="S71" s="11">
        <f>(((Table1[[#This Row],[launched_at]]/60)/60)/24)+DATE(1970,1,1)</f>
        <v>40786.187789351854</v>
      </c>
      <c r="T71" s="11">
        <f>(((Table1[[#This Row],[deadline]]/60)/60)/24)+DATE(1970,1,1)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Table1[[#This Row],[pledged]]/Table1[[#This Row],[goal]]</f>
        <v>1.272</v>
      </c>
      <c r="P72" s="6">
        <f>(Table1[[#This Row],[pledged]]/Table1[[#This Row],[backers_count]])/100</f>
        <v>0.37411764705882355</v>
      </c>
      <c r="Q72" t="s">
        <v>8310</v>
      </c>
      <c r="R72" t="s">
        <v>8312</v>
      </c>
      <c r="S72" s="11">
        <f>(((Table1[[#This Row],[launched_at]]/60)/60)/24)+DATE(1970,1,1)</f>
        <v>40730.896354166667</v>
      </c>
      <c r="T72" s="11">
        <f>(((Table1[[#This Row],[deadline]]/60)/60)/24)+DATE(1970,1,1)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Table1[[#This Row],[pledged]]/Table1[[#This Row],[goal]]</f>
        <v>1.2394444444444443</v>
      </c>
      <c r="P73" s="6">
        <f>(Table1[[#This Row],[pledged]]/Table1[[#This Row],[backers_count]])/100</f>
        <v>0.69718749999999996</v>
      </c>
      <c r="Q73" t="s">
        <v>8310</v>
      </c>
      <c r="R73" t="s">
        <v>8312</v>
      </c>
      <c r="S73" s="11">
        <f>(((Table1[[#This Row],[launched_at]]/60)/60)/24)+DATE(1970,1,1)</f>
        <v>40997.271493055552</v>
      </c>
      <c r="T73" s="11">
        <f>(((Table1[[#This Row],[deadline]]/60)/60)/24)+DATE(1970,1,1)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Table1[[#This Row],[pledged]]/Table1[[#This Row],[goal]]</f>
        <v>1.084090909090909</v>
      </c>
      <c r="P74" s="6">
        <f>(Table1[[#This Row],[pledged]]/Table1[[#This Row],[backers_count]])/100</f>
        <v>0.58170731707317069</v>
      </c>
      <c r="Q74" t="s">
        <v>8310</v>
      </c>
      <c r="R74" t="s">
        <v>8312</v>
      </c>
      <c r="S74" s="11">
        <f>(((Table1[[#This Row],[launched_at]]/60)/60)/24)+DATE(1970,1,1)</f>
        <v>41208.010196759256</v>
      </c>
      <c r="T74" s="11">
        <f>(((Table1[[#This Row],[deadline]]/60)/60)/24)+DATE(1970,1,1)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Table1[[#This Row],[pledged]]/Table1[[#This Row],[goal]]</f>
        <v>1</v>
      </c>
      <c r="P75" s="6">
        <f>(Table1[[#This Row],[pledged]]/Table1[[#This Row],[backers_count]])/100</f>
        <v>0.5</v>
      </c>
      <c r="Q75" t="s">
        <v>8310</v>
      </c>
      <c r="R75" t="s">
        <v>8312</v>
      </c>
      <c r="S75" s="11">
        <f>(((Table1[[#This Row],[launched_at]]/60)/60)/24)+DATE(1970,1,1)</f>
        <v>40587.75675925926</v>
      </c>
      <c r="T75" s="11">
        <f>(((Table1[[#This Row],[deadline]]/60)/60)/24)+DATE(1970,1,1)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Table1[[#This Row],[pledged]]/Table1[[#This Row],[goal]]</f>
        <v>1.1293199999999999</v>
      </c>
      <c r="P76" s="6">
        <f>(Table1[[#This Row],[pledged]]/Table1[[#This Row],[backers_count]])/100</f>
        <v>0.19471034482758617</v>
      </c>
      <c r="Q76" t="s">
        <v>8310</v>
      </c>
      <c r="R76" t="s">
        <v>8312</v>
      </c>
      <c r="S76" s="11">
        <f>(((Table1[[#This Row],[launched_at]]/60)/60)/24)+DATE(1970,1,1)</f>
        <v>42360.487210648149</v>
      </c>
      <c r="T76" s="11">
        <f>(((Table1[[#This Row],[deadline]]/60)/60)/24)+DATE(1970,1,1)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Table1[[#This Row],[pledged]]/Table1[[#This Row],[goal]]</f>
        <v>1.1542857142857144</v>
      </c>
      <c r="P77" s="6">
        <f>(Table1[[#This Row],[pledged]]/Table1[[#This Row],[backers_count]])/100</f>
        <v>0.8595744680851064</v>
      </c>
      <c r="Q77" t="s">
        <v>8310</v>
      </c>
      <c r="R77" t="s">
        <v>8312</v>
      </c>
      <c r="S77" s="11">
        <f>(((Table1[[#This Row],[launched_at]]/60)/60)/24)+DATE(1970,1,1)</f>
        <v>41357.209166666667</v>
      </c>
      <c r="T77" s="11">
        <f>(((Table1[[#This Row],[deadline]]/60)/60)/24)+DATE(1970,1,1)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Table1[[#This Row],[pledged]]/Table1[[#This Row],[goal]]</f>
        <v>1.5333333333333334</v>
      </c>
      <c r="P78" s="6">
        <f>(Table1[[#This Row],[pledged]]/Table1[[#This Row],[backers_count]])/100</f>
        <v>0.3066666666666667</v>
      </c>
      <c r="Q78" t="s">
        <v>8310</v>
      </c>
      <c r="R78" t="s">
        <v>8312</v>
      </c>
      <c r="S78" s="11">
        <f>(((Table1[[#This Row],[launched_at]]/60)/60)/24)+DATE(1970,1,1)</f>
        <v>40844.691643518519</v>
      </c>
      <c r="T78" s="11">
        <f>(((Table1[[#This Row],[deadline]]/60)/60)/24)+DATE(1970,1,1)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Table1[[#This Row],[pledged]]/Table1[[#This Row],[goal]]</f>
        <v>3.9249999999999998</v>
      </c>
      <c r="P79" s="6">
        <f>(Table1[[#This Row],[pledged]]/Table1[[#This Row],[backers_count]])/100</f>
        <v>0.60384615384615392</v>
      </c>
      <c r="Q79" t="s">
        <v>8310</v>
      </c>
      <c r="R79" t="s">
        <v>8312</v>
      </c>
      <c r="S79" s="11">
        <f>(((Table1[[#This Row],[launched_at]]/60)/60)/24)+DATE(1970,1,1)</f>
        <v>40997.144872685189</v>
      </c>
      <c r="T79" s="11">
        <f>(((Table1[[#This Row],[deadline]]/60)/60)/24)+DATE(1970,1,1)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Table1[[#This Row],[pledged]]/Table1[[#This Row],[goal]]</f>
        <v>27.02</v>
      </c>
      <c r="P80" s="6">
        <f>(Table1[[#This Row],[pledged]]/Table1[[#This Row],[backers_count]])/100</f>
        <v>0.38600000000000001</v>
      </c>
      <c r="Q80" t="s">
        <v>8310</v>
      </c>
      <c r="R80" t="s">
        <v>8312</v>
      </c>
      <c r="S80" s="11">
        <f>(((Table1[[#This Row],[launched_at]]/60)/60)/24)+DATE(1970,1,1)</f>
        <v>42604.730567129634</v>
      </c>
      <c r="T80" s="11">
        <f>(((Table1[[#This Row],[deadline]]/60)/60)/24)+DATE(1970,1,1)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Table1[[#This Row],[pledged]]/Table1[[#This Row],[goal]]</f>
        <v>1.27</v>
      </c>
      <c r="P81" s="6">
        <f>(Table1[[#This Row],[pledged]]/Table1[[#This Row],[backers_count]])/100</f>
        <v>0.40268292682926826</v>
      </c>
      <c r="Q81" t="s">
        <v>8310</v>
      </c>
      <c r="R81" t="s">
        <v>8312</v>
      </c>
      <c r="S81" s="11">
        <f>(((Table1[[#This Row],[launched_at]]/60)/60)/24)+DATE(1970,1,1)</f>
        <v>41724.776539351849</v>
      </c>
      <c r="T81" s="11">
        <f>(((Table1[[#This Row],[deadline]]/60)/60)/24)+DATE(1970,1,1)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Table1[[#This Row],[pledged]]/Table1[[#This Row],[goal]]</f>
        <v>1.0725</v>
      </c>
      <c r="P82" s="6">
        <f>(Table1[[#This Row],[pledged]]/Table1[[#This Row],[backers_count]])/100</f>
        <v>2.7382978723404254</v>
      </c>
      <c r="Q82" t="s">
        <v>8310</v>
      </c>
      <c r="R82" t="s">
        <v>8312</v>
      </c>
      <c r="S82" s="11">
        <f>(((Table1[[#This Row],[launched_at]]/60)/60)/24)+DATE(1970,1,1)</f>
        <v>41583.083981481483</v>
      </c>
      <c r="T82" s="11">
        <f>(((Table1[[#This Row],[deadline]]/60)/60)/24)+DATE(1970,1,1)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Table1[[#This Row],[pledged]]/Table1[[#This Row],[goal]]</f>
        <v>1.98</v>
      </c>
      <c r="P83" s="6">
        <f>(Table1[[#This Row],[pledged]]/Table1[[#This Row],[backers_count]])/100</f>
        <v>0.53035714285714286</v>
      </c>
      <c r="Q83" t="s">
        <v>8310</v>
      </c>
      <c r="R83" t="s">
        <v>8312</v>
      </c>
      <c r="S83" s="11">
        <f>(((Table1[[#This Row],[launched_at]]/60)/60)/24)+DATE(1970,1,1)</f>
        <v>41100.158877314818</v>
      </c>
      <c r="T83" s="11">
        <f>(((Table1[[#This Row],[deadline]]/60)/60)/24)+DATE(1970,1,1)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Table1[[#This Row],[pledged]]/Table1[[#This Row],[goal]]</f>
        <v>1.0001249999999999</v>
      </c>
      <c r="P84" s="6">
        <f>(Table1[[#This Row],[pledged]]/Table1[[#This Row],[backers_count]])/100</f>
        <v>0.40005000000000002</v>
      </c>
      <c r="Q84" t="s">
        <v>8310</v>
      </c>
      <c r="R84" t="s">
        <v>8312</v>
      </c>
      <c r="S84" s="11">
        <f>(((Table1[[#This Row],[launched_at]]/60)/60)/24)+DATE(1970,1,1)</f>
        <v>40795.820150462961</v>
      </c>
      <c r="T84" s="11">
        <f>(((Table1[[#This Row],[deadline]]/60)/60)/24)+DATE(1970,1,1)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Table1[[#This Row],[pledged]]/Table1[[#This Row],[goal]]</f>
        <v>1.0249999999999999</v>
      </c>
      <c r="P85" s="6">
        <f>(Table1[[#This Row],[pledged]]/Table1[[#This Row],[backers_count]])/100</f>
        <v>0.15769230769230769</v>
      </c>
      <c r="Q85" t="s">
        <v>8310</v>
      </c>
      <c r="R85" t="s">
        <v>8312</v>
      </c>
      <c r="S85" s="11">
        <f>(((Table1[[#This Row],[launched_at]]/60)/60)/24)+DATE(1970,1,1)</f>
        <v>42042.615613425922</v>
      </c>
      <c r="T85" s="11">
        <f>(((Table1[[#This Row],[deadline]]/60)/60)/24)+DATE(1970,1,1)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Table1[[#This Row],[pledged]]/Table1[[#This Row],[goal]]</f>
        <v>1</v>
      </c>
      <c r="P86" s="6">
        <f>(Table1[[#This Row],[pledged]]/Table1[[#This Row],[backers_count]])/100</f>
        <v>0.7142857142857143</v>
      </c>
      <c r="Q86" t="s">
        <v>8310</v>
      </c>
      <c r="R86" t="s">
        <v>8312</v>
      </c>
      <c r="S86" s="11">
        <f>(((Table1[[#This Row],[launched_at]]/60)/60)/24)+DATE(1970,1,1)</f>
        <v>40648.757939814815</v>
      </c>
      <c r="T86" s="11">
        <f>(((Table1[[#This Row],[deadline]]/60)/60)/24)+DATE(1970,1,1)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Table1[[#This Row],[pledged]]/Table1[[#This Row],[goal]]</f>
        <v>1.2549999999999999</v>
      </c>
      <c r="P87" s="6">
        <f>(Table1[[#This Row],[pledged]]/Table1[[#This Row],[backers_count]])/100</f>
        <v>0.71714285714285708</v>
      </c>
      <c r="Q87" t="s">
        <v>8310</v>
      </c>
      <c r="R87" t="s">
        <v>8312</v>
      </c>
      <c r="S87" s="11">
        <f>(((Table1[[#This Row],[launched_at]]/60)/60)/24)+DATE(1970,1,1)</f>
        <v>40779.125428240739</v>
      </c>
      <c r="T87" s="11">
        <f>(((Table1[[#This Row],[deadline]]/60)/60)/24)+DATE(1970,1,1)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Table1[[#This Row],[pledged]]/Table1[[#This Row],[goal]]</f>
        <v>1.0646666666666667</v>
      </c>
      <c r="P88" s="6">
        <f>(Table1[[#This Row],[pledged]]/Table1[[#This Row],[backers_count]])/100</f>
        <v>3.7576470588235291</v>
      </c>
      <c r="Q88" t="s">
        <v>8310</v>
      </c>
      <c r="R88" t="s">
        <v>8312</v>
      </c>
      <c r="S88" s="11">
        <f>(((Table1[[#This Row],[launched_at]]/60)/60)/24)+DATE(1970,1,1)</f>
        <v>42291.556076388893</v>
      </c>
      <c r="T88" s="11">
        <f>(((Table1[[#This Row],[deadline]]/60)/60)/24)+DATE(1970,1,1)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Table1[[#This Row],[pledged]]/Table1[[#This Row],[goal]]</f>
        <v>1.046</v>
      </c>
      <c r="P89" s="6">
        <f>(Table1[[#This Row],[pledged]]/Table1[[#This Row],[backers_count]])/100</f>
        <v>1.046</v>
      </c>
      <c r="Q89" t="s">
        <v>8310</v>
      </c>
      <c r="R89" t="s">
        <v>8312</v>
      </c>
      <c r="S89" s="11">
        <f>(((Table1[[#This Row],[launched_at]]/60)/60)/24)+DATE(1970,1,1)</f>
        <v>40322.53938657407</v>
      </c>
      <c r="T89" s="11">
        <f>(((Table1[[#This Row],[deadline]]/60)/60)/24)+DATE(1970,1,1)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Table1[[#This Row],[pledged]]/Table1[[#This Row],[goal]]</f>
        <v>1.0285714285714285</v>
      </c>
      <c r="P90" s="6">
        <f>(Table1[[#This Row],[pledged]]/Table1[[#This Row],[backers_count]])/100</f>
        <v>0.6</v>
      </c>
      <c r="Q90" t="s">
        <v>8310</v>
      </c>
      <c r="R90" t="s">
        <v>8312</v>
      </c>
      <c r="S90" s="11">
        <f>(((Table1[[#This Row],[launched_at]]/60)/60)/24)+DATE(1970,1,1)</f>
        <v>41786.65892361111</v>
      </c>
      <c r="T90" s="11">
        <f>(((Table1[[#This Row],[deadline]]/60)/60)/24)+DATE(1970,1,1)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Table1[[#This Row],[pledged]]/Table1[[#This Row],[goal]]</f>
        <v>1.1506666666666667</v>
      </c>
      <c r="P91" s="6">
        <f>(Table1[[#This Row],[pledged]]/Table1[[#This Row],[backers_count]])/100</f>
        <v>1.2328571428571429</v>
      </c>
      <c r="Q91" t="s">
        <v>8310</v>
      </c>
      <c r="R91" t="s">
        <v>8312</v>
      </c>
      <c r="S91" s="11">
        <f>(((Table1[[#This Row],[launched_at]]/60)/60)/24)+DATE(1970,1,1)</f>
        <v>41402.752222222225</v>
      </c>
      <c r="T91" s="11">
        <f>(((Table1[[#This Row],[deadline]]/60)/60)/24)+DATE(1970,1,1)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Table1[[#This Row],[pledged]]/Table1[[#This Row],[goal]]</f>
        <v>1.004</v>
      </c>
      <c r="P92" s="6">
        <f>(Table1[[#This Row],[pledged]]/Table1[[#This Row],[backers_count]])/100</f>
        <v>0.31374999999999997</v>
      </c>
      <c r="Q92" t="s">
        <v>8310</v>
      </c>
      <c r="R92" t="s">
        <v>8312</v>
      </c>
      <c r="S92" s="11">
        <f>(((Table1[[#This Row],[launched_at]]/60)/60)/24)+DATE(1970,1,1)</f>
        <v>40706.297442129631</v>
      </c>
      <c r="T92" s="11">
        <f>(((Table1[[#This Row],[deadline]]/60)/60)/24)+DATE(1970,1,1)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Table1[[#This Row],[pledged]]/Table1[[#This Row],[goal]]</f>
        <v>1.2</v>
      </c>
      <c r="P93" s="6">
        <f>(Table1[[#This Row],[pledged]]/Table1[[#This Row],[backers_count]])/100</f>
        <v>0.78260869565217395</v>
      </c>
      <c r="Q93" t="s">
        <v>8310</v>
      </c>
      <c r="R93" t="s">
        <v>8312</v>
      </c>
      <c r="S93" s="11">
        <f>(((Table1[[#This Row],[launched_at]]/60)/60)/24)+DATE(1970,1,1)</f>
        <v>40619.402361111112</v>
      </c>
      <c r="T93" s="11">
        <f>(((Table1[[#This Row],[deadline]]/60)/60)/24)+DATE(1970,1,1)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Table1[[#This Row],[pledged]]/Table1[[#This Row],[goal]]</f>
        <v>1.052</v>
      </c>
      <c r="P94" s="6">
        <f>(Table1[[#This Row],[pledged]]/Table1[[#This Row],[backers_count]])/100</f>
        <v>1.2232558139534884</v>
      </c>
      <c r="Q94" t="s">
        <v>8310</v>
      </c>
      <c r="R94" t="s">
        <v>8312</v>
      </c>
      <c r="S94" s="11">
        <f>(((Table1[[#This Row],[launched_at]]/60)/60)/24)+DATE(1970,1,1)</f>
        <v>42721.198877314819</v>
      </c>
      <c r="T94" s="11">
        <f>(((Table1[[#This Row],[deadline]]/60)/60)/24)+DATE(1970,1,1)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Table1[[#This Row],[pledged]]/Table1[[#This Row],[goal]]</f>
        <v>1.1060000000000001</v>
      </c>
      <c r="P95" s="6">
        <f>(Table1[[#This Row],[pledged]]/Table1[[#This Row],[backers_count]])/100</f>
        <v>0.7373333333333334</v>
      </c>
      <c r="Q95" t="s">
        <v>8310</v>
      </c>
      <c r="R95" t="s">
        <v>8312</v>
      </c>
      <c r="S95" s="11">
        <f>(((Table1[[#This Row],[launched_at]]/60)/60)/24)+DATE(1970,1,1)</f>
        <v>41065.858067129629</v>
      </c>
      <c r="T95" s="11">
        <f>(((Table1[[#This Row],[deadline]]/60)/60)/24)+DATE(1970,1,1)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Table1[[#This Row],[pledged]]/Table1[[#This Row],[goal]]</f>
        <v>1.04</v>
      </c>
      <c r="P96" s="6">
        <f>(Table1[[#This Row],[pledged]]/Table1[[#This Row],[backers_count]])/100</f>
        <v>0.21666666666666667</v>
      </c>
      <c r="Q96" t="s">
        <v>8310</v>
      </c>
      <c r="R96" t="s">
        <v>8312</v>
      </c>
      <c r="S96" s="11">
        <f>(((Table1[[#This Row],[launched_at]]/60)/60)/24)+DATE(1970,1,1)</f>
        <v>41716.717847222222</v>
      </c>
      <c r="T96" s="11">
        <f>(((Table1[[#This Row],[deadline]]/60)/60)/24)+DATE(1970,1,1)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Table1[[#This Row],[pledged]]/Table1[[#This Row],[goal]]</f>
        <v>1.3142857142857143</v>
      </c>
      <c r="P97" s="6">
        <f>(Table1[[#This Row],[pledged]]/Table1[[#This Row],[backers_count]])/100</f>
        <v>0.21904761904761905</v>
      </c>
      <c r="Q97" t="s">
        <v>8310</v>
      </c>
      <c r="R97" t="s">
        <v>8312</v>
      </c>
      <c r="S97" s="11">
        <f>(((Table1[[#This Row],[launched_at]]/60)/60)/24)+DATE(1970,1,1)</f>
        <v>40935.005104166667</v>
      </c>
      <c r="T97" s="11">
        <f>(((Table1[[#This Row],[deadline]]/60)/60)/24)+DATE(1970,1,1)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Table1[[#This Row],[pledged]]/Table1[[#This Row],[goal]]</f>
        <v>1.1466666666666667</v>
      </c>
      <c r="P98" s="6">
        <f>(Table1[[#This Row],[pledged]]/Table1[[#This Row],[backers_count]])/100</f>
        <v>0.50588235294117645</v>
      </c>
      <c r="Q98" t="s">
        <v>8310</v>
      </c>
      <c r="R98" t="s">
        <v>8312</v>
      </c>
      <c r="S98" s="11">
        <f>(((Table1[[#This Row],[launched_at]]/60)/60)/24)+DATE(1970,1,1)</f>
        <v>40324.662511574075</v>
      </c>
      <c r="T98" s="11">
        <f>(((Table1[[#This Row],[deadline]]/60)/60)/24)+DATE(1970,1,1)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Table1[[#This Row],[pledged]]/Table1[[#This Row],[goal]]</f>
        <v>1.0625</v>
      </c>
      <c r="P99" s="6">
        <f>(Table1[[#This Row],[pledged]]/Table1[[#This Row],[backers_count]])/100</f>
        <v>0.53125</v>
      </c>
      <c r="Q99" t="s">
        <v>8310</v>
      </c>
      <c r="R99" t="s">
        <v>8312</v>
      </c>
      <c r="S99" s="11">
        <f>(((Table1[[#This Row],[launched_at]]/60)/60)/24)+DATE(1970,1,1)</f>
        <v>40706.135208333333</v>
      </c>
      <c r="T99" s="11">
        <f>(((Table1[[#This Row],[deadline]]/60)/60)/24)+DATE(1970,1,1)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Table1[[#This Row],[pledged]]/Table1[[#This Row],[goal]]</f>
        <v>1.0625</v>
      </c>
      <c r="P100" s="6">
        <f>(Table1[[#This Row],[pledged]]/Table1[[#This Row],[backers_count]])/100</f>
        <v>0.56666666666666665</v>
      </c>
      <c r="Q100" t="s">
        <v>8310</v>
      </c>
      <c r="R100" t="s">
        <v>8312</v>
      </c>
      <c r="S100" s="11">
        <f>(((Table1[[#This Row],[launched_at]]/60)/60)/24)+DATE(1970,1,1)</f>
        <v>41214.79483796296</v>
      </c>
      <c r="T100" s="11">
        <f>(((Table1[[#This Row],[deadline]]/60)/60)/24)+DATE(1970,1,1)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Table1[[#This Row],[pledged]]/Table1[[#This Row],[goal]]</f>
        <v>1.0601933333333333</v>
      </c>
      <c r="P101" s="6">
        <f>(Table1[[#This Row],[pledged]]/Table1[[#This Row],[backers_count]])/100</f>
        <v>0.40776666666666661</v>
      </c>
      <c r="Q101" t="s">
        <v>8310</v>
      </c>
      <c r="R101" t="s">
        <v>8312</v>
      </c>
      <c r="S101" s="11">
        <f>(((Table1[[#This Row],[launched_at]]/60)/60)/24)+DATE(1970,1,1)</f>
        <v>41631.902766203704</v>
      </c>
      <c r="T101" s="11">
        <f>(((Table1[[#This Row],[deadline]]/60)/60)/24)+DATE(1970,1,1)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Table1[[#This Row],[pledged]]/Table1[[#This Row],[goal]]</f>
        <v>1</v>
      </c>
      <c r="P102" s="6">
        <f>(Table1[[#This Row],[pledged]]/Table1[[#This Row],[backers_count]])/100</f>
        <v>1.9230769230769231</v>
      </c>
      <c r="Q102" t="s">
        <v>8310</v>
      </c>
      <c r="R102" t="s">
        <v>8312</v>
      </c>
      <c r="S102" s="11">
        <f>(((Table1[[#This Row],[launched_at]]/60)/60)/24)+DATE(1970,1,1)</f>
        <v>41197.753310185188</v>
      </c>
      <c r="T102" s="11">
        <f>(((Table1[[#This Row],[deadline]]/60)/60)/24)+DATE(1970,1,1)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Table1[[#This Row],[pledged]]/Table1[[#This Row],[goal]]</f>
        <v>1</v>
      </c>
      <c r="P103" s="6">
        <f>(Table1[[#This Row],[pledged]]/Table1[[#This Row],[backers_count]])/100</f>
        <v>1</v>
      </c>
      <c r="Q103" t="s">
        <v>8310</v>
      </c>
      <c r="R103" t="s">
        <v>8312</v>
      </c>
      <c r="S103" s="11">
        <f>(((Table1[[#This Row],[launched_at]]/60)/60)/24)+DATE(1970,1,1)</f>
        <v>41274.776736111111</v>
      </c>
      <c r="T103" s="11">
        <f>(((Table1[[#This Row],[deadline]]/60)/60)/24)+DATE(1970,1,1)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Table1[[#This Row],[pledged]]/Table1[[#This Row],[goal]]</f>
        <v>1.2775000000000001</v>
      </c>
      <c r="P104" s="6">
        <f>(Table1[[#This Row],[pledged]]/Table1[[#This Row],[backers_count]])/100</f>
        <v>1.1792307692307693</v>
      </c>
      <c r="Q104" t="s">
        <v>8310</v>
      </c>
      <c r="R104" t="s">
        <v>8312</v>
      </c>
      <c r="S104" s="11">
        <f>(((Table1[[#This Row],[launched_at]]/60)/60)/24)+DATE(1970,1,1)</f>
        <v>40505.131168981483</v>
      </c>
      <c r="T104" s="11">
        <f>(((Table1[[#This Row],[deadline]]/60)/60)/24)+DATE(1970,1,1)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Table1[[#This Row],[pledged]]/Table1[[#This Row],[goal]]</f>
        <v>1.0515384615384615</v>
      </c>
      <c r="P105" s="6">
        <f>(Table1[[#This Row],[pledged]]/Table1[[#This Row],[backers_count]])/100</f>
        <v>0.27897959183673465</v>
      </c>
      <c r="Q105" t="s">
        <v>8310</v>
      </c>
      <c r="R105" t="s">
        <v>8312</v>
      </c>
      <c r="S105" s="11">
        <f>(((Table1[[#This Row],[launched_at]]/60)/60)/24)+DATE(1970,1,1)</f>
        <v>41682.805902777778</v>
      </c>
      <c r="T105" s="11">
        <f>(((Table1[[#This Row],[deadline]]/60)/60)/24)+DATE(1970,1,1)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Table1[[#This Row],[pledged]]/Table1[[#This Row],[goal]]</f>
        <v>1.2</v>
      </c>
      <c r="P106" s="6">
        <f>(Table1[[#This Row],[pledged]]/Table1[[#This Row],[backers_count]])/100</f>
        <v>0.6</v>
      </c>
      <c r="Q106" t="s">
        <v>8310</v>
      </c>
      <c r="R106" t="s">
        <v>8312</v>
      </c>
      <c r="S106" s="11">
        <f>(((Table1[[#This Row],[launched_at]]/60)/60)/24)+DATE(1970,1,1)</f>
        <v>40612.695208333331</v>
      </c>
      <c r="T106" s="11">
        <f>(((Table1[[#This Row],[deadline]]/60)/60)/24)+DATE(1970,1,1)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Table1[[#This Row],[pledged]]/Table1[[#This Row],[goal]]</f>
        <v>1.074090909090909</v>
      </c>
      <c r="P107" s="6">
        <f>(Table1[[#This Row],[pledged]]/Table1[[#This Row],[backers_count]])/100</f>
        <v>0.39383333333333331</v>
      </c>
      <c r="Q107" t="s">
        <v>8310</v>
      </c>
      <c r="R107" t="s">
        <v>8312</v>
      </c>
      <c r="S107" s="11">
        <f>(((Table1[[#This Row],[launched_at]]/60)/60)/24)+DATE(1970,1,1)</f>
        <v>42485.724768518514</v>
      </c>
      <c r="T107" s="11">
        <f>(((Table1[[#This Row],[deadline]]/60)/60)/24)+DATE(1970,1,1)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Table1[[#This Row],[pledged]]/Table1[[#This Row],[goal]]</f>
        <v>1.0049999999999999</v>
      </c>
      <c r="P108" s="6">
        <f>(Table1[[#This Row],[pledged]]/Table1[[#This Row],[backers_count]])/100</f>
        <v>1.8611111111111112</v>
      </c>
      <c r="Q108" t="s">
        <v>8310</v>
      </c>
      <c r="R108" t="s">
        <v>8312</v>
      </c>
      <c r="S108" s="11">
        <f>(((Table1[[#This Row],[launched_at]]/60)/60)/24)+DATE(1970,1,1)</f>
        <v>40987.776631944449</v>
      </c>
      <c r="T108" s="11">
        <f>(((Table1[[#This Row],[deadline]]/60)/60)/24)+DATE(1970,1,1)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Table1[[#This Row],[pledged]]/Table1[[#This Row],[goal]]</f>
        <v>1.0246666666666666</v>
      </c>
      <c r="P109" s="6">
        <f>(Table1[[#This Row],[pledged]]/Table1[[#This Row],[backers_count]])/100</f>
        <v>1.113768115942029</v>
      </c>
      <c r="Q109" t="s">
        <v>8310</v>
      </c>
      <c r="R109" t="s">
        <v>8312</v>
      </c>
      <c r="S109" s="11">
        <f>(((Table1[[#This Row],[launched_at]]/60)/60)/24)+DATE(1970,1,1)</f>
        <v>40635.982488425929</v>
      </c>
      <c r="T109" s="11">
        <f>(((Table1[[#This Row],[deadline]]/60)/60)/24)+DATE(1970,1,1)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Table1[[#This Row],[pledged]]/Table1[[#This Row],[goal]]</f>
        <v>2.4666666666666668</v>
      </c>
      <c r="P110" s="6">
        <f>(Table1[[#This Row],[pledged]]/Table1[[#This Row],[backers_count]])/100</f>
        <v>0.78723404255319152</v>
      </c>
      <c r="Q110" t="s">
        <v>8310</v>
      </c>
      <c r="R110" t="s">
        <v>8312</v>
      </c>
      <c r="S110" s="11">
        <f>(((Table1[[#This Row],[launched_at]]/60)/60)/24)+DATE(1970,1,1)</f>
        <v>41365.613078703704</v>
      </c>
      <c r="T110" s="11">
        <f>(((Table1[[#This Row],[deadline]]/60)/60)/24)+DATE(1970,1,1)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Table1[[#This Row],[pledged]]/Table1[[#This Row],[goal]]</f>
        <v>2.1949999999999998</v>
      </c>
      <c r="P111" s="6">
        <f>(Table1[[#This Row],[pledged]]/Table1[[#This Row],[backers_count]])/100</f>
        <v>0.46702127659574466</v>
      </c>
      <c r="Q111" t="s">
        <v>8310</v>
      </c>
      <c r="R111" t="s">
        <v>8312</v>
      </c>
      <c r="S111" s="11">
        <f>(((Table1[[#This Row],[launched_at]]/60)/60)/24)+DATE(1970,1,1)</f>
        <v>40570.025810185187</v>
      </c>
      <c r="T111" s="11">
        <f>(((Table1[[#This Row],[deadline]]/60)/60)/24)+DATE(1970,1,1)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Table1[[#This Row],[pledged]]/Table1[[#This Row],[goal]]</f>
        <v>1.3076923076923077</v>
      </c>
      <c r="P112" s="6">
        <f>(Table1[[#This Row],[pledged]]/Table1[[#This Row],[backers_count]])/100</f>
        <v>0.65384615384615385</v>
      </c>
      <c r="Q112" t="s">
        <v>8310</v>
      </c>
      <c r="R112" t="s">
        <v>8312</v>
      </c>
      <c r="S112" s="11">
        <f>(((Table1[[#This Row],[launched_at]]/60)/60)/24)+DATE(1970,1,1)</f>
        <v>41557.949687500004</v>
      </c>
      <c r="T112" s="11">
        <f>(((Table1[[#This Row],[deadline]]/60)/60)/24)+DATE(1970,1,1)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Table1[[#This Row],[pledged]]/Table1[[#This Row],[goal]]</f>
        <v>1.5457142857142858</v>
      </c>
      <c r="P113" s="6">
        <f>(Table1[[#This Row],[pledged]]/Table1[[#This Row],[backers_count]])/100</f>
        <v>1.020754716981132</v>
      </c>
      <c r="Q113" t="s">
        <v>8310</v>
      </c>
      <c r="R113" t="s">
        <v>8312</v>
      </c>
      <c r="S113" s="11">
        <f>(((Table1[[#This Row],[launched_at]]/60)/60)/24)+DATE(1970,1,1)</f>
        <v>42125.333182870367</v>
      </c>
      <c r="T113" s="11">
        <f>(((Table1[[#This Row],[deadline]]/60)/60)/24)+DATE(1970,1,1)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Table1[[#This Row],[pledged]]/Table1[[#This Row],[goal]]</f>
        <v>1.04</v>
      </c>
      <c r="P114" s="6">
        <f>(Table1[[#This Row],[pledged]]/Table1[[#This Row],[backers_count]])/100</f>
        <v>0.64197530864197527</v>
      </c>
      <c r="Q114" t="s">
        <v>8310</v>
      </c>
      <c r="R114" t="s">
        <v>8312</v>
      </c>
      <c r="S114" s="11">
        <f>(((Table1[[#This Row],[launched_at]]/60)/60)/24)+DATE(1970,1,1)</f>
        <v>41718.043032407404</v>
      </c>
      <c r="T114" s="11">
        <f>(((Table1[[#This Row],[deadline]]/60)/60)/24)+DATE(1970,1,1)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Table1[[#This Row],[pledged]]/Table1[[#This Row],[goal]]</f>
        <v>1.41</v>
      </c>
      <c r="P115" s="6">
        <f>(Table1[[#This Row],[pledged]]/Table1[[#This Row],[backers_count]])/100</f>
        <v>0.90384615384615385</v>
      </c>
      <c r="Q115" t="s">
        <v>8310</v>
      </c>
      <c r="R115" t="s">
        <v>8312</v>
      </c>
      <c r="S115" s="11">
        <f>(((Table1[[#This Row],[launched_at]]/60)/60)/24)+DATE(1970,1,1)</f>
        <v>40753.758425925924</v>
      </c>
      <c r="T115" s="11">
        <f>(((Table1[[#This Row],[deadline]]/60)/60)/24)+DATE(1970,1,1)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Table1[[#This Row],[pledged]]/Table1[[#This Row],[goal]]</f>
        <v>1.0333333333333334</v>
      </c>
      <c r="P116" s="6">
        <f>(Table1[[#This Row],[pledged]]/Table1[[#This Row],[backers_count]])/100</f>
        <v>0.88571428571428568</v>
      </c>
      <c r="Q116" t="s">
        <v>8310</v>
      </c>
      <c r="R116" t="s">
        <v>8312</v>
      </c>
      <c r="S116" s="11">
        <f>(((Table1[[#This Row],[launched_at]]/60)/60)/24)+DATE(1970,1,1)</f>
        <v>40861.27416666667</v>
      </c>
      <c r="T116" s="11">
        <f>(((Table1[[#This Row],[deadline]]/60)/60)/24)+DATE(1970,1,1)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Table1[[#This Row],[pledged]]/Table1[[#This Row],[goal]]</f>
        <v>1.4044444444444444</v>
      </c>
      <c r="P117" s="6">
        <f>(Table1[[#This Row],[pledged]]/Table1[[#This Row],[backers_count]])/100</f>
        <v>0.28727272727272729</v>
      </c>
      <c r="Q117" t="s">
        <v>8310</v>
      </c>
      <c r="R117" t="s">
        <v>8312</v>
      </c>
      <c r="S117" s="11">
        <f>(((Table1[[#This Row],[launched_at]]/60)/60)/24)+DATE(1970,1,1)</f>
        <v>40918.738935185182</v>
      </c>
      <c r="T117" s="11">
        <f>(((Table1[[#This Row],[deadline]]/60)/60)/24)+DATE(1970,1,1)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Table1[[#This Row],[pledged]]/Table1[[#This Row],[goal]]</f>
        <v>1.1365714285714286</v>
      </c>
      <c r="P118" s="6">
        <f>(Table1[[#This Row],[pledged]]/Table1[[#This Row],[backers_count]])/100</f>
        <v>0.69789473684210523</v>
      </c>
      <c r="Q118" t="s">
        <v>8310</v>
      </c>
      <c r="R118" t="s">
        <v>8312</v>
      </c>
      <c r="S118" s="11">
        <f>(((Table1[[#This Row],[launched_at]]/60)/60)/24)+DATE(1970,1,1)</f>
        <v>40595.497164351851</v>
      </c>
      <c r="T118" s="11">
        <f>(((Table1[[#This Row],[deadline]]/60)/60)/24)+DATE(1970,1,1)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Table1[[#This Row],[pledged]]/Table1[[#This Row],[goal]]</f>
        <v>1.0049377777777779</v>
      </c>
      <c r="P119" s="6">
        <f>(Table1[[#This Row],[pledged]]/Table1[[#This Row],[backers_count]])/100</f>
        <v>1.6748962962962963</v>
      </c>
      <c r="Q119" t="s">
        <v>8310</v>
      </c>
      <c r="R119" t="s">
        <v>8312</v>
      </c>
      <c r="S119" s="11">
        <f>(((Table1[[#This Row],[launched_at]]/60)/60)/24)+DATE(1970,1,1)</f>
        <v>40248.834999999999</v>
      </c>
      <c r="T119" s="11">
        <f>(((Table1[[#This Row],[deadline]]/60)/60)/24)+DATE(1970,1,1)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Table1[[#This Row],[pledged]]/Table1[[#This Row],[goal]]</f>
        <v>1.1303159999999999</v>
      </c>
      <c r="P120" s="6">
        <f>(Table1[[#This Row],[pledged]]/Table1[[#This Row],[backers_count]])/100</f>
        <v>1.4491230769230767</v>
      </c>
      <c r="Q120" t="s">
        <v>8310</v>
      </c>
      <c r="R120" t="s">
        <v>8312</v>
      </c>
      <c r="S120" s="11">
        <f>(((Table1[[#This Row],[launched_at]]/60)/60)/24)+DATE(1970,1,1)</f>
        <v>40723.053657407407</v>
      </c>
      <c r="T120" s="11">
        <f>(((Table1[[#This Row],[deadline]]/60)/60)/24)+DATE(1970,1,1)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Table1[[#This Row],[pledged]]/Table1[[#This Row],[goal]]</f>
        <v>1.0455692307692308</v>
      </c>
      <c r="P121" s="6">
        <f>(Table1[[#This Row],[pledged]]/Table1[[#This Row],[backers_count]])/100</f>
        <v>0.91840540540540549</v>
      </c>
      <c r="Q121" t="s">
        <v>8310</v>
      </c>
      <c r="R121" t="s">
        <v>8312</v>
      </c>
      <c r="S121" s="11">
        <f>(((Table1[[#This Row],[launched_at]]/60)/60)/24)+DATE(1970,1,1)</f>
        <v>40739.069282407407</v>
      </c>
      <c r="T121" s="11">
        <f>(((Table1[[#This Row],[deadline]]/60)/60)/24)+DATE(1970,1,1)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Table1[[#This Row],[pledged]]/Table1[[#This Row],[goal]]</f>
        <v>1.4285714285714287E-4</v>
      </c>
      <c r="P122" s="6">
        <f>(Table1[[#This Row],[pledged]]/Table1[[#This Row],[backers_count]])/100</f>
        <v>0.1</v>
      </c>
      <c r="Q122" t="s">
        <v>8310</v>
      </c>
      <c r="R122" t="s">
        <v>8313</v>
      </c>
      <c r="S122" s="11">
        <f>(((Table1[[#This Row],[launched_at]]/60)/60)/24)+DATE(1970,1,1)</f>
        <v>42616.049849537041</v>
      </c>
      <c r="T122" s="11">
        <f>(((Table1[[#This Row],[deadline]]/60)/60)/24)+DATE(1970,1,1)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Table1[[#This Row],[pledged]]/Table1[[#This Row],[goal]]</f>
        <v>3.3333333333333332E-4</v>
      </c>
      <c r="P123" s="6">
        <f>(Table1[[#This Row],[pledged]]/Table1[[#This Row],[backers_count]])/100</f>
        <v>0.01</v>
      </c>
      <c r="Q123" t="s">
        <v>8310</v>
      </c>
      <c r="R123" t="s">
        <v>8313</v>
      </c>
      <c r="S123" s="11">
        <f>(((Table1[[#This Row],[launched_at]]/60)/60)/24)+DATE(1970,1,1)</f>
        <v>42096.704976851848</v>
      </c>
      <c r="T123" s="11">
        <f>(((Table1[[#This Row],[deadline]]/60)/60)/24)+DATE(1970,1,1)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Table1[[#This Row],[pledged]]/Table1[[#This Row],[goal]]</f>
        <v>0</v>
      </c>
      <c r="P124" s="6" t="e">
        <f>(Table1[[#This Row],[pledged]]/Table1[[#This Row],[backers_count]])/100</f>
        <v>#DIV/0!</v>
      </c>
      <c r="Q124" t="s">
        <v>8310</v>
      </c>
      <c r="R124" t="s">
        <v>8313</v>
      </c>
      <c r="S124" s="11">
        <f>(((Table1[[#This Row],[launched_at]]/60)/60)/24)+DATE(1970,1,1)</f>
        <v>42593.431793981479</v>
      </c>
      <c r="T124" s="11">
        <f>(((Table1[[#This Row],[deadline]]/60)/60)/24)+DATE(1970,1,1)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Table1[[#This Row],[pledged]]/Table1[[#This Row],[goal]]</f>
        <v>2.7454545454545453E-3</v>
      </c>
      <c r="P125" s="6">
        <f>(Table1[[#This Row],[pledged]]/Table1[[#This Row],[backers_count]])/100</f>
        <v>0.25166666666666671</v>
      </c>
      <c r="Q125" t="s">
        <v>8310</v>
      </c>
      <c r="R125" t="s">
        <v>8313</v>
      </c>
      <c r="S125" s="11">
        <f>(((Table1[[#This Row],[launched_at]]/60)/60)/24)+DATE(1970,1,1)</f>
        <v>41904.781990740739</v>
      </c>
      <c r="T125" s="11">
        <f>(((Table1[[#This Row],[deadline]]/60)/60)/24)+DATE(1970,1,1)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Table1[[#This Row],[pledged]]/Table1[[#This Row],[goal]]</f>
        <v>0</v>
      </c>
      <c r="P126" s="6" t="e">
        <f>(Table1[[#This Row],[pledged]]/Table1[[#This Row],[backers_count]])/100</f>
        <v>#DIV/0!</v>
      </c>
      <c r="Q126" t="s">
        <v>8310</v>
      </c>
      <c r="R126" t="s">
        <v>8313</v>
      </c>
      <c r="S126" s="11">
        <f>(((Table1[[#This Row],[launched_at]]/60)/60)/24)+DATE(1970,1,1)</f>
        <v>42114.928726851853</v>
      </c>
      <c r="T126" s="11">
        <f>(((Table1[[#This Row],[deadline]]/60)/60)/24)+DATE(1970,1,1)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Table1[[#This Row],[pledged]]/Table1[[#This Row],[goal]]</f>
        <v>0.14000000000000001</v>
      </c>
      <c r="P127" s="6">
        <f>(Table1[[#This Row],[pledged]]/Table1[[#This Row],[backers_count]])/100</f>
        <v>0.11666666666666665</v>
      </c>
      <c r="Q127" t="s">
        <v>8310</v>
      </c>
      <c r="R127" t="s">
        <v>8313</v>
      </c>
      <c r="S127" s="11">
        <f>(((Table1[[#This Row],[launched_at]]/60)/60)/24)+DATE(1970,1,1)</f>
        <v>42709.993981481486</v>
      </c>
      <c r="T127" s="11">
        <f>(((Table1[[#This Row],[deadline]]/60)/60)/24)+DATE(1970,1,1)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Table1[[#This Row],[pledged]]/Table1[[#This Row],[goal]]</f>
        <v>5.5480000000000002E-2</v>
      </c>
      <c r="P128" s="6">
        <f>(Table1[[#This Row],[pledged]]/Table1[[#This Row],[backers_count]])/100</f>
        <v>1.0669230769230769</v>
      </c>
      <c r="Q128" t="s">
        <v>8310</v>
      </c>
      <c r="R128" t="s">
        <v>8313</v>
      </c>
      <c r="S128" s="11">
        <f>(((Table1[[#This Row],[launched_at]]/60)/60)/24)+DATE(1970,1,1)</f>
        <v>42135.589548611111</v>
      </c>
      <c r="T128" s="11">
        <f>(((Table1[[#This Row],[deadline]]/60)/60)/24)+DATE(1970,1,1)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Table1[[#This Row],[pledged]]/Table1[[#This Row],[goal]]</f>
        <v>2.375E-2</v>
      </c>
      <c r="P129" s="6">
        <f>(Table1[[#This Row],[pledged]]/Table1[[#This Row],[backers_count]])/100</f>
        <v>0.47499999999999998</v>
      </c>
      <c r="Q129" t="s">
        <v>8310</v>
      </c>
      <c r="R129" t="s">
        <v>8313</v>
      </c>
      <c r="S129" s="11">
        <f>(((Table1[[#This Row],[launched_at]]/60)/60)/24)+DATE(1970,1,1)</f>
        <v>42067.62431712963</v>
      </c>
      <c r="T129" s="11">
        <f>(((Table1[[#This Row],[deadline]]/60)/60)/24)+DATE(1970,1,1)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Table1[[#This Row],[pledged]]/Table1[[#This Row],[goal]]</f>
        <v>1.8669999999999999E-2</v>
      </c>
      <c r="P130" s="6">
        <f>(Table1[[#This Row],[pledged]]/Table1[[#This Row],[backers_count]])/100</f>
        <v>3.1116666666666668</v>
      </c>
      <c r="Q130" t="s">
        <v>8310</v>
      </c>
      <c r="R130" t="s">
        <v>8313</v>
      </c>
      <c r="S130" s="11">
        <f>(((Table1[[#This Row],[launched_at]]/60)/60)/24)+DATE(1970,1,1)</f>
        <v>42628.22792824074</v>
      </c>
      <c r="T130" s="11">
        <f>(((Table1[[#This Row],[deadline]]/60)/60)/24)+DATE(1970,1,1)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Table1[[#This Row],[pledged]]/Table1[[#This Row],[goal]]</f>
        <v>0</v>
      </c>
      <c r="P131" s="6" t="e">
        <f>(Table1[[#This Row],[pledged]]/Table1[[#This Row],[backers_count]])/100</f>
        <v>#DIV/0!</v>
      </c>
      <c r="Q131" t="s">
        <v>8310</v>
      </c>
      <c r="R131" t="s">
        <v>8313</v>
      </c>
      <c r="S131" s="11">
        <f>(((Table1[[#This Row],[launched_at]]/60)/60)/24)+DATE(1970,1,1)</f>
        <v>41882.937303240738</v>
      </c>
      <c r="T131" s="11">
        <f>(((Table1[[#This Row],[deadline]]/60)/60)/24)+DATE(1970,1,1)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Table1[[#This Row],[pledged]]/Table1[[#This Row],[goal]]</f>
        <v>0</v>
      </c>
      <c r="P132" s="6" t="e">
        <f>(Table1[[#This Row],[pledged]]/Table1[[#This Row],[backers_count]])/100</f>
        <v>#DIV/0!</v>
      </c>
      <c r="Q132" t="s">
        <v>8310</v>
      </c>
      <c r="R132" t="s">
        <v>8313</v>
      </c>
      <c r="S132" s="11">
        <f>(((Table1[[#This Row],[launched_at]]/60)/60)/24)+DATE(1970,1,1)</f>
        <v>41778.915416666663</v>
      </c>
      <c r="T132" s="11">
        <f>(((Table1[[#This Row],[deadline]]/60)/60)/24)+DATE(1970,1,1)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Table1[[#This Row],[pledged]]/Table1[[#This Row],[goal]]</f>
        <v>0</v>
      </c>
      <c r="P133" s="6" t="e">
        <f>(Table1[[#This Row],[pledged]]/Table1[[#This Row],[backers_count]])/100</f>
        <v>#DIV/0!</v>
      </c>
      <c r="Q133" t="s">
        <v>8310</v>
      </c>
      <c r="R133" t="s">
        <v>8313</v>
      </c>
      <c r="S133" s="11">
        <f>(((Table1[[#This Row],[launched_at]]/60)/60)/24)+DATE(1970,1,1)</f>
        <v>42541.837511574078</v>
      </c>
      <c r="T133" s="11">
        <f>(((Table1[[#This Row],[deadline]]/60)/60)/24)+DATE(1970,1,1)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Table1[[#This Row],[pledged]]/Table1[[#This Row],[goal]]</f>
        <v>9.5687499999999995E-2</v>
      </c>
      <c r="P134" s="6">
        <f>(Table1[[#This Row],[pledged]]/Table1[[#This Row],[backers_count]])/100</f>
        <v>0.94506172839506175</v>
      </c>
      <c r="Q134" t="s">
        <v>8310</v>
      </c>
      <c r="R134" t="s">
        <v>8313</v>
      </c>
      <c r="S134" s="11">
        <f>(((Table1[[#This Row],[launched_at]]/60)/60)/24)+DATE(1970,1,1)</f>
        <v>41905.812581018516</v>
      </c>
      <c r="T134" s="11">
        <f>(((Table1[[#This Row],[deadline]]/60)/60)/24)+DATE(1970,1,1)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Table1[[#This Row],[pledged]]/Table1[[#This Row],[goal]]</f>
        <v>0</v>
      </c>
      <c r="P135" s="6" t="e">
        <f>(Table1[[#This Row],[pledged]]/Table1[[#This Row],[backers_count]])/100</f>
        <v>#DIV/0!</v>
      </c>
      <c r="Q135" t="s">
        <v>8310</v>
      </c>
      <c r="R135" t="s">
        <v>8313</v>
      </c>
      <c r="S135" s="11">
        <f>(((Table1[[#This Row],[launched_at]]/60)/60)/24)+DATE(1970,1,1)</f>
        <v>42491.80768518518</v>
      </c>
      <c r="T135" s="11">
        <f>(((Table1[[#This Row],[deadline]]/60)/60)/24)+DATE(1970,1,1)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Table1[[#This Row],[pledged]]/Table1[[#This Row],[goal]]</f>
        <v>0</v>
      </c>
      <c r="P136" s="6" t="e">
        <f>(Table1[[#This Row],[pledged]]/Table1[[#This Row],[backers_count]])/100</f>
        <v>#DIV/0!</v>
      </c>
      <c r="Q136" t="s">
        <v>8310</v>
      </c>
      <c r="R136" t="s">
        <v>8313</v>
      </c>
      <c r="S136" s="11">
        <f>(((Table1[[#This Row],[launched_at]]/60)/60)/24)+DATE(1970,1,1)</f>
        <v>42221.909930555557</v>
      </c>
      <c r="T136" s="11">
        <f>(((Table1[[#This Row],[deadline]]/60)/60)/24)+DATE(1970,1,1)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Table1[[#This Row],[pledged]]/Table1[[#This Row],[goal]]</f>
        <v>0.13433333333333333</v>
      </c>
      <c r="P137" s="6">
        <f>(Table1[[#This Row],[pledged]]/Table1[[#This Row],[backers_count]])/100</f>
        <v>0.80599999999999994</v>
      </c>
      <c r="Q137" t="s">
        <v>8310</v>
      </c>
      <c r="R137" t="s">
        <v>8313</v>
      </c>
      <c r="S137" s="11">
        <f>(((Table1[[#This Row],[launched_at]]/60)/60)/24)+DATE(1970,1,1)</f>
        <v>41788.381909722222</v>
      </c>
      <c r="T137" s="11">
        <f>(((Table1[[#This Row],[deadline]]/60)/60)/24)+DATE(1970,1,1)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Table1[[#This Row],[pledged]]/Table1[[#This Row],[goal]]</f>
        <v>0</v>
      </c>
      <c r="P138" s="6" t="e">
        <f>(Table1[[#This Row],[pledged]]/Table1[[#This Row],[backers_count]])/100</f>
        <v>#DIV/0!</v>
      </c>
      <c r="Q138" t="s">
        <v>8310</v>
      </c>
      <c r="R138" t="s">
        <v>8313</v>
      </c>
      <c r="S138" s="11">
        <f>(((Table1[[#This Row],[launched_at]]/60)/60)/24)+DATE(1970,1,1)</f>
        <v>42096.410115740742</v>
      </c>
      <c r="T138" s="11">
        <f>(((Table1[[#This Row],[deadline]]/60)/60)/24)+DATE(1970,1,1)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Table1[[#This Row],[pledged]]/Table1[[#This Row],[goal]]</f>
        <v>0</v>
      </c>
      <c r="P139" s="6" t="e">
        <f>(Table1[[#This Row],[pledged]]/Table1[[#This Row],[backers_count]])/100</f>
        <v>#DIV/0!</v>
      </c>
      <c r="Q139" t="s">
        <v>8310</v>
      </c>
      <c r="R139" t="s">
        <v>8313</v>
      </c>
      <c r="S139" s="11">
        <f>(((Table1[[#This Row],[launched_at]]/60)/60)/24)+DATE(1970,1,1)</f>
        <v>42239.573993055557</v>
      </c>
      <c r="T139" s="11">
        <f>(((Table1[[#This Row],[deadline]]/60)/60)/24)+DATE(1970,1,1)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Table1[[#This Row],[pledged]]/Table1[[#This Row],[goal]]</f>
        <v>3.1413333333333335E-2</v>
      </c>
      <c r="P140" s="6">
        <f>(Table1[[#This Row],[pledged]]/Table1[[#This Row],[backers_count]])/100</f>
        <v>0.8124137931034483</v>
      </c>
      <c r="Q140" t="s">
        <v>8310</v>
      </c>
      <c r="R140" t="s">
        <v>8313</v>
      </c>
      <c r="S140" s="11">
        <f>(((Table1[[#This Row],[launched_at]]/60)/60)/24)+DATE(1970,1,1)</f>
        <v>42186.257418981477</v>
      </c>
      <c r="T140" s="11">
        <f>(((Table1[[#This Row],[deadline]]/60)/60)/24)+DATE(1970,1,1)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Table1[[#This Row],[pledged]]/Table1[[#This Row],[goal]]</f>
        <v>1</v>
      </c>
      <c r="P141" s="6">
        <f>(Table1[[#This Row],[pledged]]/Table1[[#This Row],[backers_count]])/100</f>
        <v>5</v>
      </c>
      <c r="Q141" t="s">
        <v>8310</v>
      </c>
      <c r="R141" t="s">
        <v>8313</v>
      </c>
      <c r="S141" s="11">
        <f>(((Table1[[#This Row],[launched_at]]/60)/60)/24)+DATE(1970,1,1)</f>
        <v>42187.920972222222</v>
      </c>
      <c r="T141" s="11">
        <f>(((Table1[[#This Row],[deadline]]/60)/60)/24)+DATE(1970,1,1)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Table1[[#This Row],[pledged]]/Table1[[#This Row],[goal]]</f>
        <v>0</v>
      </c>
      <c r="P142" s="6" t="e">
        <f>(Table1[[#This Row],[pledged]]/Table1[[#This Row],[backers_count]])/100</f>
        <v>#DIV/0!</v>
      </c>
      <c r="Q142" t="s">
        <v>8310</v>
      </c>
      <c r="R142" t="s">
        <v>8313</v>
      </c>
      <c r="S142" s="11">
        <f>(((Table1[[#This Row],[launched_at]]/60)/60)/24)+DATE(1970,1,1)</f>
        <v>42053.198287037041</v>
      </c>
      <c r="T142" s="11">
        <f>(((Table1[[#This Row],[deadline]]/60)/60)/24)+DATE(1970,1,1)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Table1[[#This Row],[pledged]]/Table1[[#This Row],[goal]]</f>
        <v>0.10775</v>
      </c>
      <c r="P143" s="6">
        <f>(Table1[[#This Row],[pledged]]/Table1[[#This Row],[backers_count]])/100</f>
        <v>0.4617857142857143</v>
      </c>
      <c r="Q143" t="s">
        <v>8310</v>
      </c>
      <c r="R143" t="s">
        <v>8313</v>
      </c>
      <c r="S143" s="11">
        <f>(((Table1[[#This Row],[launched_at]]/60)/60)/24)+DATE(1970,1,1)</f>
        <v>42110.153043981481</v>
      </c>
      <c r="T143" s="11">
        <f>(((Table1[[#This Row],[deadline]]/60)/60)/24)+DATE(1970,1,1)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Table1[[#This Row],[pledged]]/Table1[[#This Row],[goal]]</f>
        <v>3.3333333333333335E-3</v>
      </c>
      <c r="P144" s="6">
        <f>(Table1[[#This Row],[pledged]]/Table1[[#This Row],[backers_count]])/100</f>
        <v>0.1</v>
      </c>
      <c r="Q144" t="s">
        <v>8310</v>
      </c>
      <c r="R144" t="s">
        <v>8313</v>
      </c>
      <c r="S144" s="11">
        <f>(((Table1[[#This Row],[launched_at]]/60)/60)/24)+DATE(1970,1,1)</f>
        <v>41938.893263888887</v>
      </c>
      <c r="T144" s="11">
        <f>(((Table1[[#This Row],[deadline]]/60)/60)/24)+DATE(1970,1,1)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Table1[[#This Row],[pledged]]/Table1[[#This Row],[goal]]</f>
        <v>0</v>
      </c>
      <c r="P145" s="6" t="e">
        <f>(Table1[[#This Row],[pledged]]/Table1[[#This Row],[backers_count]])/100</f>
        <v>#DIV/0!</v>
      </c>
      <c r="Q145" t="s">
        <v>8310</v>
      </c>
      <c r="R145" t="s">
        <v>8313</v>
      </c>
      <c r="S145" s="11">
        <f>(((Table1[[#This Row],[launched_at]]/60)/60)/24)+DATE(1970,1,1)</f>
        <v>42559.064143518524</v>
      </c>
      <c r="T145" s="11">
        <f>(((Table1[[#This Row],[deadline]]/60)/60)/24)+DATE(1970,1,1)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Table1[[#This Row],[pledged]]/Table1[[#This Row],[goal]]</f>
        <v>0.27600000000000002</v>
      </c>
      <c r="P146" s="6">
        <f>(Table1[[#This Row],[pledged]]/Table1[[#This Row],[backers_count]])/100</f>
        <v>0.55945945945945941</v>
      </c>
      <c r="Q146" t="s">
        <v>8310</v>
      </c>
      <c r="R146" t="s">
        <v>8313</v>
      </c>
      <c r="S146" s="11">
        <f>(((Table1[[#This Row],[launched_at]]/60)/60)/24)+DATE(1970,1,1)</f>
        <v>42047.762407407412</v>
      </c>
      <c r="T146" s="11">
        <f>(((Table1[[#This Row],[deadline]]/60)/60)/24)+DATE(1970,1,1)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Table1[[#This Row],[pledged]]/Table1[[#This Row],[goal]]</f>
        <v>7.5111111111111115E-2</v>
      </c>
      <c r="P147" s="6">
        <f>(Table1[[#This Row],[pledged]]/Table1[[#This Row],[backers_count]])/100</f>
        <v>0.37555555555555559</v>
      </c>
      <c r="Q147" t="s">
        <v>8310</v>
      </c>
      <c r="R147" t="s">
        <v>8313</v>
      </c>
      <c r="S147" s="11">
        <f>(((Table1[[#This Row],[launched_at]]/60)/60)/24)+DATE(1970,1,1)</f>
        <v>42200.542268518519</v>
      </c>
      <c r="T147" s="11">
        <f>(((Table1[[#This Row],[deadline]]/60)/60)/24)+DATE(1970,1,1)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Table1[[#This Row],[pledged]]/Table1[[#This Row],[goal]]</f>
        <v>5.7499999999999999E-3</v>
      </c>
      <c r="P148" s="6">
        <f>(Table1[[#This Row],[pledged]]/Table1[[#This Row],[backers_count]])/100</f>
        <v>0.38333333333333336</v>
      </c>
      <c r="Q148" t="s">
        <v>8310</v>
      </c>
      <c r="R148" t="s">
        <v>8313</v>
      </c>
      <c r="S148" s="11">
        <f>(((Table1[[#This Row],[launched_at]]/60)/60)/24)+DATE(1970,1,1)</f>
        <v>42693.016180555554</v>
      </c>
      <c r="T148" s="11">
        <f>(((Table1[[#This Row],[deadline]]/60)/60)/24)+DATE(1970,1,1)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Table1[[#This Row],[pledged]]/Table1[[#This Row],[goal]]</f>
        <v>0</v>
      </c>
      <c r="P149" s="6" t="e">
        <f>(Table1[[#This Row],[pledged]]/Table1[[#This Row],[backers_count]])/100</f>
        <v>#DIV/0!</v>
      </c>
      <c r="Q149" t="s">
        <v>8310</v>
      </c>
      <c r="R149" t="s">
        <v>8313</v>
      </c>
      <c r="S149" s="11">
        <f>(((Table1[[#This Row],[launched_at]]/60)/60)/24)+DATE(1970,1,1)</f>
        <v>41969.767824074079</v>
      </c>
      <c r="T149" s="11">
        <f>(((Table1[[#This Row],[deadline]]/60)/60)/24)+DATE(1970,1,1)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Table1[[#This Row],[pledged]]/Table1[[#This Row],[goal]]</f>
        <v>8.0000000000000004E-4</v>
      </c>
      <c r="P150" s="6">
        <f>(Table1[[#This Row],[pledged]]/Table1[[#This Row],[backers_count]])/100</f>
        <v>0.2</v>
      </c>
      <c r="Q150" t="s">
        <v>8310</v>
      </c>
      <c r="R150" t="s">
        <v>8313</v>
      </c>
      <c r="S150" s="11">
        <f>(((Table1[[#This Row],[launched_at]]/60)/60)/24)+DATE(1970,1,1)</f>
        <v>42397.281666666662</v>
      </c>
      <c r="T150" s="11">
        <f>(((Table1[[#This Row],[deadline]]/60)/60)/24)+DATE(1970,1,1)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Table1[[#This Row],[pledged]]/Table1[[#This Row],[goal]]</f>
        <v>9.1999999999999998E-3</v>
      </c>
      <c r="P151" s="6">
        <f>(Table1[[#This Row],[pledged]]/Table1[[#This Row],[backers_count]])/100</f>
        <v>0.15333333333333335</v>
      </c>
      <c r="Q151" t="s">
        <v>8310</v>
      </c>
      <c r="R151" t="s">
        <v>8313</v>
      </c>
      <c r="S151" s="11">
        <f>(((Table1[[#This Row],[launched_at]]/60)/60)/24)+DATE(1970,1,1)</f>
        <v>41968.172106481477</v>
      </c>
      <c r="T151" s="11">
        <f>(((Table1[[#This Row],[deadline]]/60)/60)/24)+DATE(1970,1,1)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Table1[[#This Row],[pledged]]/Table1[[#This Row],[goal]]</f>
        <v>0.23163076923076922</v>
      </c>
      <c r="P152" s="6">
        <f>(Table1[[#This Row],[pledged]]/Table1[[#This Row],[backers_count]])/100</f>
        <v>4.4943283582089553</v>
      </c>
      <c r="Q152" t="s">
        <v>8310</v>
      </c>
      <c r="R152" t="s">
        <v>8313</v>
      </c>
      <c r="S152" s="11">
        <f>(((Table1[[#This Row],[launched_at]]/60)/60)/24)+DATE(1970,1,1)</f>
        <v>42090.161828703705</v>
      </c>
      <c r="T152" s="11">
        <f>(((Table1[[#This Row],[deadline]]/60)/60)/24)+DATE(1970,1,1)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Table1[[#This Row],[pledged]]/Table1[[#This Row],[goal]]</f>
        <v>5.5999999999999995E-4</v>
      </c>
      <c r="P153" s="6">
        <f>(Table1[[#This Row],[pledged]]/Table1[[#This Row],[backers_count]])/100</f>
        <v>0.28000000000000003</v>
      </c>
      <c r="Q153" t="s">
        <v>8310</v>
      </c>
      <c r="R153" t="s">
        <v>8313</v>
      </c>
      <c r="S153" s="11">
        <f>(((Table1[[#This Row],[launched_at]]/60)/60)/24)+DATE(1970,1,1)</f>
        <v>42113.550821759258</v>
      </c>
      <c r="T153" s="11">
        <f>(((Table1[[#This Row],[deadline]]/60)/60)/24)+DATE(1970,1,1)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Table1[[#This Row],[pledged]]/Table1[[#This Row],[goal]]</f>
        <v>7.8947368421052633E-5</v>
      </c>
      <c r="P154" s="6">
        <f>(Table1[[#This Row],[pledged]]/Table1[[#This Row],[backers_count]])/100</f>
        <v>0.15</v>
      </c>
      <c r="Q154" t="s">
        <v>8310</v>
      </c>
      <c r="R154" t="s">
        <v>8313</v>
      </c>
      <c r="S154" s="11">
        <f>(((Table1[[#This Row],[launched_at]]/60)/60)/24)+DATE(1970,1,1)</f>
        <v>41875.077546296299</v>
      </c>
      <c r="T154" s="11">
        <f>(((Table1[[#This Row],[deadline]]/60)/60)/24)+DATE(1970,1,1)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Table1[[#This Row],[pledged]]/Table1[[#This Row],[goal]]</f>
        <v>7.1799999999999998E-3</v>
      </c>
      <c r="P155" s="6">
        <f>(Table1[[#This Row],[pledged]]/Table1[[#This Row],[backers_count]])/100</f>
        <v>0.35899999999999999</v>
      </c>
      <c r="Q155" t="s">
        <v>8310</v>
      </c>
      <c r="R155" t="s">
        <v>8313</v>
      </c>
      <c r="S155" s="11">
        <f>(((Table1[[#This Row],[launched_at]]/60)/60)/24)+DATE(1970,1,1)</f>
        <v>41933.586157407408</v>
      </c>
      <c r="T155" s="11">
        <f>(((Table1[[#This Row],[deadline]]/60)/60)/24)+DATE(1970,1,1)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Table1[[#This Row],[pledged]]/Table1[[#This Row],[goal]]</f>
        <v>2.6666666666666668E-2</v>
      </c>
      <c r="P156" s="6">
        <f>(Table1[[#This Row],[pledged]]/Table1[[#This Row],[backers_count]])/100</f>
        <v>0.13333333333333333</v>
      </c>
      <c r="Q156" t="s">
        <v>8310</v>
      </c>
      <c r="R156" t="s">
        <v>8313</v>
      </c>
      <c r="S156" s="11">
        <f>(((Table1[[#This Row],[launched_at]]/60)/60)/24)+DATE(1970,1,1)</f>
        <v>42115.547395833331</v>
      </c>
      <c r="T156" s="11">
        <f>(((Table1[[#This Row],[deadline]]/60)/60)/24)+DATE(1970,1,1)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Table1[[#This Row],[pledged]]/Table1[[#This Row],[goal]]</f>
        <v>6.0000000000000002E-5</v>
      </c>
      <c r="P157" s="6">
        <f>(Table1[[#This Row],[pledged]]/Table1[[#This Row],[backers_count]])/100</f>
        <v>0.20250000000000001</v>
      </c>
      <c r="Q157" t="s">
        <v>8310</v>
      </c>
      <c r="R157" t="s">
        <v>8313</v>
      </c>
      <c r="S157" s="11">
        <f>(((Table1[[#This Row],[launched_at]]/60)/60)/24)+DATE(1970,1,1)</f>
        <v>42168.559432870374</v>
      </c>
      <c r="T157" s="11">
        <f>(((Table1[[#This Row],[deadline]]/60)/60)/24)+DATE(1970,1,1)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Table1[[#This Row],[pledged]]/Table1[[#This Row],[goal]]</f>
        <v>5.0999999999999997E-2</v>
      </c>
      <c r="P158" s="6">
        <f>(Table1[[#This Row],[pledged]]/Table1[[#This Row],[backers_count]])/100</f>
        <v>1.19</v>
      </c>
      <c r="Q158" t="s">
        <v>8310</v>
      </c>
      <c r="R158" t="s">
        <v>8313</v>
      </c>
      <c r="S158" s="11">
        <f>(((Table1[[#This Row],[launched_at]]/60)/60)/24)+DATE(1970,1,1)</f>
        <v>41794.124953703707</v>
      </c>
      <c r="T158" s="11">
        <f>(((Table1[[#This Row],[deadline]]/60)/60)/24)+DATE(1970,1,1)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Table1[[#This Row],[pledged]]/Table1[[#This Row],[goal]]</f>
        <v>2.671118530884808E-3</v>
      </c>
      <c r="P159" s="6">
        <f>(Table1[[#This Row],[pledged]]/Table1[[#This Row],[backers_count]])/100</f>
        <v>0.04</v>
      </c>
      <c r="Q159" t="s">
        <v>8310</v>
      </c>
      <c r="R159" t="s">
        <v>8313</v>
      </c>
      <c r="S159" s="11">
        <f>(((Table1[[#This Row],[launched_at]]/60)/60)/24)+DATE(1970,1,1)</f>
        <v>42396.911712962959</v>
      </c>
      <c r="T159" s="11">
        <f>(((Table1[[#This Row],[deadline]]/60)/60)/24)+DATE(1970,1,1)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Table1[[#This Row],[pledged]]/Table1[[#This Row],[goal]]</f>
        <v>0</v>
      </c>
      <c r="P160" s="6" t="e">
        <f>(Table1[[#This Row],[pledged]]/Table1[[#This Row],[backers_count]])/100</f>
        <v>#DIV/0!</v>
      </c>
      <c r="Q160" t="s">
        <v>8310</v>
      </c>
      <c r="R160" t="s">
        <v>8313</v>
      </c>
      <c r="S160" s="11">
        <f>(((Table1[[#This Row],[launched_at]]/60)/60)/24)+DATE(1970,1,1)</f>
        <v>41904.07671296296</v>
      </c>
      <c r="T160" s="11">
        <f>(((Table1[[#This Row],[deadline]]/60)/60)/24)+DATE(1970,1,1)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Table1[[#This Row],[pledged]]/Table1[[#This Row],[goal]]</f>
        <v>2.0000000000000002E-5</v>
      </c>
      <c r="P161" s="6">
        <f>(Table1[[#This Row],[pledged]]/Table1[[#This Row],[backers_count]])/100</f>
        <v>0.1</v>
      </c>
      <c r="Q161" t="s">
        <v>8310</v>
      </c>
      <c r="R161" t="s">
        <v>8313</v>
      </c>
      <c r="S161" s="11">
        <f>(((Table1[[#This Row],[launched_at]]/60)/60)/24)+DATE(1970,1,1)</f>
        <v>42514.434548611112</v>
      </c>
      <c r="T161" s="11">
        <f>(((Table1[[#This Row],[deadline]]/60)/60)/24)+DATE(1970,1,1)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Table1[[#This Row],[pledged]]/Table1[[#This Row],[goal]]</f>
        <v>0</v>
      </c>
      <c r="P162" s="6" t="e">
        <f>(Table1[[#This Row],[pledged]]/Table1[[#This Row],[backers_count]])/100</f>
        <v>#DIV/0!</v>
      </c>
      <c r="Q162" t="s">
        <v>8310</v>
      </c>
      <c r="R162" t="s">
        <v>8314</v>
      </c>
      <c r="S162" s="11">
        <f>(((Table1[[#This Row],[launched_at]]/60)/60)/24)+DATE(1970,1,1)</f>
        <v>42171.913090277783</v>
      </c>
      <c r="T162" s="11">
        <f>(((Table1[[#This Row],[deadline]]/60)/60)/24)+DATE(1970,1,1)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Table1[[#This Row],[pledged]]/Table1[[#This Row],[goal]]</f>
        <v>1E-4</v>
      </c>
      <c r="P163" s="6">
        <f>(Table1[[#This Row],[pledged]]/Table1[[#This Row],[backers_count]])/100</f>
        <v>0.05</v>
      </c>
      <c r="Q163" t="s">
        <v>8310</v>
      </c>
      <c r="R163" t="s">
        <v>8314</v>
      </c>
      <c r="S163" s="11">
        <f>(((Table1[[#This Row],[launched_at]]/60)/60)/24)+DATE(1970,1,1)</f>
        <v>41792.687442129631</v>
      </c>
      <c r="T163" s="11">
        <f>(((Table1[[#This Row],[deadline]]/60)/60)/24)+DATE(1970,1,1)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Table1[[#This Row],[pledged]]/Table1[[#This Row],[goal]]</f>
        <v>0.15535714285714286</v>
      </c>
      <c r="P164" s="6">
        <f>(Table1[[#This Row],[pledged]]/Table1[[#This Row],[backers_count]])/100</f>
        <v>0.435</v>
      </c>
      <c r="Q164" t="s">
        <v>8310</v>
      </c>
      <c r="R164" t="s">
        <v>8314</v>
      </c>
      <c r="S164" s="11">
        <f>(((Table1[[#This Row],[launched_at]]/60)/60)/24)+DATE(1970,1,1)</f>
        <v>41835.126805555556</v>
      </c>
      <c r="T164" s="11">
        <f>(((Table1[[#This Row],[deadline]]/60)/60)/24)+DATE(1970,1,1)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Table1[[#This Row],[pledged]]/Table1[[#This Row],[goal]]</f>
        <v>0</v>
      </c>
      <c r="P165" s="6" t="e">
        <f>(Table1[[#This Row],[pledged]]/Table1[[#This Row],[backers_count]])/100</f>
        <v>#DIV/0!</v>
      </c>
      <c r="Q165" t="s">
        <v>8310</v>
      </c>
      <c r="R165" t="s">
        <v>8314</v>
      </c>
      <c r="S165" s="11">
        <f>(((Table1[[#This Row],[launched_at]]/60)/60)/24)+DATE(1970,1,1)</f>
        <v>42243.961273148147</v>
      </c>
      <c r="T165" s="11">
        <f>(((Table1[[#This Row],[deadline]]/60)/60)/24)+DATE(1970,1,1)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Table1[[#This Row],[pledged]]/Table1[[#This Row],[goal]]</f>
        <v>5.3333333333333332E-3</v>
      </c>
      <c r="P166" s="6">
        <f>(Table1[[#This Row],[pledged]]/Table1[[#This Row],[backers_count]])/100</f>
        <v>0.91428571428571426</v>
      </c>
      <c r="Q166" t="s">
        <v>8310</v>
      </c>
      <c r="R166" t="s">
        <v>8314</v>
      </c>
      <c r="S166" s="11">
        <f>(((Table1[[#This Row],[launched_at]]/60)/60)/24)+DATE(1970,1,1)</f>
        <v>41841.762743055559</v>
      </c>
      <c r="T166" s="11">
        <f>(((Table1[[#This Row],[deadline]]/60)/60)/24)+DATE(1970,1,1)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Table1[[#This Row],[pledged]]/Table1[[#This Row],[goal]]</f>
        <v>0</v>
      </c>
      <c r="P167" s="6" t="e">
        <f>(Table1[[#This Row],[pledged]]/Table1[[#This Row],[backers_count]])/100</f>
        <v>#DIV/0!</v>
      </c>
      <c r="Q167" t="s">
        <v>8310</v>
      </c>
      <c r="R167" t="s">
        <v>8314</v>
      </c>
      <c r="S167" s="11">
        <f>(((Table1[[#This Row],[launched_at]]/60)/60)/24)+DATE(1970,1,1)</f>
        <v>42351.658842592587</v>
      </c>
      <c r="T167" s="11">
        <f>(((Table1[[#This Row],[deadline]]/60)/60)/24)+DATE(1970,1,1)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Table1[[#This Row],[pledged]]/Table1[[#This Row],[goal]]</f>
        <v>0.6</v>
      </c>
      <c r="P168" s="6">
        <f>(Table1[[#This Row],[pledged]]/Table1[[#This Row],[backers_count]])/100</f>
        <v>30</v>
      </c>
      <c r="Q168" t="s">
        <v>8310</v>
      </c>
      <c r="R168" t="s">
        <v>8314</v>
      </c>
      <c r="S168" s="11">
        <f>(((Table1[[#This Row],[launched_at]]/60)/60)/24)+DATE(1970,1,1)</f>
        <v>42721.075949074075</v>
      </c>
      <c r="T168" s="11">
        <f>(((Table1[[#This Row],[deadline]]/60)/60)/24)+DATE(1970,1,1)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Table1[[#This Row],[pledged]]/Table1[[#This Row],[goal]]</f>
        <v>1E-4</v>
      </c>
      <c r="P169" s="6">
        <f>(Table1[[#This Row],[pledged]]/Table1[[#This Row],[backers_count]])/100</f>
        <v>5.5E-2</v>
      </c>
      <c r="Q169" t="s">
        <v>8310</v>
      </c>
      <c r="R169" t="s">
        <v>8314</v>
      </c>
      <c r="S169" s="11">
        <f>(((Table1[[#This Row],[launched_at]]/60)/60)/24)+DATE(1970,1,1)</f>
        <v>42160.927488425921</v>
      </c>
      <c r="T169" s="11">
        <f>(((Table1[[#This Row],[deadline]]/60)/60)/24)+DATE(1970,1,1)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Table1[[#This Row],[pledged]]/Table1[[#This Row],[goal]]</f>
        <v>4.0625000000000001E-2</v>
      </c>
      <c r="P170" s="6">
        <f>(Table1[[#This Row],[pledged]]/Table1[[#This Row],[backers_count]])/100</f>
        <v>1.0833333333333333</v>
      </c>
      <c r="Q170" t="s">
        <v>8310</v>
      </c>
      <c r="R170" t="s">
        <v>8314</v>
      </c>
      <c r="S170" s="11">
        <f>(((Table1[[#This Row],[launched_at]]/60)/60)/24)+DATE(1970,1,1)</f>
        <v>42052.83530092593</v>
      </c>
      <c r="T170" s="11">
        <f>(((Table1[[#This Row],[deadline]]/60)/60)/24)+DATE(1970,1,1)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Table1[[#This Row],[pledged]]/Table1[[#This Row],[goal]]</f>
        <v>0.224</v>
      </c>
      <c r="P171" s="6">
        <f>(Table1[[#This Row],[pledged]]/Table1[[#This Row],[backers_count]])/100</f>
        <v>0.56000000000000005</v>
      </c>
      <c r="Q171" t="s">
        <v>8310</v>
      </c>
      <c r="R171" t="s">
        <v>8314</v>
      </c>
      <c r="S171" s="11">
        <f>(((Table1[[#This Row],[launched_at]]/60)/60)/24)+DATE(1970,1,1)</f>
        <v>41900.505312499998</v>
      </c>
      <c r="T171" s="11">
        <f>(((Table1[[#This Row],[deadline]]/60)/60)/24)+DATE(1970,1,1)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Table1[[#This Row],[pledged]]/Table1[[#This Row],[goal]]</f>
        <v>3.2500000000000001E-2</v>
      </c>
      <c r="P172" s="6">
        <f>(Table1[[#This Row],[pledged]]/Table1[[#This Row],[backers_count]])/100</f>
        <v>0.32500000000000001</v>
      </c>
      <c r="Q172" t="s">
        <v>8310</v>
      </c>
      <c r="R172" t="s">
        <v>8314</v>
      </c>
      <c r="S172" s="11">
        <f>(((Table1[[#This Row],[launched_at]]/60)/60)/24)+DATE(1970,1,1)</f>
        <v>42216.977812500001</v>
      </c>
      <c r="T172" s="11">
        <f>(((Table1[[#This Row],[deadline]]/60)/60)/24)+DATE(1970,1,1)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Table1[[#This Row],[pledged]]/Table1[[#This Row],[goal]]</f>
        <v>2.0000000000000002E-5</v>
      </c>
      <c r="P173" s="6">
        <f>(Table1[[#This Row],[pledged]]/Table1[[#This Row],[backers_count]])/100</f>
        <v>0.01</v>
      </c>
      <c r="Q173" t="s">
        <v>8310</v>
      </c>
      <c r="R173" t="s">
        <v>8314</v>
      </c>
      <c r="S173" s="11">
        <f>(((Table1[[#This Row],[launched_at]]/60)/60)/24)+DATE(1970,1,1)</f>
        <v>42534.180717592593</v>
      </c>
      <c r="T173" s="11">
        <f>(((Table1[[#This Row],[deadline]]/60)/60)/24)+DATE(1970,1,1)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Table1[[#This Row],[pledged]]/Table1[[#This Row],[goal]]</f>
        <v>0</v>
      </c>
      <c r="P174" s="6" t="e">
        <f>(Table1[[#This Row],[pledged]]/Table1[[#This Row],[backers_count]])/100</f>
        <v>#DIV/0!</v>
      </c>
      <c r="Q174" t="s">
        <v>8310</v>
      </c>
      <c r="R174" t="s">
        <v>8314</v>
      </c>
      <c r="S174" s="11">
        <f>(((Table1[[#This Row],[launched_at]]/60)/60)/24)+DATE(1970,1,1)</f>
        <v>42047.394942129627</v>
      </c>
      <c r="T174" s="11">
        <f>(((Table1[[#This Row],[deadline]]/60)/60)/24)+DATE(1970,1,1)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Table1[[#This Row],[pledged]]/Table1[[#This Row],[goal]]</f>
        <v>0</v>
      </c>
      <c r="P175" s="6" t="e">
        <f>(Table1[[#This Row],[pledged]]/Table1[[#This Row],[backers_count]])/100</f>
        <v>#DIV/0!</v>
      </c>
      <c r="Q175" t="s">
        <v>8310</v>
      </c>
      <c r="R175" t="s">
        <v>8314</v>
      </c>
      <c r="S175" s="11">
        <f>(((Table1[[#This Row],[launched_at]]/60)/60)/24)+DATE(1970,1,1)</f>
        <v>42033.573009259257</v>
      </c>
      <c r="T175" s="11">
        <f>(((Table1[[#This Row],[deadline]]/60)/60)/24)+DATE(1970,1,1)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Table1[[#This Row],[pledged]]/Table1[[#This Row],[goal]]</f>
        <v>0</v>
      </c>
      <c r="P176" s="6" t="e">
        <f>(Table1[[#This Row],[pledged]]/Table1[[#This Row],[backers_count]])/100</f>
        <v>#DIV/0!</v>
      </c>
      <c r="Q176" t="s">
        <v>8310</v>
      </c>
      <c r="R176" t="s">
        <v>8314</v>
      </c>
      <c r="S176" s="11">
        <f>(((Table1[[#This Row],[launched_at]]/60)/60)/24)+DATE(1970,1,1)</f>
        <v>42072.758981481486</v>
      </c>
      <c r="T176" s="11">
        <f>(((Table1[[#This Row],[deadline]]/60)/60)/24)+DATE(1970,1,1)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Table1[[#This Row],[pledged]]/Table1[[#This Row],[goal]]</f>
        <v>6.4850000000000005E-2</v>
      </c>
      <c r="P177" s="6">
        <f>(Table1[[#This Row],[pledged]]/Table1[[#This Row],[backers_count]])/100</f>
        <v>0.49884615384615388</v>
      </c>
      <c r="Q177" t="s">
        <v>8310</v>
      </c>
      <c r="R177" t="s">
        <v>8314</v>
      </c>
      <c r="S177" s="11">
        <f>(((Table1[[#This Row],[launched_at]]/60)/60)/24)+DATE(1970,1,1)</f>
        <v>41855.777905092589</v>
      </c>
      <c r="T177" s="11">
        <f>(((Table1[[#This Row],[deadline]]/60)/60)/24)+DATE(1970,1,1)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Table1[[#This Row],[pledged]]/Table1[[#This Row],[goal]]</f>
        <v>0</v>
      </c>
      <c r="P178" s="6" t="e">
        <f>(Table1[[#This Row],[pledged]]/Table1[[#This Row],[backers_count]])/100</f>
        <v>#DIV/0!</v>
      </c>
      <c r="Q178" t="s">
        <v>8310</v>
      </c>
      <c r="R178" t="s">
        <v>8314</v>
      </c>
      <c r="S178" s="11">
        <f>(((Table1[[#This Row],[launched_at]]/60)/60)/24)+DATE(1970,1,1)</f>
        <v>42191.824062500003</v>
      </c>
      <c r="T178" s="11">
        <f>(((Table1[[#This Row],[deadline]]/60)/60)/24)+DATE(1970,1,1)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Table1[[#This Row],[pledged]]/Table1[[#This Row],[goal]]</f>
        <v>0.4</v>
      </c>
      <c r="P179" s="6">
        <f>(Table1[[#This Row],[pledged]]/Table1[[#This Row],[backers_count]])/100</f>
        <v>0.25714285714285717</v>
      </c>
      <c r="Q179" t="s">
        <v>8310</v>
      </c>
      <c r="R179" t="s">
        <v>8314</v>
      </c>
      <c r="S179" s="11">
        <f>(((Table1[[#This Row],[launched_at]]/60)/60)/24)+DATE(1970,1,1)</f>
        <v>42070.047754629632</v>
      </c>
      <c r="T179" s="11">
        <f>(((Table1[[#This Row],[deadline]]/60)/60)/24)+DATE(1970,1,1)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Table1[[#This Row],[pledged]]/Table1[[#This Row],[goal]]</f>
        <v>0</v>
      </c>
      <c r="P180" s="6" t="e">
        <f>(Table1[[#This Row],[pledged]]/Table1[[#This Row],[backers_count]])/100</f>
        <v>#DIV/0!</v>
      </c>
      <c r="Q180" t="s">
        <v>8310</v>
      </c>
      <c r="R180" t="s">
        <v>8314</v>
      </c>
      <c r="S180" s="11">
        <f>(((Table1[[#This Row],[launched_at]]/60)/60)/24)+DATE(1970,1,1)</f>
        <v>42304.955381944441</v>
      </c>
      <c r="T180" s="11">
        <f>(((Table1[[#This Row],[deadline]]/60)/60)/24)+DATE(1970,1,1)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Table1[[#This Row],[pledged]]/Table1[[#This Row],[goal]]</f>
        <v>0.2</v>
      </c>
      <c r="P181" s="6">
        <f>(Table1[[#This Row],[pledged]]/Table1[[#This Row],[backers_count]])/100</f>
        <v>1</v>
      </c>
      <c r="Q181" t="s">
        <v>8310</v>
      </c>
      <c r="R181" t="s">
        <v>8314</v>
      </c>
      <c r="S181" s="11">
        <f>(((Table1[[#This Row],[launched_at]]/60)/60)/24)+DATE(1970,1,1)</f>
        <v>42403.080497685187</v>
      </c>
      <c r="T181" s="11">
        <f>(((Table1[[#This Row],[deadline]]/60)/60)/24)+DATE(1970,1,1)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Table1[[#This Row],[pledged]]/Table1[[#This Row],[goal]]</f>
        <v>0.33416666666666667</v>
      </c>
      <c r="P182" s="6">
        <f>(Table1[[#This Row],[pledged]]/Table1[[#This Row],[backers_count]])/100</f>
        <v>0.30846153846153845</v>
      </c>
      <c r="Q182" t="s">
        <v>8310</v>
      </c>
      <c r="R182" t="s">
        <v>8314</v>
      </c>
      <c r="S182" s="11">
        <f>(((Table1[[#This Row],[launched_at]]/60)/60)/24)+DATE(1970,1,1)</f>
        <v>42067.991238425922</v>
      </c>
      <c r="T182" s="11">
        <f>(((Table1[[#This Row],[deadline]]/60)/60)/24)+DATE(1970,1,1)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Table1[[#This Row],[pledged]]/Table1[[#This Row],[goal]]</f>
        <v>0.21092608822670172</v>
      </c>
      <c r="P183" s="6">
        <f>(Table1[[#This Row],[pledged]]/Table1[[#This Row],[backers_count]])/100</f>
        <v>1.8049999999999999</v>
      </c>
      <c r="Q183" t="s">
        <v>8310</v>
      </c>
      <c r="R183" t="s">
        <v>8314</v>
      </c>
      <c r="S183" s="11">
        <f>(((Table1[[#This Row],[launched_at]]/60)/60)/24)+DATE(1970,1,1)</f>
        <v>42147.741840277777</v>
      </c>
      <c r="T183" s="11">
        <f>(((Table1[[#This Row],[deadline]]/60)/60)/24)+DATE(1970,1,1)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Table1[[#This Row],[pledged]]/Table1[[#This Row],[goal]]</f>
        <v>0</v>
      </c>
      <c r="P184" s="6" t="e">
        <f>(Table1[[#This Row],[pledged]]/Table1[[#This Row],[backers_count]])/100</f>
        <v>#DIV/0!</v>
      </c>
      <c r="Q184" t="s">
        <v>8310</v>
      </c>
      <c r="R184" t="s">
        <v>8314</v>
      </c>
      <c r="S184" s="11">
        <f>(((Table1[[#This Row],[launched_at]]/60)/60)/24)+DATE(1970,1,1)</f>
        <v>42712.011944444443</v>
      </c>
      <c r="T184" s="11">
        <f>(((Table1[[#This Row],[deadline]]/60)/60)/24)+DATE(1970,1,1)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Table1[[#This Row],[pledged]]/Table1[[#This Row],[goal]]</f>
        <v>0.35855999999999999</v>
      </c>
      <c r="P185" s="6">
        <f>(Table1[[#This Row],[pledged]]/Table1[[#This Row],[backers_count]])/100</f>
        <v>3.7349999999999999</v>
      </c>
      <c r="Q185" t="s">
        <v>8310</v>
      </c>
      <c r="R185" t="s">
        <v>8314</v>
      </c>
      <c r="S185" s="11">
        <f>(((Table1[[#This Row],[launched_at]]/60)/60)/24)+DATE(1970,1,1)</f>
        <v>41939.810300925928</v>
      </c>
      <c r="T185" s="11">
        <f>(((Table1[[#This Row],[deadline]]/60)/60)/24)+DATE(1970,1,1)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Table1[[#This Row],[pledged]]/Table1[[#This Row],[goal]]</f>
        <v>3.4000000000000002E-2</v>
      </c>
      <c r="P186" s="6">
        <f>(Table1[[#This Row],[pledged]]/Table1[[#This Row],[backers_count]])/100</f>
        <v>0.255</v>
      </c>
      <c r="Q186" t="s">
        <v>8310</v>
      </c>
      <c r="R186" t="s">
        <v>8314</v>
      </c>
      <c r="S186" s="11">
        <f>(((Table1[[#This Row],[launched_at]]/60)/60)/24)+DATE(1970,1,1)</f>
        <v>41825.791226851856</v>
      </c>
      <c r="T186" s="11">
        <f>(((Table1[[#This Row],[deadline]]/60)/60)/24)+DATE(1970,1,1)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Table1[[#This Row],[pledged]]/Table1[[#This Row],[goal]]</f>
        <v>5.5E-2</v>
      </c>
      <c r="P187" s="6">
        <f>(Table1[[#This Row],[pledged]]/Table1[[#This Row],[backers_count]])/100</f>
        <v>2.2000000000000002</v>
      </c>
      <c r="Q187" t="s">
        <v>8310</v>
      </c>
      <c r="R187" t="s">
        <v>8314</v>
      </c>
      <c r="S187" s="11">
        <f>(((Table1[[#This Row],[launched_at]]/60)/60)/24)+DATE(1970,1,1)</f>
        <v>42570.91133101852</v>
      </c>
      <c r="T187" s="11">
        <f>(((Table1[[#This Row],[deadline]]/60)/60)/24)+DATE(1970,1,1)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Table1[[#This Row],[pledged]]/Table1[[#This Row],[goal]]</f>
        <v>0</v>
      </c>
      <c r="P188" s="6" t="e">
        <f>(Table1[[#This Row],[pledged]]/Table1[[#This Row],[backers_count]])/100</f>
        <v>#DIV/0!</v>
      </c>
      <c r="Q188" t="s">
        <v>8310</v>
      </c>
      <c r="R188" t="s">
        <v>8314</v>
      </c>
      <c r="S188" s="11">
        <f>(((Table1[[#This Row],[launched_at]]/60)/60)/24)+DATE(1970,1,1)</f>
        <v>42767.812893518523</v>
      </c>
      <c r="T188" s="11">
        <f>(((Table1[[#This Row],[deadline]]/60)/60)/24)+DATE(1970,1,1)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Table1[[#This Row],[pledged]]/Table1[[#This Row],[goal]]</f>
        <v>0.16</v>
      </c>
      <c r="P189" s="6">
        <f>(Table1[[#This Row],[pledged]]/Table1[[#This Row],[backers_count]])/100</f>
        <v>1.6</v>
      </c>
      <c r="Q189" t="s">
        <v>8310</v>
      </c>
      <c r="R189" t="s">
        <v>8314</v>
      </c>
      <c r="S189" s="11">
        <f>(((Table1[[#This Row],[launched_at]]/60)/60)/24)+DATE(1970,1,1)</f>
        <v>42182.234456018516</v>
      </c>
      <c r="T189" s="11">
        <f>(((Table1[[#This Row],[deadline]]/60)/60)/24)+DATE(1970,1,1)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Table1[[#This Row],[pledged]]/Table1[[#This Row],[goal]]</f>
        <v>0</v>
      </c>
      <c r="P190" s="6" t="e">
        <f>(Table1[[#This Row],[pledged]]/Table1[[#This Row],[backers_count]])/100</f>
        <v>#DIV/0!</v>
      </c>
      <c r="Q190" t="s">
        <v>8310</v>
      </c>
      <c r="R190" t="s">
        <v>8314</v>
      </c>
      <c r="S190" s="11">
        <f>(((Table1[[#This Row],[launched_at]]/60)/60)/24)+DATE(1970,1,1)</f>
        <v>41857.18304398148</v>
      </c>
      <c r="T190" s="11">
        <f>(((Table1[[#This Row],[deadline]]/60)/60)/24)+DATE(1970,1,1)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Table1[[#This Row],[pledged]]/Table1[[#This Row],[goal]]</f>
        <v>6.8999999999999997E-4</v>
      </c>
      <c r="P191" s="6">
        <f>(Table1[[#This Row],[pledged]]/Table1[[#This Row],[backers_count]])/100</f>
        <v>0.69</v>
      </c>
      <c r="Q191" t="s">
        <v>8310</v>
      </c>
      <c r="R191" t="s">
        <v>8314</v>
      </c>
      <c r="S191" s="11">
        <f>(((Table1[[#This Row],[launched_at]]/60)/60)/24)+DATE(1970,1,1)</f>
        <v>42556.690706018519</v>
      </c>
      <c r="T191" s="11">
        <f>(((Table1[[#This Row],[deadline]]/60)/60)/24)+DATE(1970,1,1)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Table1[[#This Row],[pledged]]/Table1[[#This Row],[goal]]</f>
        <v>4.1666666666666666E-3</v>
      </c>
      <c r="P192" s="6">
        <f>(Table1[[#This Row],[pledged]]/Table1[[#This Row],[backers_count]])/100</f>
        <v>0.5</v>
      </c>
      <c r="Q192" t="s">
        <v>8310</v>
      </c>
      <c r="R192" t="s">
        <v>8314</v>
      </c>
      <c r="S192" s="11">
        <f>(((Table1[[#This Row],[launched_at]]/60)/60)/24)+DATE(1970,1,1)</f>
        <v>42527.650995370372</v>
      </c>
      <c r="T192" s="11">
        <f>(((Table1[[#This Row],[deadline]]/60)/60)/24)+DATE(1970,1,1)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Table1[[#This Row],[pledged]]/Table1[[#This Row],[goal]]</f>
        <v>0.05</v>
      </c>
      <c r="P193" s="6">
        <f>(Table1[[#This Row],[pledged]]/Table1[[#This Row],[backers_count]])/100</f>
        <v>0.83333333333333326</v>
      </c>
      <c r="Q193" t="s">
        <v>8310</v>
      </c>
      <c r="R193" t="s">
        <v>8314</v>
      </c>
      <c r="S193" s="11">
        <f>(((Table1[[#This Row],[launched_at]]/60)/60)/24)+DATE(1970,1,1)</f>
        <v>42239.441412037035</v>
      </c>
      <c r="T193" s="11">
        <f>(((Table1[[#This Row],[deadline]]/60)/60)/24)+DATE(1970,1,1)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Table1[[#This Row],[pledged]]/Table1[[#This Row],[goal]]</f>
        <v>1.7E-5</v>
      </c>
      <c r="P194" s="6">
        <f>(Table1[[#This Row],[pledged]]/Table1[[#This Row],[backers_count]])/100</f>
        <v>5.6666666666666671E-2</v>
      </c>
      <c r="Q194" t="s">
        <v>8310</v>
      </c>
      <c r="R194" t="s">
        <v>8314</v>
      </c>
      <c r="S194" s="11">
        <f>(((Table1[[#This Row],[launched_at]]/60)/60)/24)+DATE(1970,1,1)</f>
        <v>41899.792037037041</v>
      </c>
      <c r="T194" s="11">
        <f>(((Table1[[#This Row],[deadline]]/60)/60)/24)+DATE(1970,1,1)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Table1[[#This Row],[pledged]]/Table1[[#This Row],[goal]]</f>
        <v>0</v>
      </c>
      <c r="P195" s="6" t="e">
        <f>(Table1[[#This Row],[pledged]]/Table1[[#This Row],[backers_count]])/100</f>
        <v>#DIV/0!</v>
      </c>
      <c r="Q195" t="s">
        <v>8310</v>
      </c>
      <c r="R195" t="s">
        <v>8314</v>
      </c>
      <c r="S195" s="11">
        <f>(((Table1[[#This Row],[launched_at]]/60)/60)/24)+DATE(1970,1,1)</f>
        <v>41911.934791666667</v>
      </c>
      <c r="T195" s="11">
        <f>(((Table1[[#This Row],[deadline]]/60)/60)/24)+DATE(1970,1,1)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Table1[[#This Row],[pledged]]/Table1[[#This Row],[goal]]</f>
        <v>1.1999999999999999E-3</v>
      </c>
      <c r="P196" s="6">
        <f>(Table1[[#This Row],[pledged]]/Table1[[#This Row],[backers_count]])/100</f>
        <v>0.01</v>
      </c>
      <c r="Q196" t="s">
        <v>8310</v>
      </c>
      <c r="R196" t="s">
        <v>8314</v>
      </c>
      <c r="S196" s="11">
        <f>(((Table1[[#This Row],[launched_at]]/60)/60)/24)+DATE(1970,1,1)</f>
        <v>42375.996886574074</v>
      </c>
      <c r="T196" s="11">
        <f>(((Table1[[#This Row],[deadline]]/60)/60)/24)+DATE(1970,1,1)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Table1[[#This Row],[pledged]]/Table1[[#This Row],[goal]]</f>
        <v>0</v>
      </c>
      <c r="P197" s="6" t="e">
        <f>(Table1[[#This Row],[pledged]]/Table1[[#This Row],[backers_count]])/100</f>
        <v>#DIV/0!</v>
      </c>
      <c r="Q197" t="s">
        <v>8310</v>
      </c>
      <c r="R197" t="s">
        <v>8314</v>
      </c>
      <c r="S197" s="11">
        <f>(((Table1[[#This Row],[launched_at]]/60)/60)/24)+DATE(1970,1,1)</f>
        <v>42135.67050925926</v>
      </c>
      <c r="T197" s="11">
        <f>(((Table1[[#This Row],[deadline]]/60)/60)/24)+DATE(1970,1,1)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Table1[[#This Row],[pledged]]/Table1[[#This Row],[goal]]</f>
        <v>0.41857142857142859</v>
      </c>
      <c r="P198" s="6">
        <f>(Table1[[#This Row],[pledged]]/Table1[[#This Row],[backers_count]])/100</f>
        <v>0.77105263157894743</v>
      </c>
      <c r="Q198" t="s">
        <v>8310</v>
      </c>
      <c r="R198" t="s">
        <v>8314</v>
      </c>
      <c r="S198" s="11">
        <f>(((Table1[[#This Row],[launched_at]]/60)/60)/24)+DATE(1970,1,1)</f>
        <v>42259.542800925927</v>
      </c>
      <c r="T198" s="11">
        <f>(((Table1[[#This Row],[deadline]]/60)/60)/24)+DATE(1970,1,1)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Table1[[#This Row],[pledged]]/Table1[[#This Row],[goal]]</f>
        <v>0.1048</v>
      </c>
      <c r="P199" s="6">
        <f>(Table1[[#This Row],[pledged]]/Table1[[#This Row],[backers_count]])/100</f>
        <v>0.32750000000000001</v>
      </c>
      <c r="Q199" t="s">
        <v>8310</v>
      </c>
      <c r="R199" t="s">
        <v>8314</v>
      </c>
      <c r="S199" s="11">
        <f>(((Table1[[#This Row],[launched_at]]/60)/60)/24)+DATE(1970,1,1)</f>
        <v>42741.848379629635</v>
      </c>
      <c r="T199" s="11">
        <f>(((Table1[[#This Row],[deadline]]/60)/60)/24)+DATE(1970,1,1)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Table1[[#This Row],[pledged]]/Table1[[#This Row],[goal]]</f>
        <v>1.116E-2</v>
      </c>
      <c r="P200" s="6">
        <f>(Table1[[#This Row],[pledged]]/Table1[[#This Row],[backers_count]])/100</f>
        <v>0.46500000000000002</v>
      </c>
      <c r="Q200" t="s">
        <v>8310</v>
      </c>
      <c r="R200" t="s">
        <v>8314</v>
      </c>
      <c r="S200" s="11">
        <f>(((Table1[[#This Row],[launched_at]]/60)/60)/24)+DATE(1970,1,1)</f>
        <v>41887.383356481485</v>
      </c>
      <c r="T200" s="11">
        <f>(((Table1[[#This Row],[deadline]]/60)/60)/24)+DATE(1970,1,1)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Table1[[#This Row],[pledged]]/Table1[[#This Row],[goal]]</f>
        <v>0</v>
      </c>
      <c r="P201" s="6" t="e">
        <f>(Table1[[#This Row],[pledged]]/Table1[[#This Row],[backers_count]])/100</f>
        <v>#DIV/0!</v>
      </c>
      <c r="Q201" t="s">
        <v>8310</v>
      </c>
      <c r="R201" t="s">
        <v>8314</v>
      </c>
      <c r="S201" s="11">
        <f>(((Table1[[#This Row],[launched_at]]/60)/60)/24)+DATE(1970,1,1)</f>
        <v>42584.123865740738</v>
      </c>
      <c r="T201" s="11">
        <f>(((Table1[[#This Row],[deadline]]/60)/60)/24)+DATE(1970,1,1)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Table1[[#This Row],[pledged]]/Table1[[#This Row],[goal]]</f>
        <v>0.26192500000000002</v>
      </c>
      <c r="P202" s="6">
        <f>(Table1[[#This Row],[pledged]]/Table1[[#This Row],[backers_count]])/100</f>
        <v>0.87308333333333332</v>
      </c>
      <c r="Q202" t="s">
        <v>8310</v>
      </c>
      <c r="R202" t="s">
        <v>8314</v>
      </c>
      <c r="S202" s="11">
        <f>(((Table1[[#This Row],[launched_at]]/60)/60)/24)+DATE(1970,1,1)</f>
        <v>41867.083368055559</v>
      </c>
      <c r="T202" s="11">
        <f>(((Table1[[#This Row],[deadline]]/60)/60)/24)+DATE(1970,1,1)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Table1[[#This Row],[pledged]]/Table1[[#This Row],[goal]]</f>
        <v>0.58461538461538465</v>
      </c>
      <c r="P203" s="6">
        <f>(Table1[[#This Row],[pledged]]/Table1[[#This Row],[backers_count]])/100</f>
        <v>0.54285714285714282</v>
      </c>
      <c r="Q203" t="s">
        <v>8310</v>
      </c>
      <c r="R203" t="s">
        <v>8314</v>
      </c>
      <c r="S203" s="11">
        <f>(((Table1[[#This Row],[launched_at]]/60)/60)/24)+DATE(1970,1,1)</f>
        <v>42023.818622685183</v>
      </c>
      <c r="T203" s="11">
        <f>(((Table1[[#This Row],[deadline]]/60)/60)/24)+DATE(1970,1,1)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Table1[[#This Row],[pledged]]/Table1[[#This Row],[goal]]</f>
        <v>0</v>
      </c>
      <c r="P204" s="6" t="e">
        <f>(Table1[[#This Row],[pledged]]/Table1[[#This Row],[backers_count]])/100</f>
        <v>#DIV/0!</v>
      </c>
      <c r="Q204" t="s">
        <v>8310</v>
      </c>
      <c r="R204" t="s">
        <v>8314</v>
      </c>
      <c r="S204" s="11">
        <f>(((Table1[[#This Row],[launched_at]]/60)/60)/24)+DATE(1970,1,1)</f>
        <v>42255.927824074075</v>
      </c>
      <c r="T204" s="11">
        <f>(((Table1[[#This Row],[deadline]]/60)/60)/24)+DATE(1970,1,1)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Table1[[#This Row],[pledged]]/Table1[[#This Row],[goal]]</f>
        <v>0.2984</v>
      </c>
      <c r="P205" s="6">
        <f>(Table1[[#This Row],[pledged]]/Table1[[#This Row],[backers_count]])/100</f>
        <v>0.9325</v>
      </c>
      <c r="Q205" t="s">
        <v>8310</v>
      </c>
      <c r="R205" t="s">
        <v>8314</v>
      </c>
      <c r="S205" s="11">
        <f>(((Table1[[#This Row],[launched_at]]/60)/60)/24)+DATE(1970,1,1)</f>
        <v>41973.847962962958</v>
      </c>
      <c r="T205" s="11">
        <f>(((Table1[[#This Row],[deadline]]/60)/60)/24)+DATE(1970,1,1)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Table1[[#This Row],[pledged]]/Table1[[#This Row],[goal]]</f>
        <v>0.50721666666666665</v>
      </c>
      <c r="P206" s="6">
        <f>(Table1[[#This Row],[pledged]]/Table1[[#This Row],[backers_count]])/100</f>
        <v>1.1768368136117555</v>
      </c>
      <c r="Q206" t="s">
        <v>8310</v>
      </c>
      <c r="R206" t="s">
        <v>8314</v>
      </c>
      <c r="S206" s="11">
        <f>(((Table1[[#This Row],[launched_at]]/60)/60)/24)+DATE(1970,1,1)</f>
        <v>42556.583368055552</v>
      </c>
      <c r="T206" s="11">
        <f>(((Table1[[#This Row],[deadline]]/60)/60)/24)+DATE(1970,1,1)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Table1[[#This Row],[pledged]]/Table1[[#This Row],[goal]]</f>
        <v>0.16250000000000001</v>
      </c>
      <c r="P207" s="6">
        <f>(Table1[[#This Row],[pledged]]/Table1[[#This Row],[backers_count]])/100</f>
        <v>0.76470588235294112</v>
      </c>
      <c r="Q207" t="s">
        <v>8310</v>
      </c>
      <c r="R207" t="s">
        <v>8314</v>
      </c>
      <c r="S207" s="11">
        <f>(((Table1[[#This Row],[launched_at]]/60)/60)/24)+DATE(1970,1,1)</f>
        <v>42248.632199074069</v>
      </c>
      <c r="T207" s="11">
        <f>(((Table1[[#This Row],[deadline]]/60)/60)/24)+DATE(1970,1,1)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Table1[[#This Row],[pledged]]/Table1[[#This Row],[goal]]</f>
        <v>0</v>
      </c>
      <c r="P208" s="6" t="e">
        <f>(Table1[[#This Row],[pledged]]/Table1[[#This Row],[backers_count]])/100</f>
        <v>#DIV/0!</v>
      </c>
      <c r="Q208" t="s">
        <v>8310</v>
      </c>
      <c r="R208" t="s">
        <v>8314</v>
      </c>
      <c r="S208" s="11">
        <f>(((Table1[[#This Row],[launched_at]]/60)/60)/24)+DATE(1970,1,1)</f>
        <v>42567.004432870366</v>
      </c>
      <c r="T208" s="11">
        <f>(((Table1[[#This Row],[deadline]]/60)/60)/24)+DATE(1970,1,1)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Table1[[#This Row],[pledged]]/Table1[[#This Row],[goal]]</f>
        <v>0.15214285714285714</v>
      </c>
      <c r="P209" s="6">
        <f>(Table1[[#This Row],[pledged]]/Table1[[#This Row],[backers_count]])/100</f>
        <v>1.6384615384615384</v>
      </c>
      <c r="Q209" t="s">
        <v>8310</v>
      </c>
      <c r="R209" t="s">
        <v>8314</v>
      </c>
      <c r="S209" s="11">
        <f>(((Table1[[#This Row],[launched_at]]/60)/60)/24)+DATE(1970,1,1)</f>
        <v>41978.197199074071</v>
      </c>
      <c r="T209" s="11">
        <f>(((Table1[[#This Row],[deadline]]/60)/60)/24)+DATE(1970,1,1)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Table1[[#This Row],[pledged]]/Table1[[#This Row],[goal]]</f>
        <v>0</v>
      </c>
      <c r="P210" s="6" t="e">
        <f>(Table1[[#This Row],[pledged]]/Table1[[#This Row],[backers_count]])/100</f>
        <v>#DIV/0!</v>
      </c>
      <c r="Q210" t="s">
        <v>8310</v>
      </c>
      <c r="R210" t="s">
        <v>8314</v>
      </c>
      <c r="S210" s="11">
        <f>(((Table1[[#This Row],[launched_at]]/60)/60)/24)+DATE(1970,1,1)</f>
        <v>41959.369988425926</v>
      </c>
      <c r="T210" s="11">
        <f>(((Table1[[#This Row],[deadline]]/60)/60)/24)+DATE(1970,1,1)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Table1[[#This Row],[pledged]]/Table1[[#This Row],[goal]]</f>
        <v>0</v>
      </c>
      <c r="P211" s="6" t="e">
        <f>(Table1[[#This Row],[pledged]]/Table1[[#This Row],[backers_count]])/100</f>
        <v>#DIV/0!</v>
      </c>
      <c r="Q211" t="s">
        <v>8310</v>
      </c>
      <c r="R211" t="s">
        <v>8314</v>
      </c>
      <c r="S211" s="11">
        <f>(((Table1[[#This Row],[launched_at]]/60)/60)/24)+DATE(1970,1,1)</f>
        <v>42165.922858796301</v>
      </c>
      <c r="T211" s="11">
        <f>(((Table1[[#This Row],[deadline]]/60)/60)/24)+DATE(1970,1,1)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Table1[[#This Row],[pledged]]/Table1[[#This Row],[goal]]</f>
        <v>0.2525</v>
      </c>
      <c r="P212" s="6">
        <f>(Table1[[#This Row],[pledged]]/Table1[[#This Row],[backers_count]])/100</f>
        <v>0.9181818181818181</v>
      </c>
      <c r="Q212" t="s">
        <v>8310</v>
      </c>
      <c r="R212" t="s">
        <v>8314</v>
      </c>
      <c r="S212" s="11">
        <f>(((Table1[[#This Row],[launched_at]]/60)/60)/24)+DATE(1970,1,1)</f>
        <v>42249.064722222218</v>
      </c>
      <c r="T212" s="11">
        <f>(((Table1[[#This Row],[deadline]]/60)/60)/24)+DATE(1970,1,1)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Table1[[#This Row],[pledged]]/Table1[[#This Row],[goal]]</f>
        <v>0.44600000000000001</v>
      </c>
      <c r="P213" s="6">
        <f>(Table1[[#This Row],[pledged]]/Table1[[#This Row],[backers_count]])/100</f>
        <v>1.8583333333333334</v>
      </c>
      <c r="Q213" t="s">
        <v>8310</v>
      </c>
      <c r="R213" t="s">
        <v>8314</v>
      </c>
      <c r="S213" s="11">
        <f>(((Table1[[#This Row],[launched_at]]/60)/60)/24)+DATE(1970,1,1)</f>
        <v>42236.159918981488</v>
      </c>
      <c r="T213" s="11">
        <f>(((Table1[[#This Row],[deadline]]/60)/60)/24)+DATE(1970,1,1)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Table1[[#This Row],[pledged]]/Table1[[#This Row],[goal]]</f>
        <v>1.5873015873015873E-4</v>
      </c>
      <c r="P214" s="6">
        <f>(Table1[[#This Row],[pledged]]/Table1[[#This Row],[backers_count]])/100</f>
        <v>0.01</v>
      </c>
      <c r="Q214" t="s">
        <v>8310</v>
      </c>
      <c r="R214" t="s">
        <v>8314</v>
      </c>
      <c r="S214" s="11">
        <f>(((Table1[[#This Row],[launched_at]]/60)/60)/24)+DATE(1970,1,1)</f>
        <v>42416.881018518514</v>
      </c>
      <c r="T214" s="11">
        <f>(((Table1[[#This Row],[deadline]]/60)/60)/24)+DATE(1970,1,1)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Table1[[#This Row],[pledged]]/Table1[[#This Row],[goal]]</f>
        <v>4.0000000000000002E-4</v>
      </c>
      <c r="P215" s="6">
        <f>(Table1[[#This Row],[pledged]]/Table1[[#This Row],[backers_count]])/100</f>
        <v>0.2</v>
      </c>
      <c r="Q215" t="s">
        <v>8310</v>
      </c>
      <c r="R215" t="s">
        <v>8314</v>
      </c>
      <c r="S215" s="11">
        <f>(((Table1[[#This Row],[launched_at]]/60)/60)/24)+DATE(1970,1,1)</f>
        <v>42202.594293981485</v>
      </c>
      <c r="T215" s="11">
        <f>(((Table1[[#This Row],[deadline]]/60)/60)/24)+DATE(1970,1,1)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Table1[[#This Row],[pledged]]/Table1[[#This Row],[goal]]</f>
        <v>8.0000000000000007E-5</v>
      </c>
      <c r="P216" s="6">
        <f>(Table1[[#This Row],[pledged]]/Table1[[#This Row],[backers_count]])/100</f>
        <v>0.01</v>
      </c>
      <c r="Q216" t="s">
        <v>8310</v>
      </c>
      <c r="R216" t="s">
        <v>8314</v>
      </c>
      <c r="S216" s="11">
        <f>(((Table1[[#This Row],[launched_at]]/60)/60)/24)+DATE(1970,1,1)</f>
        <v>42009.64061342593</v>
      </c>
      <c r="T216" s="11">
        <f>(((Table1[[#This Row],[deadline]]/60)/60)/24)+DATE(1970,1,1)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Table1[[#This Row],[pledged]]/Table1[[#This Row],[goal]]</f>
        <v>2.2727272727272726E-3</v>
      </c>
      <c r="P217" s="6">
        <f>(Table1[[#This Row],[pledged]]/Table1[[#This Row],[backers_count]])/100</f>
        <v>0.1</v>
      </c>
      <c r="Q217" t="s">
        <v>8310</v>
      </c>
      <c r="R217" t="s">
        <v>8314</v>
      </c>
      <c r="S217" s="11">
        <f>(((Table1[[#This Row],[launched_at]]/60)/60)/24)+DATE(1970,1,1)</f>
        <v>42375.230115740742</v>
      </c>
      <c r="T217" s="11">
        <f>(((Table1[[#This Row],[deadline]]/60)/60)/24)+DATE(1970,1,1)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Table1[[#This Row],[pledged]]/Table1[[#This Row],[goal]]</f>
        <v>0.55698440000000005</v>
      </c>
      <c r="P218" s="6">
        <f>(Table1[[#This Row],[pledged]]/Table1[[#This Row],[backers_count]])/100</f>
        <v>3.3153833333333336</v>
      </c>
      <c r="Q218" t="s">
        <v>8310</v>
      </c>
      <c r="R218" t="s">
        <v>8314</v>
      </c>
      <c r="S218" s="11">
        <f>(((Table1[[#This Row],[launched_at]]/60)/60)/24)+DATE(1970,1,1)</f>
        <v>42066.958761574075</v>
      </c>
      <c r="T218" s="11">
        <f>(((Table1[[#This Row],[deadline]]/60)/60)/24)+DATE(1970,1,1)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Table1[[#This Row],[pledged]]/Table1[[#This Row],[goal]]</f>
        <v>0.11942999999999999</v>
      </c>
      <c r="P219" s="6">
        <f>(Table1[[#This Row],[pledged]]/Table1[[#This Row],[backers_count]])/100</f>
        <v>3.1428947368421052</v>
      </c>
      <c r="Q219" t="s">
        <v>8310</v>
      </c>
      <c r="R219" t="s">
        <v>8314</v>
      </c>
      <c r="S219" s="11">
        <f>(((Table1[[#This Row],[launched_at]]/60)/60)/24)+DATE(1970,1,1)</f>
        <v>41970.64061342593</v>
      </c>
      <c r="T219" s="11">
        <f>(((Table1[[#This Row],[deadline]]/60)/60)/24)+DATE(1970,1,1)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Table1[[#This Row],[pledged]]/Table1[[#This Row],[goal]]</f>
        <v>0.02</v>
      </c>
      <c r="P220" s="6">
        <f>(Table1[[#This Row],[pledged]]/Table1[[#This Row],[backers_count]])/100</f>
        <v>1</v>
      </c>
      <c r="Q220" t="s">
        <v>8310</v>
      </c>
      <c r="R220" t="s">
        <v>8314</v>
      </c>
      <c r="S220" s="11">
        <f>(((Table1[[#This Row],[launched_at]]/60)/60)/24)+DATE(1970,1,1)</f>
        <v>42079.628344907411</v>
      </c>
      <c r="T220" s="11">
        <f>(((Table1[[#This Row],[deadline]]/60)/60)/24)+DATE(1970,1,1)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Table1[[#This Row],[pledged]]/Table1[[#This Row],[goal]]</f>
        <v>0.17630000000000001</v>
      </c>
      <c r="P221" s="6">
        <f>(Table1[[#This Row],[pledged]]/Table1[[#This Row],[backers_count]])/100</f>
        <v>1.1598684210526315</v>
      </c>
      <c r="Q221" t="s">
        <v>8310</v>
      </c>
      <c r="R221" t="s">
        <v>8314</v>
      </c>
      <c r="S221" s="11">
        <f>(((Table1[[#This Row],[launched_at]]/60)/60)/24)+DATE(1970,1,1)</f>
        <v>42429.326678240745</v>
      </c>
      <c r="T221" s="11">
        <f>(((Table1[[#This Row],[deadline]]/60)/60)/24)+DATE(1970,1,1)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Table1[[#This Row],[pledged]]/Table1[[#This Row],[goal]]</f>
        <v>7.1999999999999998E-3</v>
      </c>
      <c r="P222" s="6">
        <f>(Table1[[#This Row],[pledged]]/Table1[[#This Row],[backers_count]])/100</f>
        <v>1.2</v>
      </c>
      <c r="Q222" t="s">
        <v>8310</v>
      </c>
      <c r="R222" t="s">
        <v>8314</v>
      </c>
      <c r="S222" s="11">
        <f>(((Table1[[#This Row],[launched_at]]/60)/60)/24)+DATE(1970,1,1)</f>
        <v>42195.643865740742</v>
      </c>
      <c r="T222" s="11">
        <f>(((Table1[[#This Row],[deadline]]/60)/60)/24)+DATE(1970,1,1)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Table1[[#This Row],[pledged]]/Table1[[#This Row],[goal]]</f>
        <v>0</v>
      </c>
      <c r="P223" s="6" t="e">
        <f>(Table1[[#This Row],[pledged]]/Table1[[#This Row],[backers_count]])/100</f>
        <v>#DIV/0!</v>
      </c>
      <c r="Q223" t="s">
        <v>8310</v>
      </c>
      <c r="R223" t="s">
        <v>8314</v>
      </c>
      <c r="S223" s="11">
        <f>(((Table1[[#This Row],[launched_at]]/60)/60)/24)+DATE(1970,1,1)</f>
        <v>42031.837546296301</v>
      </c>
      <c r="T223" s="11">
        <f>(((Table1[[#This Row],[deadline]]/60)/60)/24)+DATE(1970,1,1)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Table1[[#This Row],[pledged]]/Table1[[#This Row],[goal]]</f>
        <v>0.13</v>
      </c>
      <c r="P224" s="6">
        <f>(Table1[[#This Row],[pledged]]/Table1[[#This Row],[backers_count]])/100</f>
        <v>0.65</v>
      </c>
      <c r="Q224" t="s">
        <v>8310</v>
      </c>
      <c r="R224" t="s">
        <v>8314</v>
      </c>
      <c r="S224" s="11">
        <f>(((Table1[[#This Row],[launched_at]]/60)/60)/24)+DATE(1970,1,1)</f>
        <v>42031.769884259258</v>
      </c>
      <c r="T224" s="11">
        <f>(((Table1[[#This Row],[deadline]]/60)/60)/24)+DATE(1970,1,1)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Table1[[#This Row],[pledged]]/Table1[[#This Row],[goal]]</f>
        <v>0</v>
      </c>
      <c r="P225" s="6" t="e">
        <f>(Table1[[#This Row],[pledged]]/Table1[[#This Row],[backers_count]])/100</f>
        <v>#DIV/0!</v>
      </c>
      <c r="Q225" t="s">
        <v>8310</v>
      </c>
      <c r="R225" t="s">
        <v>8314</v>
      </c>
      <c r="S225" s="11">
        <f>(((Table1[[#This Row],[launched_at]]/60)/60)/24)+DATE(1970,1,1)</f>
        <v>42482.048032407409</v>
      </c>
      <c r="T225" s="11">
        <f>(((Table1[[#This Row],[deadline]]/60)/60)/24)+DATE(1970,1,1)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Table1[[#This Row],[pledged]]/Table1[[#This Row],[goal]]</f>
        <v>0</v>
      </c>
      <c r="P226" s="6" t="e">
        <f>(Table1[[#This Row],[pledged]]/Table1[[#This Row],[backers_count]])/100</f>
        <v>#DIV/0!</v>
      </c>
      <c r="Q226" t="s">
        <v>8310</v>
      </c>
      <c r="R226" t="s">
        <v>8314</v>
      </c>
      <c r="S226" s="11">
        <f>(((Table1[[#This Row],[launched_at]]/60)/60)/24)+DATE(1970,1,1)</f>
        <v>42135.235254629632</v>
      </c>
      <c r="T226" s="11">
        <f>(((Table1[[#This Row],[deadline]]/60)/60)/24)+DATE(1970,1,1)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Table1[[#This Row],[pledged]]/Table1[[#This Row],[goal]]</f>
        <v>0</v>
      </c>
      <c r="P227" s="6" t="e">
        <f>(Table1[[#This Row],[pledged]]/Table1[[#This Row],[backers_count]])/100</f>
        <v>#DIV/0!</v>
      </c>
      <c r="Q227" t="s">
        <v>8310</v>
      </c>
      <c r="R227" t="s">
        <v>8314</v>
      </c>
      <c r="S227" s="11">
        <f>(((Table1[[#This Row],[launched_at]]/60)/60)/24)+DATE(1970,1,1)</f>
        <v>42438.961273148147</v>
      </c>
      <c r="T227" s="11">
        <f>(((Table1[[#This Row],[deadline]]/60)/60)/24)+DATE(1970,1,1)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Table1[[#This Row],[pledged]]/Table1[[#This Row],[goal]]</f>
        <v>8.6206896551724137E-3</v>
      </c>
      <c r="P228" s="6">
        <f>(Table1[[#This Row],[pledged]]/Table1[[#This Row],[backers_count]])/100</f>
        <v>1.25</v>
      </c>
      <c r="Q228" t="s">
        <v>8310</v>
      </c>
      <c r="R228" t="s">
        <v>8314</v>
      </c>
      <c r="S228" s="11">
        <f>(((Table1[[#This Row],[launched_at]]/60)/60)/24)+DATE(1970,1,1)</f>
        <v>42106.666018518517</v>
      </c>
      <c r="T228" s="11">
        <f>(((Table1[[#This Row],[deadline]]/60)/60)/24)+DATE(1970,1,1)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Table1[[#This Row],[pledged]]/Table1[[#This Row],[goal]]</f>
        <v>0</v>
      </c>
      <c r="P229" s="6" t="e">
        <f>(Table1[[#This Row],[pledged]]/Table1[[#This Row],[backers_count]])/100</f>
        <v>#DIV/0!</v>
      </c>
      <c r="Q229" t="s">
        <v>8310</v>
      </c>
      <c r="R229" t="s">
        <v>8314</v>
      </c>
      <c r="S229" s="11">
        <f>(((Table1[[#This Row],[launched_at]]/60)/60)/24)+DATE(1970,1,1)</f>
        <v>42164.893993055557</v>
      </c>
      <c r="T229" s="11">
        <f>(((Table1[[#This Row],[deadline]]/60)/60)/24)+DATE(1970,1,1)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Table1[[#This Row],[pledged]]/Table1[[#This Row],[goal]]</f>
        <v>0</v>
      </c>
      <c r="P230" s="6" t="e">
        <f>(Table1[[#This Row],[pledged]]/Table1[[#This Row],[backers_count]])/100</f>
        <v>#DIV/0!</v>
      </c>
      <c r="Q230" t="s">
        <v>8310</v>
      </c>
      <c r="R230" t="s">
        <v>8314</v>
      </c>
      <c r="S230" s="11">
        <f>(((Table1[[#This Row],[launched_at]]/60)/60)/24)+DATE(1970,1,1)</f>
        <v>42096.686400462961</v>
      </c>
      <c r="T230" s="11">
        <f>(((Table1[[#This Row],[deadline]]/60)/60)/24)+DATE(1970,1,1)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Table1[[#This Row],[pledged]]/Table1[[#This Row],[goal]]</f>
        <v>0</v>
      </c>
      <c r="P231" s="6" t="e">
        <f>(Table1[[#This Row],[pledged]]/Table1[[#This Row],[backers_count]])/100</f>
        <v>#DIV/0!</v>
      </c>
      <c r="Q231" t="s">
        <v>8310</v>
      </c>
      <c r="R231" t="s">
        <v>8314</v>
      </c>
      <c r="S231" s="11">
        <f>(((Table1[[#This Row],[launched_at]]/60)/60)/24)+DATE(1970,1,1)</f>
        <v>42383.933993055558</v>
      </c>
      <c r="T231" s="11">
        <f>(((Table1[[#This Row],[deadline]]/60)/60)/24)+DATE(1970,1,1)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Table1[[#This Row],[pledged]]/Table1[[#This Row],[goal]]</f>
        <v>4.0000000000000001E-3</v>
      </c>
      <c r="P232" s="6">
        <f>(Table1[[#This Row],[pledged]]/Table1[[#This Row],[backers_count]])/100</f>
        <v>0.3</v>
      </c>
      <c r="Q232" t="s">
        <v>8310</v>
      </c>
      <c r="R232" t="s">
        <v>8314</v>
      </c>
      <c r="S232" s="11">
        <f>(((Table1[[#This Row],[launched_at]]/60)/60)/24)+DATE(1970,1,1)</f>
        <v>42129.777210648142</v>
      </c>
      <c r="T232" s="11">
        <f>(((Table1[[#This Row],[deadline]]/60)/60)/24)+DATE(1970,1,1)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Table1[[#This Row],[pledged]]/Table1[[#This Row],[goal]]</f>
        <v>0</v>
      </c>
      <c r="P233" s="6" t="e">
        <f>(Table1[[#This Row],[pledged]]/Table1[[#This Row],[backers_count]])/100</f>
        <v>#DIV/0!</v>
      </c>
      <c r="Q233" t="s">
        <v>8310</v>
      </c>
      <c r="R233" t="s">
        <v>8314</v>
      </c>
      <c r="S233" s="11">
        <f>(((Table1[[#This Row],[launched_at]]/60)/60)/24)+DATE(1970,1,1)</f>
        <v>42341.958923611113</v>
      </c>
      <c r="T233" s="11">
        <f>(((Table1[[#This Row],[deadline]]/60)/60)/24)+DATE(1970,1,1)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Table1[[#This Row],[pledged]]/Table1[[#This Row],[goal]]</f>
        <v>2.75E-2</v>
      </c>
      <c r="P234" s="6">
        <f>(Table1[[#This Row],[pledged]]/Table1[[#This Row],[backers_count]])/100</f>
        <v>0.15714285714285714</v>
      </c>
      <c r="Q234" t="s">
        <v>8310</v>
      </c>
      <c r="R234" t="s">
        <v>8314</v>
      </c>
      <c r="S234" s="11">
        <f>(((Table1[[#This Row],[launched_at]]/60)/60)/24)+DATE(1970,1,1)</f>
        <v>42032.82576388889</v>
      </c>
      <c r="T234" s="11">
        <f>(((Table1[[#This Row],[deadline]]/60)/60)/24)+DATE(1970,1,1)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Table1[[#This Row],[pledged]]/Table1[[#This Row],[goal]]</f>
        <v>0</v>
      </c>
      <c r="P235" s="6" t="e">
        <f>(Table1[[#This Row],[pledged]]/Table1[[#This Row],[backers_count]])/100</f>
        <v>#DIV/0!</v>
      </c>
      <c r="Q235" t="s">
        <v>8310</v>
      </c>
      <c r="R235" t="s">
        <v>8314</v>
      </c>
      <c r="S235" s="11">
        <f>(((Table1[[#This Row],[launched_at]]/60)/60)/24)+DATE(1970,1,1)</f>
        <v>42612.911712962959</v>
      </c>
      <c r="T235" s="11">
        <f>(((Table1[[#This Row],[deadline]]/60)/60)/24)+DATE(1970,1,1)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Table1[[#This Row],[pledged]]/Table1[[#This Row],[goal]]</f>
        <v>0.40100000000000002</v>
      </c>
      <c r="P236" s="6">
        <f>(Table1[[#This Row],[pledged]]/Table1[[#This Row],[backers_count]])/100</f>
        <v>0.80200000000000005</v>
      </c>
      <c r="Q236" t="s">
        <v>8310</v>
      </c>
      <c r="R236" t="s">
        <v>8314</v>
      </c>
      <c r="S236" s="11">
        <f>(((Table1[[#This Row],[launched_at]]/60)/60)/24)+DATE(1970,1,1)</f>
        <v>42136.035405092596</v>
      </c>
      <c r="T236" s="11">
        <f>(((Table1[[#This Row],[deadline]]/60)/60)/24)+DATE(1970,1,1)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Table1[[#This Row],[pledged]]/Table1[[#This Row],[goal]]</f>
        <v>0</v>
      </c>
      <c r="P237" s="6" t="e">
        <f>(Table1[[#This Row],[pledged]]/Table1[[#This Row],[backers_count]])/100</f>
        <v>#DIV/0!</v>
      </c>
      <c r="Q237" t="s">
        <v>8310</v>
      </c>
      <c r="R237" t="s">
        <v>8314</v>
      </c>
      <c r="S237" s="11">
        <f>(((Table1[[#This Row],[launched_at]]/60)/60)/24)+DATE(1970,1,1)</f>
        <v>42164.908530092594</v>
      </c>
      <c r="T237" s="11">
        <f>(((Table1[[#This Row],[deadline]]/60)/60)/24)+DATE(1970,1,1)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Table1[[#This Row],[pledged]]/Table1[[#This Row],[goal]]</f>
        <v>0</v>
      </c>
      <c r="P238" s="6" t="e">
        <f>(Table1[[#This Row],[pledged]]/Table1[[#This Row],[backers_count]])/100</f>
        <v>#DIV/0!</v>
      </c>
      <c r="Q238" t="s">
        <v>8310</v>
      </c>
      <c r="R238" t="s">
        <v>8314</v>
      </c>
      <c r="S238" s="11">
        <f>(((Table1[[#This Row],[launched_at]]/60)/60)/24)+DATE(1970,1,1)</f>
        <v>42321.08447916666</v>
      </c>
      <c r="T238" s="11">
        <f>(((Table1[[#This Row],[deadline]]/60)/60)/24)+DATE(1970,1,1)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Table1[[#This Row],[pledged]]/Table1[[#This Row],[goal]]</f>
        <v>3.3333333333333335E-3</v>
      </c>
      <c r="P239" s="6">
        <f>(Table1[[#This Row],[pledged]]/Table1[[#This Row],[backers_count]])/100</f>
        <v>0.5</v>
      </c>
      <c r="Q239" t="s">
        <v>8310</v>
      </c>
      <c r="R239" t="s">
        <v>8314</v>
      </c>
      <c r="S239" s="11">
        <f>(((Table1[[#This Row],[launched_at]]/60)/60)/24)+DATE(1970,1,1)</f>
        <v>42377.577187499999</v>
      </c>
      <c r="T239" s="11">
        <f>(((Table1[[#This Row],[deadline]]/60)/60)/24)+DATE(1970,1,1)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Table1[[#This Row],[pledged]]/Table1[[#This Row],[goal]]</f>
        <v>0</v>
      </c>
      <c r="P240" s="6" t="e">
        <f>(Table1[[#This Row],[pledged]]/Table1[[#This Row],[backers_count]])/100</f>
        <v>#DIV/0!</v>
      </c>
      <c r="Q240" t="s">
        <v>8310</v>
      </c>
      <c r="R240" t="s">
        <v>8314</v>
      </c>
      <c r="S240" s="11">
        <f>(((Table1[[#This Row],[launched_at]]/60)/60)/24)+DATE(1970,1,1)</f>
        <v>42713.962499999994</v>
      </c>
      <c r="T240" s="11">
        <f>(((Table1[[#This Row],[deadline]]/60)/60)/24)+DATE(1970,1,1)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Table1[[#This Row],[pledged]]/Table1[[#This Row],[goal]]</f>
        <v>0.25</v>
      </c>
      <c r="P241" s="6">
        <f>(Table1[[#This Row],[pledged]]/Table1[[#This Row],[backers_count]])/100</f>
        <v>0.5</v>
      </c>
      <c r="Q241" t="s">
        <v>8310</v>
      </c>
      <c r="R241" t="s">
        <v>8314</v>
      </c>
      <c r="S241" s="11">
        <f>(((Table1[[#This Row],[launched_at]]/60)/60)/24)+DATE(1970,1,1)</f>
        <v>42297.110300925924</v>
      </c>
      <c r="T241" s="11">
        <f>(((Table1[[#This Row],[deadline]]/60)/60)/24)+DATE(1970,1,1)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Table1[[#This Row],[pledged]]/Table1[[#This Row],[goal]]</f>
        <v>1.0763413333333334</v>
      </c>
      <c r="P242" s="6">
        <f>(Table1[[#This Row],[pledged]]/Table1[[#This Row],[backers_count]])/100</f>
        <v>1.1784759124087592</v>
      </c>
      <c r="Q242" t="s">
        <v>8310</v>
      </c>
      <c r="R242" t="s">
        <v>8315</v>
      </c>
      <c r="S242" s="11">
        <f>(((Table1[[#This Row],[launched_at]]/60)/60)/24)+DATE(1970,1,1)</f>
        <v>41354.708460648151</v>
      </c>
      <c r="T242" s="11">
        <f>(((Table1[[#This Row],[deadline]]/60)/60)/24)+DATE(1970,1,1)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Table1[[#This Row],[pledged]]/Table1[[#This Row],[goal]]</f>
        <v>1.1263736263736264</v>
      </c>
      <c r="P243" s="6">
        <f>(Table1[[#This Row],[pledged]]/Table1[[#This Row],[backers_count]])/100</f>
        <v>1.0904255319148937</v>
      </c>
      <c r="Q243" t="s">
        <v>8310</v>
      </c>
      <c r="R243" t="s">
        <v>8315</v>
      </c>
      <c r="S243" s="11">
        <f>(((Table1[[#This Row],[launched_at]]/60)/60)/24)+DATE(1970,1,1)</f>
        <v>41949.697962962964</v>
      </c>
      <c r="T243" s="11">
        <f>(((Table1[[#This Row],[deadline]]/60)/60)/24)+DATE(1970,1,1)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Table1[[#This Row],[pledged]]/Table1[[#This Row],[goal]]</f>
        <v>1.1346153846153846</v>
      </c>
      <c r="P244" s="6">
        <f>(Table1[[#This Row],[pledged]]/Table1[[#This Row],[backers_count]])/100</f>
        <v>0.73019801980198029</v>
      </c>
      <c r="Q244" t="s">
        <v>8310</v>
      </c>
      <c r="R244" t="s">
        <v>8315</v>
      </c>
      <c r="S244" s="11">
        <f>(((Table1[[#This Row],[launched_at]]/60)/60)/24)+DATE(1970,1,1)</f>
        <v>40862.492939814816</v>
      </c>
      <c r="T244" s="11">
        <f>(((Table1[[#This Row],[deadline]]/60)/60)/24)+DATE(1970,1,1)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Table1[[#This Row],[pledged]]/Table1[[#This Row],[goal]]</f>
        <v>1.0259199999999999</v>
      </c>
      <c r="P245" s="6">
        <f>(Table1[[#This Row],[pledged]]/Table1[[#This Row],[backers_count]])/100</f>
        <v>0.78195121951219504</v>
      </c>
      <c r="Q245" t="s">
        <v>8310</v>
      </c>
      <c r="R245" t="s">
        <v>8315</v>
      </c>
      <c r="S245" s="11">
        <f>(((Table1[[#This Row],[launched_at]]/60)/60)/24)+DATE(1970,1,1)</f>
        <v>41662.047500000001</v>
      </c>
      <c r="T245" s="11">
        <f>(((Table1[[#This Row],[deadline]]/60)/60)/24)+DATE(1970,1,1)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Table1[[#This Row],[pledged]]/Table1[[#This Row],[goal]]</f>
        <v>1.1375714285714287</v>
      </c>
      <c r="P246" s="6">
        <f>(Table1[[#This Row],[pledged]]/Table1[[#This Row],[backers_count]])/100</f>
        <v>0.47398809523809526</v>
      </c>
      <c r="Q246" t="s">
        <v>8310</v>
      </c>
      <c r="R246" t="s">
        <v>8315</v>
      </c>
      <c r="S246" s="11">
        <f>(((Table1[[#This Row],[launched_at]]/60)/60)/24)+DATE(1970,1,1)</f>
        <v>40213.323599537034</v>
      </c>
      <c r="T246" s="11">
        <f>(((Table1[[#This Row],[deadline]]/60)/60)/24)+DATE(1970,1,1)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Table1[[#This Row],[pledged]]/Table1[[#This Row],[goal]]</f>
        <v>1.0371999999999999</v>
      </c>
      <c r="P247" s="6">
        <f>(Table1[[#This Row],[pledged]]/Table1[[#This Row],[backers_count]])/100</f>
        <v>0.5402083333333334</v>
      </c>
      <c r="Q247" t="s">
        <v>8310</v>
      </c>
      <c r="R247" t="s">
        <v>8315</v>
      </c>
      <c r="S247" s="11">
        <f>(((Table1[[#This Row],[launched_at]]/60)/60)/24)+DATE(1970,1,1)</f>
        <v>41107.053067129629</v>
      </c>
      <c r="T247" s="11">
        <f>(((Table1[[#This Row],[deadline]]/60)/60)/24)+DATE(1970,1,1)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Table1[[#This Row],[pledged]]/Table1[[#This Row],[goal]]</f>
        <v>3.0546000000000002</v>
      </c>
      <c r="P248" s="6">
        <f>(Table1[[#This Row],[pledged]]/Table1[[#This Row],[backers_count]])/100</f>
        <v>0.68488789237668157</v>
      </c>
      <c r="Q248" t="s">
        <v>8310</v>
      </c>
      <c r="R248" t="s">
        <v>8315</v>
      </c>
      <c r="S248" s="11">
        <f>(((Table1[[#This Row],[launched_at]]/60)/60)/24)+DATE(1970,1,1)</f>
        <v>40480.363483796296</v>
      </c>
      <c r="T248" s="11">
        <f>(((Table1[[#This Row],[deadline]]/60)/60)/24)+DATE(1970,1,1)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Table1[[#This Row],[pledged]]/Table1[[#This Row],[goal]]</f>
        <v>1.341</v>
      </c>
      <c r="P249" s="6">
        <f>(Table1[[#This Row],[pledged]]/Table1[[#This Row],[backers_count]])/100</f>
        <v>1.0814516129032257</v>
      </c>
      <c r="Q249" t="s">
        <v>8310</v>
      </c>
      <c r="R249" t="s">
        <v>8315</v>
      </c>
      <c r="S249" s="11">
        <f>(((Table1[[#This Row],[launched_at]]/60)/60)/24)+DATE(1970,1,1)</f>
        <v>40430.604328703703</v>
      </c>
      <c r="T249" s="11">
        <f>(((Table1[[#This Row],[deadline]]/60)/60)/24)+DATE(1970,1,1)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Table1[[#This Row],[pledged]]/Table1[[#This Row],[goal]]</f>
        <v>1.0133294117647058</v>
      </c>
      <c r="P250" s="6">
        <f>(Table1[[#This Row],[pledged]]/Table1[[#This Row],[backers_count]])/100</f>
        <v>5.8995205479452055</v>
      </c>
      <c r="Q250" t="s">
        <v>8310</v>
      </c>
      <c r="R250" t="s">
        <v>8315</v>
      </c>
      <c r="S250" s="11">
        <f>(((Table1[[#This Row],[launched_at]]/60)/60)/24)+DATE(1970,1,1)</f>
        <v>40870.774409722224</v>
      </c>
      <c r="T250" s="11">
        <f>(((Table1[[#This Row],[deadline]]/60)/60)/24)+DATE(1970,1,1)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Table1[[#This Row],[pledged]]/Table1[[#This Row],[goal]]</f>
        <v>1.1292</v>
      </c>
      <c r="P251" s="6">
        <f>(Table1[[#This Row],[pledged]]/Table1[[#This Row],[backers_count]])/100</f>
        <v>0.48051063829787233</v>
      </c>
      <c r="Q251" t="s">
        <v>8310</v>
      </c>
      <c r="R251" t="s">
        <v>8315</v>
      </c>
      <c r="S251" s="11">
        <f>(((Table1[[#This Row],[launched_at]]/60)/60)/24)+DATE(1970,1,1)</f>
        <v>40332.923842592594</v>
      </c>
      <c r="T251" s="11">
        <f>(((Table1[[#This Row],[deadline]]/60)/60)/24)+DATE(1970,1,1)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Table1[[#This Row],[pledged]]/Table1[[#This Row],[goal]]</f>
        <v>1.0558333333333334</v>
      </c>
      <c r="P252" s="6">
        <f>(Table1[[#This Row],[pledged]]/Table1[[#This Row],[backers_count]])/100</f>
        <v>0.72482837528604127</v>
      </c>
      <c r="Q252" t="s">
        <v>8310</v>
      </c>
      <c r="R252" t="s">
        <v>8315</v>
      </c>
      <c r="S252" s="11">
        <f>(((Table1[[#This Row],[launched_at]]/60)/60)/24)+DATE(1970,1,1)</f>
        <v>41401.565868055557</v>
      </c>
      <c r="T252" s="11">
        <f>(((Table1[[#This Row],[deadline]]/60)/60)/24)+DATE(1970,1,1)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Table1[[#This Row],[pledged]]/Table1[[#This Row],[goal]]</f>
        <v>1.2557142857142858</v>
      </c>
      <c r="P253" s="6">
        <f>(Table1[[#This Row],[pledged]]/Table1[[#This Row],[backers_count]])/100</f>
        <v>0.57077922077922072</v>
      </c>
      <c r="Q253" t="s">
        <v>8310</v>
      </c>
      <c r="R253" t="s">
        <v>8315</v>
      </c>
      <c r="S253" s="11">
        <f>(((Table1[[#This Row],[launched_at]]/60)/60)/24)+DATE(1970,1,1)</f>
        <v>41013.787569444445</v>
      </c>
      <c r="T253" s="11">
        <f>(((Table1[[#This Row],[deadline]]/60)/60)/24)+DATE(1970,1,1)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Table1[[#This Row],[pledged]]/Table1[[#This Row],[goal]]</f>
        <v>1.8455999999999999</v>
      </c>
      <c r="P254" s="6">
        <f>(Table1[[#This Row],[pledged]]/Table1[[#This Row],[backers_count]])/100</f>
        <v>0.85444444444444445</v>
      </c>
      <c r="Q254" t="s">
        <v>8310</v>
      </c>
      <c r="R254" t="s">
        <v>8315</v>
      </c>
      <c r="S254" s="11">
        <f>(((Table1[[#This Row],[launched_at]]/60)/60)/24)+DATE(1970,1,1)</f>
        <v>40266.662708333337</v>
      </c>
      <c r="T254" s="11">
        <f>(((Table1[[#This Row],[deadline]]/60)/60)/24)+DATE(1970,1,1)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Table1[[#This Row],[pledged]]/Table1[[#This Row],[goal]]</f>
        <v>1.0073333333333334</v>
      </c>
      <c r="P255" s="6">
        <f>(Table1[[#This Row],[pledged]]/Table1[[#This Row],[backers_count]])/100</f>
        <v>2.1585714285714288</v>
      </c>
      <c r="Q255" t="s">
        <v>8310</v>
      </c>
      <c r="R255" t="s">
        <v>8315</v>
      </c>
      <c r="S255" s="11">
        <f>(((Table1[[#This Row],[launched_at]]/60)/60)/24)+DATE(1970,1,1)</f>
        <v>40924.650868055556</v>
      </c>
      <c r="T255" s="11">
        <f>(((Table1[[#This Row],[deadline]]/60)/60)/24)+DATE(1970,1,1)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Table1[[#This Row],[pledged]]/Table1[[#This Row],[goal]]</f>
        <v>1.1694724999999999</v>
      </c>
      <c r="P256" s="6">
        <f>(Table1[[#This Row],[pledged]]/Table1[[#This Row],[backers_count]])/100</f>
        <v>0.89386433121019104</v>
      </c>
      <c r="Q256" t="s">
        <v>8310</v>
      </c>
      <c r="R256" t="s">
        <v>8315</v>
      </c>
      <c r="S256" s="11">
        <f>(((Table1[[#This Row],[launched_at]]/60)/60)/24)+DATE(1970,1,1)</f>
        <v>42263.952662037031</v>
      </c>
      <c r="T256" s="11">
        <f>(((Table1[[#This Row],[deadline]]/60)/60)/24)+DATE(1970,1,1)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Table1[[#This Row],[pledged]]/Table1[[#This Row],[goal]]</f>
        <v>1.0673325</v>
      </c>
      <c r="P257" s="6">
        <f>(Table1[[#This Row],[pledged]]/Table1[[#This Row],[backers_count]])/100</f>
        <v>0.45418404255319145</v>
      </c>
      <c r="Q257" t="s">
        <v>8310</v>
      </c>
      <c r="R257" t="s">
        <v>8315</v>
      </c>
      <c r="S257" s="11">
        <f>(((Table1[[#This Row],[launched_at]]/60)/60)/24)+DATE(1970,1,1)</f>
        <v>40588.526412037041</v>
      </c>
      <c r="T257" s="11">
        <f>(((Table1[[#This Row],[deadline]]/60)/60)/24)+DATE(1970,1,1)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Table1[[#This Row],[pledged]]/Table1[[#This Row],[goal]]</f>
        <v>1.391</v>
      </c>
      <c r="P258" s="6">
        <f>(Table1[[#This Row],[pledged]]/Table1[[#This Row],[backers_count]])/100</f>
        <v>0.65756363636363635</v>
      </c>
      <c r="Q258" t="s">
        <v>8310</v>
      </c>
      <c r="R258" t="s">
        <v>8315</v>
      </c>
      <c r="S258" s="11">
        <f>(((Table1[[#This Row],[launched_at]]/60)/60)/24)+DATE(1970,1,1)</f>
        <v>41319.769293981481</v>
      </c>
      <c r="T258" s="11">
        <f>(((Table1[[#This Row],[deadline]]/60)/60)/24)+DATE(1970,1,1)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Table1[[#This Row],[pledged]]/Table1[[#This Row],[goal]]</f>
        <v>1.0672648571428571</v>
      </c>
      <c r="P259" s="6">
        <f>(Table1[[#This Row],[pledged]]/Table1[[#This Row],[backers_count]])/100</f>
        <v>0.66704053571428557</v>
      </c>
      <c r="Q259" t="s">
        <v>8310</v>
      </c>
      <c r="R259" t="s">
        <v>8315</v>
      </c>
      <c r="S259" s="11">
        <f>(((Table1[[#This Row],[launched_at]]/60)/60)/24)+DATE(1970,1,1)</f>
        <v>42479.626875000002</v>
      </c>
      <c r="T259" s="11">
        <f>(((Table1[[#This Row],[deadline]]/60)/60)/24)+DATE(1970,1,1)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Table1[[#This Row],[pledged]]/Table1[[#This Row],[goal]]</f>
        <v>1.9114</v>
      </c>
      <c r="P260" s="6">
        <f>(Table1[[#This Row],[pledged]]/Table1[[#This Row],[backers_count]])/100</f>
        <v>0.83345930232558141</v>
      </c>
      <c r="Q260" t="s">
        <v>8310</v>
      </c>
      <c r="R260" t="s">
        <v>8315</v>
      </c>
      <c r="S260" s="11">
        <f>(((Table1[[#This Row],[launched_at]]/60)/60)/24)+DATE(1970,1,1)</f>
        <v>40682.051689814813</v>
      </c>
      <c r="T260" s="11">
        <f>(((Table1[[#This Row],[deadline]]/60)/60)/24)+DATE(1970,1,1)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Table1[[#This Row],[pledged]]/Table1[[#This Row],[goal]]</f>
        <v>1.3193789333333332</v>
      </c>
      <c r="P261" s="6">
        <f>(Table1[[#This Row],[pledged]]/Table1[[#This Row],[backers_count]])/100</f>
        <v>1.0504609341825901</v>
      </c>
      <c r="Q261" t="s">
        <v>8310</v>
      </c>
      <c r="R261" t="s">
        <v>8315</v>
      </c>
      <c r="S261" s="11">
        <f>(((Table1[[#This Row],[launched_at]]/60)/60)/24)+DATE(1970,1,1)</f>
        <v>42072.738067129627</v>
      </c>
      <c r="T261" s="11">
        <f>(((Table1[[#This Row],[deadline]]/60)/60)/24)+DATE(1970,1,1)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Table1[[#This Row],[pledged]]/Table1[[#This Row],[goal]]</f>
        <v>1.0640000000000001</v>
      </c>
      <c r="P262" s="6">
        <f>(Table1[[#This Row],[pledged]]/Table1[[#This Row],[backers_count]])/100</f>
        <v>1.209090909090909</v>
      </c>
      <c r="Q262" t="s">
        <v>8310</v>
      </c>
      <c r="R262" t="s">
        <v>8315</v>
      </c>
      <c r="S262" s="11">
        <f>(((Table1[[#This Row],[launched_at]]/60)/60)/24)+DATE(1970,1,1)</f>
        <v>40330.755543981482</v>
      </c>
      <c r="T262" s="11">
        <f>(((Table1[[#This Row],[deadline]]/60)/60)/24)+DATE(1970,1,1)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Table1[[#This Row],[pledged]]/Table1[[#This Row],[goal]]</f>
        <v>1.0740000000000001</v>
      </c>
      <c r="P263" s="6">
        <f>(Table1[[#This Row],[pledged]]/Table1[[#This Row],[backers_count]])/100</f>
        <v>0.97636363636363643</v>
      </c>
      <c r="Q263" t="s">
        <v>8310</v>
      </c>
      <c r="R263" t="s">
        <v>8315</v>
      </c>
      <c r="S263" s="11">
        <f>(((Table1[[#This Row],[launched_at]]/60)/60)/24)+DATE(1970,1,1)</f>
        <v>41017.885462962964</v>
      </c>
      <c r="T263" s="11">
        <f>(((Table1[[#This Row],[deadline]]/60)/60)/24)+DATE(1970,1,1)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Table1[[#This Row],[pledged]]/Table1[[#This Row],[goal]]</f>
        <v>2.4</v>
      </c>
      <c r="P264" s="6">
        <f>(Table1[[#This Row],[pledged]]/Table1[[#This Row],[backers_count]])/100</f>
        <v>0.41379310344827586</v>
      </c>
      <c r="Q264" t="s">
        <v>8310</v>
      </c>
      <c r="R264" t="s">
        <v>8315</v>
      </c>
      <c r="S264" s="11">
        <f>(((Table1[[#This Row],[launched_at]]/60)/60)/24)+DATE(1970,1,1)</f>
        <v>40555.24800925926</v>
      </c>
      <c r="T264" s="11">
        <f>(((Table1[[#This Row],[deadline]]/60)/60)/24)+DATE(1970,1,1)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Table1[[#This Row],[pledged]]/Table1[[#This Row],[goal]]</f>
        <v>1.1808107999999999</v>
      </c>
      <c r="P265" s="6">
        <f>(Table1[[#This Row],[pledged]]/Table1[[#This Row],[backers_count]])/100</f>
        <v>0.3065448598130841</v>
      </c>
      <c r="Q265" t="s">
        <v>8310</v>
      </c>
      <c r="R265" t="s">
        <v>8315</v>
      </c>
      <c r="S265" s="11">
        <f>(((Table1[[#This Row],[launched_at]]/60)/60)/24)+DATE(1970,1,1)</f>
        <v>41149.954791666663</v>
      </c>
      <c r="T265" s="11">
        <f>(((Table1[[#This Row],[deadline]]/60)/60)/24)+DATE(1970,1,1)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Table1[[#This Row],[pledged]]/Table1[[#This Row],[goal]]</f>
        <v>1.1819999999999999</v>
      </c>
      <c r="P266" s="6">
        <f>(Table1[[#This Row],[pledged]]/Table1[[#This Row],[backers_count]])/100</f>
        <v>0.64945054945054947</v>
      </c>
      <c r="Q266" t="s">
        <v>8310</v>
      </c>
      <c r="R266" t="s">
        <v>8315</v>
      </c>
      <c r="S266" s="11">
        <f>(((Table1[[#This Row],[launched_at]]/60)/60)/24)+DATE(1970,1,1)</f>
        <v>41010.620312500003</v>
      </c>
      <c r="T266" s="11">
        <f>(((Table1[[#This Row],[deadline]]/60)/60)/24)+DATE(1970,1,1)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Table1[[#This Row],[pledged]]/Table1[[#This Row],[goal]]</f>
        <v>1.111</v>
      </c>
      <c r="P267" s="6">
        <f>(Table1[[#This Row],[pledged]]/Table1[[#This Row],[backers_count]])/100</f>
        <v>0.95775862068965523</v>
      </c>
      <c r="Q267" t="s">
        <v>8310</v>
      </c>
      <c r="R267" t="s">
        <v>8315</v>
      </c>
      <c r="S267" s="11">
        <f>(((Table1[[#This Row],[launched_at]]/60)/60)/24)+DATE(1970,1,1)</f>
        <v>40267.245717592588</v>
      </c>
      <c r="T267" s="11">
        <f>(((Table1[[#This Row],[deadline]]/60)/60)/24)+DATE(1970,1,1)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Table1[[#This Row],[pledged]]/Table1[[#This Row],[goal]]</f>
        <v>1.4550000000000001</v>
      </c>
      <c r="P268" s="6">
        <f>(Table1[[#This Row],[pledged]]/Table1[[#This Row],[backers_count]])/100</f>
        <v>0.40416666666666662</v>
      </c>
      <c r="Q268" t="s">
        <v>8310</v>
      </c>
      <c r="R268" t="s">
        <v>8315</v>
      </c>
      <c r="S268" s="11">
        <f>(((Table1[[#This Row],[launched_at]]/60)/60)/24)+DATE(1970,1,1)</f>
        <v>40205.174849537041</v>
      </c>
      <c r="T268" s="11">
        <f>(((Table1[[#This Row],[deadline]]/60)/60)/24)+DATE(1970,1,1)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Table1[[#This Row],[pledged]]/Table1[[#This Row],[goal]]</f>
        <v>1.3162883248730965</v>
      </c>
      <c r="P269" s="6">
        <f>(Table1[[#This Row],[pledged]]/Table1[[#This Row],[backers_count]])/100</f>
        <v>0.7857842424242425</v>
      </c>
      <c r="Q269" t="s">
        <v>8310</v>
      </c>
      <c r="R269" t="s">
        <v>8315</v>
      </c>
      <c r="S269" s="11">
        <f>(((Table1[[#This Row],[launched_at]]/60)/60)/24)+DATE(1970,1,1)</f>
        <v>41785.452534722222</v>
      </c>
      <c r="T269" s="11">
        <f>(((Table1[[#This Row],[deadline]]/60)/60)/24)+DATE(1970,1,1)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Table1[[#This Row],[pledged]]/Table1[[#This Row],[goal]]</f>
        <v>1.1140000000000001</v>
      </c>
      <c r="P270" s="6">
        <f>(Table1[[#This Row],[pledged]]/Table1[[#This Row],[backers_count]])/100</f>
        <v>0.50180180180180178</v>
      </c>
      <c r="Q270" t="s">
        <v>8310</v>
      </c>
      <c r="R270" t="s">
        <v>8315</v>
      </c>
      <c r="S270" s="11">
        <f>(((Table1[[#This Row],[launched_at]]/60)/60)/24)+DATE(1970,1,1)</f>
        <v>40809.15252314815</v>
      </c>
      <c r="T270" s="11">
        <f>(((Table1[[#This Row],[deadline]]/60)/60)/24)+DATE(1970,1,1)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Table1[[#This Row],[pledged]]/Table1[[#This Row],[goal]]</f>
        <v>1.4723377</v>
      </c>
      <c r="P271" s="6">
        <f>(Table1[[#This Row],[pledged]]/Table1[[#This Row],[backers_count]])/100</f>
        <v>0.92251735588972428</v>
      </c>
      <c r="Q271" t="s">
        <v>8310</v>
      </c>
      <c r="R271" t="s">
        <v>8315</v>
      </c>
      <c r="S271" s="11">
        <f>(((Table1[[#This Row],[launched_at]]/60)/60)/24)+DATE(1970,1,1)</f>
        <v>42758.197013888886</v>
      </c>
      <c r="T271" s="11">
        <f>(((Table1[[#This Row],[deadline]]/60)/60)/24)+DATE(1970,1,1)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Table1[[#This Row],[pledged]]/Table1[[#This Row],[goal]]</f>
        <v>1.5260869565217392</v>
      </c>
      <c r="P272" s="6">
        <f>(Table1[[#This Row],[pledged]]/Table1[[#This Row],[backers_count]])/100</f>
        <v>0.57540983606557372</v>
      </c>
      <c r="Q272" t="s">
        <v>8310</v>
      </c>
      <c r="R272" t="s">
        <v>8315</v>
      </c>
      <c r="S272" s="11">
        <f>(((Table1[[#This Row],[launched_at]]/60)/60)/24)+DATE(1970,1,1)</f>
        <v>40637.866550925923</v>
      </c>
      <c r="T272" s="11">
        <f>(((Table1[[#This Row],[deadline]]/60)/60)/24)+DATE(1970,1,1)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Table1[[#This Row],[pledged]]/Table1[[#This Row],[goal]]</f>
        <v>1.0468</v>
      </c>
      <c r="P273" s="6">
        <f>(Table1[[#This Row],[pledged]]/Table1[[#This Row],[backers_count]])/100</f>
        <v>1.0942160278745645</v>
      </c>
      <c r="Q273" t="s">
        <v>8310</v>
      </c>
      <c r="R273" t="s">
        <v>8315</v>
      </c>
      <c r="S273" s="11">
        <f>(((Table1[[#This Row],[launched_at]]/60)/60)/24)+DATE(1970,1,1)</f>
        <v>41612.10024305556</v>
      </c>
      <c r="T273" s="11">
        <f>(((Table1[[#This Row],[deadline]]/60)/60)/24)+DATE(1970,1,1)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Table1[[#This Row],[pledged]]/Table1[[#This Row],[goal]]</f>
        <v>1.7743366666666667</v>
      </c>
      <c r="P274" s="6">
        <f>(Table1[[#This Row],[pledged]]/Table1[[#This Row],[backers_count]])/100</f>
        <v>0.81892461538461547</v>
      </c>
      <c r="Q274" t="s">
        <v>8310</v>
      </c>
      <c r="R274" t="s">
        <v>8315</v>
      </c>
      <c r="S274" s="11">
        <f>(((Table1[[#This Row],[launched_at]]/60)/60)/24)+DATE(1970,1,1)</f>
        <v>40235.900358796294</v>
      </c>
      <c r="T274" s="11">
        <f>(((Table1[[#This Row],[deadline]]/60)/60)/24)+DATE(1970,1,1)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Table1[[#This Row],[pledged]]/Table1[[#This Row],[goal]]</f>
        <v>1.077758</v>
      </c>
      <c r="P275" s="6">
        <f>(Table1[[#This Row],[pledged]]/Table1[[#This Row],[backers_count]])/100</f>
        <v>0.45667711864406774</v>
      </c>
      <c r="Q275" t="s">
        <v>8310</v>
      </c>
      <c r="R275" t="s">
        <v>8315</v>
      </c>
      <c r="S275" s="11">
        <f>(((Table1[[#This Row],[launched_at]]/60)/60)/24)+DATE(1970,1,1)</f>
        <v>40697.498449074075</v>
      </c>
      <c r="T275" s="11">
        <f>(((Table1[[#This Row],[deadline]]/60)/60)/24)+DATE(1970,1,1)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Table1[[#This Row],[pledged]]/Table1[[#This Row],[goal]]</f>
        <v>1.56</v>
      </c>
      <c r="P276" s="6">
        <f>(Table1[[#This Row],[pledged]]/Table1[[#This Row],[backers_count]])/100</f>
        <v>0.55221238938053097</v>
      </c>
      <c r="Q276" t="s">
        <v>8310</v>
      </c>
      <c r="R276" t="s">
        <v>8315</v>
      </c>
      <c r="S276" s="11">
        <f>(((Table1[[#This Row],[launched_at]]/60)/60)/24)+DATE(1970,1,1)</f>
        <v>40969.912372685183</v>
      </c>
      <c r="T276" s="11">
        <f>(((Table1[[#This Row],[deadline]]/60)/60)/24)+DATE(1970,1,1)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Table1[[#This Row],[pledged]]/Table1[[#This Row],[goal]]</f>
        <v>1.08395</v>
      </c>
      <c r="P277" s="6">
        <f>(Table1[[#This Row],[pledged]]/Table1[[#This Row],[backers_count]])/100</f>
        <v>0.65298192771084329</v>
      </c>
      <c r="Q277" t="s">
        <v>8310</v>
      </c>
      <c r="R277" t="s">
        <v>8315</v>
      </c>
      <c r="S277" s="11">
        <f>(((Table1[[#This Row],[launched_at]]/60)/60)/24)+DATE(1970,1,1)</f>
        <v>41193.032013888893</v>
      </c>
      <c r="T277" s="11">
        <f>(((Table1[[#This Row],[deadline]]/60)/60)/24)+DATE(1970,1,1)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Table1[[#This Row],[pledged]]/Table1[[#This Row],[goal]]</f>
        <v>1.476</v>
      </c>
      <c r="P278" s="6">
        <f>(Table1[[#This Row],[pledged]]/Table1[[#This Row],[backers_count]])/100</f>
        <v>0.95225806451612893</v>
      </c>
      <c r="Q278" t="s">
        <v>8310</v>
      </c>
      <c r="R278" t="s">
        <v>8315</v>
      </c>
      <c r="S278" s="11">
        <f>(((Table1[[#This Row],[launched_at]]/60)/60)/24)+DATE(1970,1,1)</f>
        <v>40967.081874999996</v>
      </c>
      <c r="T278" s="11">
        <f>(((Table1[[#This Row],[deadline]]/60)/60)/24)+DATE(1970,1,1)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Table1[[#This Row],[pledged]]/Table1[[#This Row],[goal]]</f>
        <v>1.1038153846153846</v>
      </c>
      <c r="P279" s="6">
        <f>(Table1[[#This Row],[pledged]]/Table1[[#This Row],[backers_count]])/100</f>
        <v>0.75444794952681393</v>
      </c>
      <c r="Q279" t="s">
        <v>8310</v>
      </c>
      <c r="R279" t="s">
        <v>8315</v>
      </c>
      <c r="S279" s="11">
        <f>(((Table1[[#This Row],[launched_at]]/60)/60)/24)+DATE(1970,1,1)</f>
        <v>42117.891423611116</v>
      </c>
      <c r="T279" s="11">
        <f>(((Table1[[#This Row],[deadline]]/60)/60)/24)+DATE(1970,1,1)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Table1[[#This Row],[pledged]]/Table1[[#This Row],[goal]]</f>
        <v>1.5034814814814814</v>
      </c>
      <c r="P280" s="6">
        <f>(Table1[[#This Row],[pledged]]/Table1[[#This Row],[backers_count]])/100</f>
        <v>0.97816867469879509</v>
      </c>
      <c r="Q280" t="s">
        <v>8310</v>
      </c>
      <c r="R280" t="s">
        <v>8315</v>
      </c>
      <c r="S280" s="11">
        <f>(((Table1[[#This Row],[launched_at]]/60)/60)/24)+DATE(1970,1,1)</f>
        <v>41164.040960648148</v>
      </c>
      <c r="T280" s="11">
        <f>(((Table1[[#This Row],[deadline]]/60)/60)/24)+DATE(1970,1,1)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Table1[[#This Row],[pledged]]/Table1[[#This Row],[goal]]</f>
        <v>1.5731829411764706</v>
      </c>
      <c r="P281" s="6">
        <f>(Table1[[#This Row],[pledged]]/Table1[[#This Row],[backers_count]])/100</f>
        <v>0.8768560655737706</v>
      </c>
      <c r="Q281" t="s">
        <v>8310</v>
      </c>
      <c r="R281" t="s">
        <v>8315</v>
      </c>
      <c r="S281" s="11">
        <f>(((Table1[[#This Row],[launched_at]]/60)/60)/24)+DATE(1970,1,1)</f>
        <v>42759.244166666671</v>
      </c>
      <c r="T281" s="11">
        <f>(((Table1[[#This Row],[deadline]]/60)/60)/24)+DATE(1970,1,1)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Table1[[#This Row],[pledged]]/Table1[[#This Row],[goal]]</f>
        <v>1.5614399999999999</v>
      </c>
      <c r="P282" s="6">
        <f>(Table1[[#This Row],[pledged]]/Table1[[#This Row],[backers_count]])/100</f>
        <v>0.54748948106591866</v>
      </c>
      <c r="Q282" t="s">
        <v>8310</v>
      </c>
      <c r="R282" t="s">
        <v>8315</v>
      </c>
      <c r="S282" s="11">
        <f>(((Table1[[#This Row],[launched_at]]/60)/60)/24)+DATE(1970,1,1)</f>
        <v>41744.590682870366</v>
      </c>
      <c r="T282" s="11">
        <f>(((Table1[[#This Row],[deadline]]/60)/60)/24)+DATE(1970,1,1)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Table1[[#This Row],[pledged]]/Table1[[#This Row],[goal]]</f>
        <v>1.2058763636363636</v>
      </c>
      <c r="P283" s="6">
        <f>(Table1[[#This Row],[pledged]]/Table1[[#This Row],[backers_count]])/100</f>
        <v>0.83953417721518986</v>
      </c>
      <c r="Q283" t="s">
        <v>8310</v>
      </c>
      <c r="R283" t="s">
        <v>8315</v>
      </c>
      <c r="S283" s="11">
        <f>(((Table1[[#This Row],[launched_at]]/60)/60)/24)+DATE(1970,1,1)</f>
        <v>39950.163344907407</v>
      </c>
      <c r="T283" s="11">
        <f>(((Table1[[#This Row],[deadline]]/60)/60)/24)+DATE(1970,1,1)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Table1[[#This Row],[pledged]]/Table1[[#This Row],[goal]]</f>
        <v>1.0118888888888888</v>
      </c>
      <c r="P284" s="6">
        <f>(Table1[[#This Row],[pledged]]/Table1[[#This Row],[backers_count]])/100</f>
        <v>2.5438547486033518</v>
      </c>
      <c r="Q284" t="s">
        <v>8310</v>
      </c>
      <c r="R284" t="s">
        <v>8315</v>
      </c>
      <c r="S284" s="11">
        <f>(((Table1[[#This Row],[launched_at]]/60)/60)/24)+DATE(1970,1,1)</f>
        <v>40194.920046296298</v>
      </c>
      <c r="T284" s="11">
        <f>(((Table1[[#This Row],[deadline]]/60)/60)/24)+DATE(1970,1,1)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Table1[[#This Row],[pledged]]/Table1[[#This Row],[goal]]</f>
        <v>1.142725</v>
      </c>
      <c r="P285" s="6">
        <f>(Table1[[#This Row],[pledged]]/Table1[[#This Row],[backers_count]])/100</f>
        <v>1.0182698019801979</v>
      </c>
      <c r="Q285" t="s">
        <v>8310</v>
      </c>
      <c r="R285" t="s">
        <v>8315</v>
      </c>
      <c r="S285" s="11">
        <f>(((Table1[[#This Row],[launched_at]]/60)/60)/24)+DATE(1970,1,1)</f>
        <v>40675.71</v>
      </c>
      <c r="T285" s="11">
        <f>(((Table1[[#This Row],[deadline]]/60)/60)/24)+DATE(1970,1,1)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Table1[[#This Row],[pledged]]/Table1[[#This Row],[goal]]</f>
        <v>1.0462615</v>
      </c>
      <c r="P286" s="6">
        <f>(Table1[[#This Row],[pledged]]/Table1[[#This Row],[backers_count]])/100</f>
        <v>0.55066394736842106</v>
      </c>
      <c r="Q286" t="s">
        <v>8310</v>
      </c>
      <c r="R286" t="s">
        <v>8315</v>
      </c>
      <c r="S286" s="11">
        <f>(((Table1[[#This Row],[launched_at]]/60)/60)/24)+DATE(1970,1,1)</f>
        <v>40904.738194444442</v>
      </c>
      <c r="T286" s="11">
        <f>(((Table1[[#This Row],[deadline]]/60)/60)/24)+DATE(1970,1,1)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Table1[[#This Row],[pledged]]/Table1[[#This Row],[goal]]</f>
        <v>2.2882507142857142</v>
      </c>
      <c r="P287" s="6">
        <f>(Table1[[#This Row],[pledged]]/Table1[[#This Row],[backers_count]])/100</f>
        <v>0.56901438721136766</v>
      </c>
      <c r="Q287" t="s">
        <v>8310</v>
      </c>
      <c r="R287" t="s">
        <v>8315</v>
      </c>
      <c r="S287" s="11">
        <f>(((Table1[[#This Row],[launched_at]]/60)/60)/24)+DATE(1970,1,1)</f>
        <v>41506.756111111114</v>
      </c>
      <c r="T287" s="11">
        <f>(((Table1[[#This Row],[deadline]]/60)/60)/24)+DATE(1970,1,1)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Table1[[#This Row],[pledged]]/Table1[[#This Row],[goal]]</f>
        <v>1.0915333333333332</v>
      </c>
      <c r="P288" s="6">
        <f>(Table1[[#This Row],[pledged]]/Table1[[#This Row],[backers_count]])/100</f>
        <v>1.2128148148148148</v>
      </c>
      <c r="Q288" t="s">
        <v>8310</v>
      </c>
      <c r="R288" t="s">
        <v>8315</v>
      </c>
      <c r="S288" s="11">
        <f>(((Table1[[#This Row],[launched_at]]/60)/60)/24)+DATE(1970,1,1)</f>
        <v>41313.816249999996</v>
      </c>
      <c r="T288" s="11">
        <f>(((Table1[[#This Row],[deadline]]/60)/60)/24)+DATE(1970,1,1)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Table1[[#This Row],[pledged]]/Table1[[#This Row],[goal]]</f>
        <v>1.7629999999999999</v>
      </c>
      <c r="P289" s="6">
        <f>(Table1[[#This Row],[pledged]]/Table1[[#This Row],[backers_count]])/100</f>
        <v>0.91189655172413797</v>
      </c>
      <c r="Q289" t="s">
        <v>8310</v>
      </c>
      <c r="R289" t="s">
        <v>8315</v>
      </c>
      <c r="S289" s="11">
        <f>(((Table1[[#This Row],[launched_at]]/60)/60)/24)+DATE(1970,1,1)</f>
        <v>41184.277986111112</v>
      </c>
      <c r="T289" s="11">
        <f>(((Table1[[#This Row],[deadline]]/60)/60)/24)+DATE(1970,1,1)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Table1[[#This Row],[pledged]]/Table1[[#This Row],[goal]]</f>
        <v>1.0321061999999999</v>
      </c>
      <c r="P290" s="6">
        <f>(Table1[[#This Row],[pledged]]/Table1[[#This Row],[backers_count]])/100</f>
        <v>1.1544812080536913</v>
      </c>
      <c r="Q290" t="s">
        <v>8310</v>
      </c>
      <c r="R290" t="s">
        <v>8315</v>
      </c>
      <c r="S290" s="11">
        <f>(((Table1[[#This Row],[launched_at]]/60)/60)/24)+DATE(1970,1,1)</f>
        <v>41051.168900462959</v>
      </c>
      <c r="T290" s="11">
        <f>(((Table1[[#This Row],[deadline]]/60)/60)/24)+DATE(1970,1,1)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Table1[[#This Row],[pledged]]/Table1[[#This Row],[goal]]</f>
        <v>1.0482</v>
      </c>
      <c r="P291" s="6">
        <f>(Table1[[#This Row],[pledged]]/Table1[[#This Row],[backers_count]])/100</f>
        <v>0.67771551724137935</v>
      </c>
      <c r="Q291" t="s">
        <v>8310</v>
      </c>
      <c r="R291" t="s">
        <v>8315</v>
      </c>
      <c r="S291" s="11">
        <f>(((Table1[[#This Row],[launched_at]]/60)/60)/24)+DATE(1970,1,1)</f>
        <v>41550.456412037034</v>
      </c>
      <c r="T291" s="11">
        <f>(((Table1[[#This Row],[deadline]]/60)/60)/24)+DATE(1970,1,1)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Table1[[#This Row],[pledged]]/Table1[[#This Row],[goal]]</f>
        <v>1.0668444444444445</v>
      </c>
      <c r="P292" s="6">
        <f>(Table1[[#This Row],[pledged]]/Table1[[#This Row],[backers_count]])/100</f>
        <v>0.28576190476190477</v>
      </c>
      <c r="Q292" t="s">
        <v>8310</v>
      </c>
      <c r="R292" t="s">
        <v>8315</v>
      </c>
      <c r="S292" s="11">
        <f>(((Table1[[#This Row],[launched_at]]/60)/60)/24)+DATE(1970,1,1)</f>
        <v>40526.36917824074</v>
      </c>
      <c r="T292" s="11">
        <f>(((Table1[[#This Row],[deadline]]/60)/60)/24)+DATE(1970,1,1)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Table1[[#This Row],[pledged]]/Table1[[#This Row],[goal]]</f>
        <v>1.2001999999999999</v>
      </c>
      <c r="P293" s="6">
        <f>(Table1[[#This Row],[pledged]]/Table1[[#This Row],[backers_count]])/100</f>
        <v>0.46882812499999998</v>
      </c>
      <c r="Q293" t="s">
        <v>8310</v>
      </c>
      <c r="R293" t="s">
        <v>8315</v>
      </c>
      <c r="S293" s="11">
        <f>(((Table1[[#This Row],[launched_at]]/60)/60)/24)+DATE(1970,1,1)</f>
        <v>41376.769050925926</v>
      </c>
      <c r="T293" s="11">
        <f>(((Table1[[#This Row],[deadline]]/60)/60)/24)+DATE(1970,1,1)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Table1[[#This Row],[pledged]]/Table1[[#This Row],[goal]]</f>
        <v>1.0150693333333334</v>
      </c>
      <c r="P294" s="6">
        <f>(Table1[[#This Row],[pledged]]/Table1[[#This Row],[backers_count]])/100</f>
        <v>1.5442231237322515</v>
      </c>
      <c r="Q294" t="s">
        <v>8310</v>
      </c>
      <c r="R294" t="s">
        <v>8315</v>
      </c>
      <c r="S294" s="11">
        <f>(((Table1[[#This Row],[launched_at]]/60)/60)/24)+DATE(1970,1,1)</f>
        <v>40812.803229166668</v>
      </c>
      <c r="T294" s="11">
        <f>(((Table1[[#This Row],[deadline]]/60)/60)/24)+DATE(1970,1,1)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Table1[[#This Row],[pledged]]/Table1[[#This Row],[goal]]</f>
        <v>1.0138461538461538</v>
      </c>
      <c r="P295" s="6">
        <f>(Table1[[#This Row],[pledged]]/Table1[[#This Row],[backers_count]])/100</f>
        <v>2.0122137404580154</v>
      </c>
      <c r="Q295" t="s">
        <v>8310</v>
      </c>
      <c r="R295" t="s">
        <v>8315</v>
      </c>
      <c r="S295" s="11">
        <f>(((Table1[[#This Row],[launched_at]]/60)/60)/24)+DATE(1970,1,1)</f>
        <v>41719.667986111112</v>
      </c>
      <c r="T295" s="11">
        <f>(((Table1[[#This Row],[deadline]]/60)/60)/24)+DATE(1970,1,1)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Table1[[#This Row],[pledged]]/Table1[[#This Row],[goal]]</f>
        <v>1</v>
      </c>
      <c r="P296" s="6">
        <f>(Table1[[#This Row],[pledged]]/Table1[[#This Row],[backers_count]])/100</f>
        <v>1</v>
      </c>
      <c r="Q296" t="s">
        <v>8310</v>
      </c>
      <c r="R296" t="s">
        <v>8315</v>
      </c>
      <c r="S296" s="11">
        <f>(((Table1[[#This Row],[launched_at]]/60)/60)/24)+DATE(1970,1,1)</f>
        <v>40343.084421296298</v>
      </c>
      <c r="T296" s="11">
        <f>(((Table1[[#This Row],[deadline]]/60)/60)/24)+DATE(1970,1,1)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Table1[[#This Row],[pledged]]/Table1[[#This Row],[goal]]</f>
        <v>1.3310911999999999</v>
      </c>
      <c r="P297" s="6">
        <f>(Table1[[#This Row],[pledged]]/Table1[[#This Row],[backers_count]])/100</f>
        <v>1.0008204511278196</v>
      </c>
      <c r="Q297" t="s">
        <v>8310</v>
      </c>
      <c r="R297" t="s">
        <v>8315</v>
      </c>
      <c r="S297" s="11">
        <f>(((Table1[[#This Row],[launched_at]]/60)/60)/24)+DATE(1970,1,1)</f>
        <v>41519.004733796297</v>
      </c>
      <c r="T297" s="11">
        <f>(((Table1[[#This Row],[deadline]]/60)/60)/24)+DATE(1970,1,1)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Table1[[#This Row],[pledged]]/Table1[[#This Row],[goal]]</f>
        <v>1.187262</v>
      </c>
      <c r="P298" s="6">
        <f>(Table1[[#This Row],[pledged]]/Table1[[#This Row],[backers_count]])/100</f>
        <v>2.300895348837209</v>
      </c>
      <c r="Q298" t="s">
        <v>8310</v>
      </c>
      <c r="R298" t="s">
        <v>8315</v>
      </c>
      <c r="S298" s="11">
        <f>(((Table1[[#This Row],[launched_at]]/60)/60)/24)+DATE(1970,1,1)</f>
        <v>41134.475497685184</v>
      </c>
      <c r="T298" s="11">
        <f>(((Table1[[#This Row],[deadline]]/60)/60)/24)+DATE(1970,1,1)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Table1[[#This Row],[pledged]]/Table1[[#This Row],[goal]]</f>
        <v>1.0064</v>
      </c>
      <c r="P299" s="6">
        <f>(Table1[[#This Row],[pledged]]/Table1[[#This Row],[backers_count]])/100</f>
        <v>1.4174647887323943</v>
      </c>
      <c r="Q299" t="s">
        <v>8310</v>
      </c>
      <c r="R299" t="s">
        <v>8315</v>
      </c>
      <c r="S299" s="11">
        <f>(((Table1[[#This Row],[launched_at]]/60)/60)/24)+DATE(1970,1,1)</f>
        <v>42089.72802083334</v>
      </c>
      <c r="T299" s="11">
        <f>(((Table1[[#This Row],[deadline]]/60)/60)/24)+DATE(1970,1,1)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Table1[[#This Row],[pledged]]/Table1[[#This Row],[goal]]</f>
        <v>1.089324126984127</v>
      </c>
      <c r="P300" s="6">
        <f>(Table1[[#This Row],[pledged]]/Table1[[#This Row],[backers_count]])/100</f>
        <v>0.56344351395730707</v>
      </c>
      <c r="Q300" t="s">
        <v>8310</v>
      </c>
      <c r="R300" t="s">
        <v>8315</v>
      </c>
      <c r="S300" s="11">
        <f>(((Table1[[#This Row],[launched_at]]/60)/60)/24)+DATE(1970,1,1)</f>
        <v>41709.463518518518</v>
      </c>
      <c r="T300" s="11">
        <f>(((Table1[[#This Row],[deadline]]/60)/60)/24)+DATE(1970,1,1)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Table1[[#This Row],[pledged]]/Table1[[#This Row],[goal]]</f>
        <v>1.789525</v>
      </c>
      <c r="P301" s="6">
        <f>(Table1[[#This Row],[pledged]]/Table1[[#This Row],[backers_count]])/100</f>
        <v>0.73341188524590162</v>
      </c>
      <c r="Q301" t="s">
        <v>8310</v>
      </c>
      <c r="R301" t="s">
        <v>8315</v>
      </c>
      <c r="S301" s="11">
        <f>(((Table1[[#This Row],[launched_at]]/60)/60)/24)+DATE(1970,1,1)</f>
        <v>40469.225231481483</v>
      </c>
      <c r="T301" s="11">
        <f>(((Table1[[#This Row],[deadline]]/60)/60)/24)+DATE(1970,1,1)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Table1[[#This Row],[pledged]]/Table1[[#This Row],[goal]]</f>
        <v>1.0172264</v>
      </c>
      <c r="P302" s="6">
        <f>(Table1[[#This Row],[pledged]]/Table1[[#This Row],[backers_count]])/100</f>
        <v>0.85337785234899333</v>
      </c>
      <c r="Q302" t="s">
        <v>8310</v>
      </c>
      <c r="R302" t="s">
        <v>8315</v>
      </c>
      <c r="S302" s="11">
        <f>(((Table1[[#This Row],[launched_at]]/60)/60)/24)+DATE(1970,1,1)</f>
        <v>40626.959930555553</v>
      </c>
      <c r="T302" s="11">
        <f>(((Table1[[#This Row],[deadline]]/60)/60)/24)+DATE(1970,1,1)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Table1[[#This Row],[pledged]]/Table1[[#This Row],[goal]]</f>
        <v>1.1873499999999999</v>
      </c>
      <c r="P303" s="6">
        <f>(Table1[[#This Row],[pledged]]/Table1[[#This Row],[backers_count]])/100</f>
        <v>0.61496215139442223</v>
      </c>
      <c r="Q303" t="s">
        <v>8310</v>
      </c>
      <c r="R303" t="s">
        <v>8315</v>
      </c>
      <c r="S303" s="11">
        <f>(((Table1[[#This Row],[launched_at]]/60)/60)/24)+DATE(1970,1,1)</f>
        <v>41312.737673611111</v>
      </c>
      <c r="T303" s="11">
        <f>(((Table1[[#This Row],[deadline]]/60)/60)/24)+DATE(1970,1,1)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Table1[[#This Row],[pledged]]/Table1[[#This Row],[goal]]</f>
        <v>1.0045999999999999</v>
      </c>
      <c r="P304" s="6">
        <f>(Table1[[#This Row],[pledged]]/Table1[[#This Row],[backers_count]])/100</f>
        <v>0.93018518518518523</v>
      </c>
      <c r="Q304" t="s">
        <v>8310</v>
      </c>
      <c r="R304" t="s">
        <v>8315</v>
      </c>
      <c r="S304" s="11">
        <f>(((Table1[[#This Row],[launched_at]]/60)/60)/24)+DATE(1970,1,1)</f>
        <v>40933.856921296298</v>
      </c>
      <c r="T304" s="11">
        <f>(((Table1[[#This Row],[deadline]]/60)/60)/24)+DATE(1970,1,1)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Table1[[#This Row],[pledged]]/Table1[[#This Row],[goal]]</f>
        <v>1.3746666666666667</v>
      </c>
      <c r="P305" s="6">
        <f>(Table1[[#This Row],[pledged]]/Table1[[#This Row],[backers_count]])/100</f>
        <v>0.50292682926829269</v>
      </c>
      <c r="Q305" t="s">
        <v>8310</v>
      </c>
      <c r="R305" t="s">
        <v>8315</v>
      </c>
      <c r="S305" s="11">
        <f>(((Table1[[#This Row],[launched_at]]/60)/60)/24)+DATE(1970,1,1)</f>
        <v>41032.071134259262</v>
      </c>
      <c r="T305" s="11">
        <f>(((Table1[[#This Row],[deadline]]/60)/60)/24)+DATE(1970,1,1)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Table1[[#This Row],[pledged]]/Table1[[#This Row],[goal]]</f>
        <v>2.3164705882352941</v>
      </c>
      <c r="P306" s="6">
        <f>(Table1[[#This Row],[pledged]]/Table1[[#This Row],[backers_count]])/100</f>
        <v>1.0643243243243243</v>
      </c>
      <c r="Q306" t="s">
        <v>8310</v>
      </c>
      <c r="R306" t="s">
        <v>8315</v>
      </c>
      <c r="S306" s="11">
        <f>(((Table1[[#This Row],[launched_at]]/60)/60)/24)+DATE(1970,1,1)</f>
        <v>41114.094872685186</v>
      </c>
      <c r="T306" s="11">
        <f>(((Table1[[#This Row],[deadline]]/60)/60)/24)+DATE(1970,1,1)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Table1[[#This Row],[pledged]]/Table1[[#This Row],[goal]]</f>
        <v>1.3033333333333332</v>
      </c>
      <c r="P307" s="6">
        <f>(Table1[[#This Row],[pledged]]/Table1[[#This Row],[backers_count]])/100</f>
        <v>0.51719576719576721</v>
      </c>
      <c r="Q307" t="s">
        <v>8310</v>
      </c>
      <c r="R307" t="s">
        <v>8315</v>
      </c>
      <c r="S307" s="11">
        <f>(((Table1[[#This Row],[launched_at]]/60)/60)/24)+DATE(1970,1,1)</f>
        <v>40948.630196759259</v>
      </c>
      <c r="T307" s="11">
        <f>(((Table1[[#This Row],[deadline]]/60)/60)/24)+DATE(1970,1,1)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Table1[[#This Row],[pledged]]/Table1[[#This Row],[goal]]</f>
        <v>2.9289999999999998</v>
      </c>
      <c r="P308" s="6">
        <f>(Table1[[#This Row],[pledged]]/Table1[[#This Row],[backers_count]])/100</f>
        <v>0.36612499999999998</v>
      </c>
      <c r="Q308" t="s">
        <v>8310</v>
      </c>
      <c r="R308" t="s">
        <v>8315</v>
      </c>
      <c r="S308" s="11">
        <f>(((Table1[[#This Row],[launched_at]]/60)/60)/24)+DATE(1970,1,1)</f>
        <v>41333.837187500001</v>
      </c>
      <c r="T308" s="11">
        <f>(((Table1[[#This Row],[deadline]]/60)/60)/24)+DATE(1970,1,1)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Table1[[#This Row],[pledged]]/Table1[[#This Row],[goal]]</f>
        <v>1.1131818181818183</v>
      </c>
      <c r="P309" s="6">
        <f>(Table1[[#This Row],[pledged]]/Table1[[#This Row],[backers_count]])/100</f>
        <v>0.42517361111111113</v>
      </c>
      <c r="Q309" t="s">
        <v>8310</v>
      </c>
      <c r="R309" t="s">
        <v>8315</v>
      </c>
      <c r="S309" s="11">
        <f>(((Table1[[#This Row],[launched_at]]/60)/60)/24)+DATE(1970,1,1)</f>
        <v>41282.944456018515</v>
      </c>
      <c r="T309" s="11">
        <f>(((Table1[[#This Row],[deadline]]/60)/60)/24)+DATE(1970,1,1)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Table1[[#This Row],[pledged]]/Table1[[#This Row],[goal]]</f>
        <v>1.0556666666666668</v>
      </c>
      <c r="P310" s="6">
        <f>(Table1[[#This Row],[pledged]]/Table1[[#This Row],[backers_count]])/100</f>
        <v>0.62712871287128713</v>
      </c>
      <c r="Q310" t="s">
        <v>8310</v>
      </c>
      <c r="R310" t="s">
        <v>8315</v>
      </c>
      <c r="S310" s="11">
        <f>(((Table1[[#This Row],[launched_at]]/60)/60)/24)+DATE(1970,1,1)</f>
        <v>40567.694560185184</v>
      </c>
      <c r="T310" s="11">
        <f>(((Table1[[#This Row],[deadline]]/60)/60)/24)+DATE(1970,1,1)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Table1[[#This Row],[pledged]]/Table1[[#This Row],[goal]]</f>
        <v>1.1894444444444445</v>
      </c>
      <c r="P311" s="6">
        <f>(Table1[[#This Row],[pledged]]/Table1[[#This Row],[backers_count]])/100</f>
        <v>0.89957983193277313</v>
      </c>
      <c r="Q311" t="s">
        <v>8310</v>
      </c>
      <c r="R311" t="s">
        <v>8315</v>
      </c>
      <c r="S311" s="11">
        <f>(((Table1[[#This Row],[launched_at]]/60)/60)/24)+DATE(1970,1,1)</f>
        <v>41134.751550925925</v>
      </c>
      <c r="T311" s="11">
        <f>(((Table1[[#This Row],[deadline]]/60)/60)/24)+DATE(1970,1,1)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Table1[[#This Row],[pledged]]/Table1[[#This Row],[goal]]</f>
        <v>1.04129</v>
      </c>
      <c r="P312" s="6">
        <f>(Table1[[#This Row],[pledged]]/Table1[[#This Row],[backers_count]])/100</f>
        <v>0.28924722222222221</v>
      </c>
      <c r="Q312" t="s">
        <v>8310</v>
      </c>
      <c r="R312" t="s">
        <v>8315</v>
      </c>
      <c r="S312" s="11">
        <f>(((Table1[[#This Row],[launched_at]]/60)/60)/24)+DATE(1970,1,1)</f>
        <v>40821.183136574073</v>
      </c>
      <c r="T312" s="11">
        <f>(((Table1[[#This Row],[deadline]]/60)/60)/24)+DATE(1970,1,1)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Table1[[#This Row],[pledged]]/Table1[[#This Row],[goal]]</f>
        <v>1.0410165</v>
      </c>
      <c r="P313" s="6">
        <f>(Table1[[#This Row],[pledged]]/Table1[[#This Row],[backers_count]])/100</f>
        <v>1.3880220000000001</v>
      </c>
      <c r="Q313" t="s">
        <v>8310</v>
      </c>
      <c r="R313" t="s">
        <v>8315</v>
      </c>
      <c r="S313" s="11">
        <f>(((Table1[[#This Row],[launched_at]]/60)/60)/24)+DATE(1970,1,1)</f>
        <v>40868.219814814816</v>
      </c>
      <c r="T313" s="11">
        <f>(((Table1[[#This Row],[deadline]]/60)/60)/24)+DATE(1970,1,1)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Table1[[#This Row],[pledged]]/Table1[[#This Row],[goal]]</f>
        <v>1.1187499999999999</v>
      </c>
      <c r="P314" s="6">
        <f>(Table1[[#This Row],[pledged]]/Table1[[#This Row],[backers_count]])/100</f>
        <v>0.61301369863013699</v>
      </c>
      <c r="Q314" t="s">
        <v>8310</v>
      </c>
      <c r="R314" t="s">
        <v>8315</v>
      </c>
      <c r="S314" s="11">
        <f>(((Table1[[#This Row],[launched_at]]/60)/60)/24)+DATE(1970,1,1)</f>
        <v>41348.877685185187</v>
      </c>
      <c r="T314" s="11">
        <f>(((Table1[[#This Row],[deadline]]/60)/60)/24)+DATE(1970,1,1)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Table1[[#This Row],[pledged]]/Table1[[#This Row],[goal]]</f>
        <v>1.0473529411764706</v>
      </c>
      <c r="P315" s="6">
        <f>(Table1[[#This Row],[pledged]]/Table1[[#This Row],[backers_count]])/100</f>
        <v>0.80202702702702711</v>
      </c>
      <c r="Q315" t="s">
        <v>8310</v>
      </c>
      <c r="R315" t="s">
        <v>8315</v>
      </c>
      <c r="S315" s="11">
        <f>(((Table1[[#This Row],[launched_at]]/60)/60)/24)+DATE(1970,1,1)</f>
        <v>40357.227939814817</v>
      </c>
      <c r="T315" s="11">
        <f>(((Table1[[#This Row],[deadline]]/60)/60)/24)+DATE(1970,1,1)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Table1[[#This Row],[pledged]]/Table1[[#This Row],[goal]]</f>
        <v>3.8515000000000001</v>
      </c>
      <c r="P316" s="6">
        <f>(Table1[[#This Row],[pledged]]/Table1[[#This Row],[backers_count]])/100</f>
        <v>0.32095833333333329</v>
      </c>
      <c r="Q316" t="s">
        <v>8310</v>
      </c>
      <c r="R316" t="s">
        <v>8315</v>
      </c>
      <c r="S316" s="11">
        <f>(((Table1[[#This Row],[launched_at]]/60)/60)/24)+DATE(1970,1,1)</f>
        <v>41304.833194444444</v>
      </c>
      <c r="T316" s="11">
        <f>(((Table1[[#This Row],[deadline]]/60)/60)/24)+DATE(1970,1,1)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Table1[[#This Row],[pledged]]/Table1[[#This Row],[goal]]</f>
        <v>1.01248</v>
      </c>
      <c r="P317" s="6">
        <f>(Table1[[#This Row],[pledged]]/Table1[[#This Row],[backers_count]])/100</f>
        <v>2.0088888888888889</v>
      </c>
      <c r="Q317" t="s">
        <v>8310</v>
      </c>
      <c r="R317" t="s">
        <v>8315</v>
      </c>
      <c r="S317" s="11">
        <f>(((Table1[[#This Row],[launched_at]]/60)/60)/24)+DATE(1970,1,1)</f>
        <v>41113.77238425926</v>
      </c>
      <c r="T317" s="11">
        <f>(((Table1[[#This Row],[deadline]]/60)/60)/24)+DATE(1970,1,1)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Table1[[#This Row],[pledged]]/Table1[[#This Row],[goal]]</f>
        <v>1.1377333333333333</v>
      </c>
      <c r="P318" s="6">
        <f>(Table1[[#This Row],[pledged]]/Table1[[#This Row],[backers_count]])/100</f>
        <v>1.0801265822784811</v>
      </c>
      <c r="Q318" t="s">
        <v>8310</v>
      </c>
      <c r="R318" t="s">
        <v>8315</v>
      </c>
      <c r="S318" s="11">
        <f>(((Table1[[#This Row],[launched_at]]/60)/60)/24)+DATE(1970,1,1)</f>
        <v>41950.923576388886</v>
      </c>
      <c r="T318" s="11">
        <f>(((Table1[[#This Row],[deadline]]/60)/60)/24)+DATE(1970,1,1)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Table1[[#This Row],[pledged]]/Table1[[#This Row],[goal]]</f>
        <v>1.0080333333333333</v>
      </c>
      <c r="P319" s="6">
        <f>(Table1[[#This Row],[pledged]]/Table1[[#This Row],[backers_count]])/100</f>
        <v>0.95699367088607601</v>
      </c>
      <c r="Q319" t="s">
        <v>8310</v>
      </c>
      <c r="R319" t="s">
        <v>8315</v>
      </c>
      <c r="S319" s="11">
        <f>(((Table1[[#This Row],[launched_at]]/60)/60)/24)+DATE(1970,1,1)</f>
        <v>41589.676886574074</v>
      </c>
      <c r="T319" s="11">
        <f>(((Table1[[#This Row],[deadline]]/60)/60)/24)+DATE(1970,1,1)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Table1[[#This Row],[pledged]]/Table1[[#This Row],[goal]]</f>
        <v>2.8332000000000002</v>
      </c>
      <c r="P320" s="6">
        <f>(Table1[[#This Row],[pledged]]/Table1[[#This Row],[backers_count]])/100</f>
        <v>0.49880281690140849</v>
      </c>
      <c r="Q320" t="s">
        <v>8310</v>
      </c>
      <c r="R320" t="s">
        <v>8315</v>
      </c>
      <c r="S320" s="11">
        <f>(((Table1[[#This Row],[launched_at]]/60)/60)/24)+DATE(1970,1,1)</f>
        <v>41330.038784722223</v>
      </c>
      <c r="T320" s="11">
        <f>(((Table1[[#This Row],[deadline]]/60)/60)/24)+DATE(1970,1,1)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Table1[[#This Row],[pledged]]/Table1[[#This Row],[goal]]</f>
        <v>1.1268</v>
      </c>
      <c r="P321" s="6">
        <f>(Table1[[#This Row],[pledged]]/Table1[[#This Row],[backers_count]])/100</f>
        <v>1.1047058823529412</v>
      </c>
      <c r="Q321" t="s">
        <v>8310</v>
      </c>
      <c r="R321" t="s">
        <v>8315</v>
      </c>
      <c r="S321" s="11">
        <f>(((Table1[[#This Row],[launched_at]]/60)/60)/24)+DATE(1970,1,1)</f>
        <v>40123.83829861111</v>
      </c>
      <c r="T321" s="11">
        <f>(((Table1[[#This Row],[deadline]]/60)/60)/24)+DATE(1970,1,1)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Table1[[#This Row],[pledged]]/Table1[[#This Row],[goal]]</f>
        <v>1.0658000000000001</v>
      </c>
      <c r="P322" s="6">
        <f>(Table1[[#This Row],[pledged]]/Table1[[#This Row],[backers_count]])/100</f>
        <v>1.3491139240506329</v>
      </c>
      <c r="Q322" t="s">
        <v>8310</v>
      </c>
      <c r="R322" t="s">
        <v>8315</v>
      </c>
      <c r="S322" s="11">
        <f>(((Table1[[#This Row],[launched_at]]/60)/60)/24)+DATE(1970,1,1)</f>
        <v>42331.551307870366</v>
      </c>
      <c r="T322" s="11">
        <f>(((Table1[[#This Row],[deadline]]/60)/60)/24)+DATE(1970,1,1)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Table1[[#This Row],[pledged]]/Table1[[#This Row],[goal]]</f>
        <v>1.0266285714285714</v>
      </c>
      <c r="P323" s="6">
        <f>(Table1[[#This Row],[pledged]]/Table1[[#This Row],[backers_count]])/100</f>
        <v>1.0662314540059348</v>
      </c>
      <c r="Q323" t="s">
        <v>8310</v>
      </c>
      <c r="R323" t="s">
        <v>8315</v>
      </c>
      <c r="S323" s="11">
        <f>(((Table1[[#This Row],[launched_at]]/60)/60)/24)+DATE(1970,1,1)</f>
        <v>42647.446597222224</v>
      </c>
      <c r="T323" s="11">
        <f>(((Table1[[#This Row],[deadline]]/60)/60)/24)+DATE(1970,1,1)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Table1[[#This Row],[pledged]]/Table1[[#This Row],[goal]]</f>
        <v>1.0791200000000001</v>
      </c>
      <c r="P324" s="6">
        <f>(Table1[[#This Row],[pledged]]/Table1[[#This Row],[backers_count]])/100</f>
        <v>1.4504301075268815</v>
      </c>
      <c r="Q324" t="s">
        <v>8310</v>
      </c>
      <c r="R324" t="s">
        <v>8315</v>
      </c>
      <c r="S324" s="11">
        <f>(((Table1[[#This Row],[launched_at]]/60)/60)/24)+DATE(1970,1,1)</f>
        <v>42473.57</v>
      </c>
      <c r="T324" s="11">
        <f>(((Table1[[#This Row],[deadline]]/60)/60)/24)+DATE(1970,1,1)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Table1[[#This Row],[pledged]]/Table1[[#This Row],[goal]]</f>
        <v>1.2307407407407407</v>
      </c>
      <c r="P325" s="6">
        <f>(Table1[[#This Row],[pledged]]/Table1[[#This Row],[backers_count]])/100</f>
        <v>1.1458620689655172</v>
      </c>
      <c r="Q325" t="s">
        <v>8310</v>
      </c>
      <c r="R325" t="s">
        <v>8315</v>
      </c>
      <c r="S325" s="11">
        <f>(((Table1[[#This Row],[launched_at]]/60)/60)/24)+DATE(1970,1,1)</f>
        <v>42697.32136574074</v>
      </c>
      <c r="T325" s="11">
        <f>(((Table1[[#This Row],[deadline]]/60)/60)/24)+DATE(1970,1,1)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Table1[[#This Row],[pledged]]/Table1[[#This Row],[goal]]</f>
        <v>1.016</v>
      </c>
      <c r="P326" s="6">
        <f>(Table1[[#This Row],[pledged]]/Table1[[#This Row],[backers_count]])/100</f>
        <v>1.0531707317073171</v>
      </c>
      <c r="Q326" t="s">
        <v>8310</v>
      </c>
      <c r="R326" t="s">
        <v>8315</v>
      </c>
      <c r="S326" s="11">
        <f>(((Table1[[#This Row],[launched_at]]/60)/60)/24)+DATE(1970,1,1)</f>
        <v>42184.626250000001</v>
      </c>
      <c r="T326" s="11">
        <f>(((Table1[[#This Row],[deadline]]/60)/60)/24)+DATE(1970,1,1)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Table1[[#This Row],[pledged]]/Table1[[#This Row],[goal]]</f>
        <v>1.04396</v>
      </c>
      <c r="P327" s="6">
        <f>(Table1[[#This Row],[pledged]]/Table1[[#This Row],[backers_count]])/100</f>
        <v>0.70921195652173907</v>
      </c>
      <c r="Q327" t="s">
        <v>8310</v>
      </c>
      <c r="R327" t="s">
        <v>8315</v>
      </c>
      <c r="S327" s="11">
        <f>(((Table1[[#This Row],[launched_at]]/60)/60)/24)+DATE(1970,1,1)</f>
        <v>42689.187881944439</v>
      </c>
      <c r="T327" s="11">
        <f>(((Table1[[#This Row],[deadline]]/60)/60)/24)+DATE(1970,1,1)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Table1[[#This Row],[pledged]]/Table1[[#This Row],[goal]]</f>
        <v>1.1292973333333334</v>
      </c>
      <c r="P328" s="6">
        <f>(Table1[[#This Row],[pledged]]/Table1[[#This Row],[backers_count]])/100</f>
        <v>1.4717167680278018</v>
      </c>
      <c r="Q328" t="s">
        <v>8310</v>
      </c>
      <c r="R328" t="s">
        <v>8315</v>
      </c>
      <c r="S328" s="11">
        <f>(((Table1[[#This Row],[launched_at]]/60)/60)/24)+DATE(1970,1,1)</f>
        <v>42775.314884259264</v>
      </c>
      <c r="T328" s="11">
        <f>(((Table1[[#This Row],[deadline]]/60)/60)/24)+DATE(1970,1,1)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Table1[[#This Row],[pledged]]/Table1[[#This Row],[goal]]</f>
        <v>1.3640000000000001</v>
      </c>
      <c r="P329" s="6">
        <f>(Table1[[#This Row],[pledged]]/Table1[[#This Row],[backers_count]])/100</f>
        <v>1.6047058823529412</v>
      </c>
      <c r="Q329" t="s">
        <v>8310</v>
      </c>
      <c r="R329" t="s">
        <v>8315</v>
      </c>
      <c r="S329" s="11">
        <f>(((Table1[[#This Row],[launched_at]]/60)/60)/24)+DATE(1970,1,1)</f>
        <v>42058.235289351855</v>
      </c>
      <c r="T329" s="11">
        <f>(((Table1[[#This Row],[deadline]]/60)/60)/24)+DATE(1970,1,1)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Table1[[#This Row],[pledged]]/Table1[[#This Row],[goal]]</f>
        <v>1.036144</v>
      </c>
      <c r="P330" s="6">
        <f>(Table1[[#This Row],[pledged]]/Table1[[#This Row],[backers_count]])/100</f>
        <v>1.5604578313253012</v>
      </c>
      <c r="Q330" t="s">
        <v>8310</v>
      </c>
      <c r="R330" t="s">
        <v>8315</v>
      </c>
      <c r="S330" s="11">
        <f>(((Table1[[#This Row],[launched_at]]/60)/60)/24)+DATE(1970,1,1)</f>
        <v>42278.946620370371</v>
      </c>
      <c r="T330" s="11">
        <f>(((Table1[[#This Row],[deadline]]/60)/60)/24)+DATE(1970,1,1)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Table1[[#This Row],[pledged]]/Table1[[#This Row],[goal]]</f>
        <v>1.0549999999999999</v>
      </c>
      <c r="P331" s="6">
        <f>(Table1[[#This Row],[pledged]]/Table1[[#This Row],[backers_count]])/100</f>
        <v>0.63173652694610782</v>
      </c>
      <c r="Q331" t="s">
        <v>8310</v>
      </c>
      <c r="R331" t="s">
        <v>8315</v>
      </c>
      <c r="S331" s="11">
        <f>(((Table1[[#This Row],[launched_at]]/60)/60)/24)+DATE(1970,1,1)</f>
        <v>42291.46674768519</v>
      </c>
      <c r="T331" s="11">
        <f>(((Table1[[#This Row],[deadline]]/60)/60)/24)+DATE(1970,1,1)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Table1[[#This Row],[pledged]]/Table1[[#This Row],[goal]]</f>
        <v>1.0182857142857142</v>
      </c>
      <c r="P332" s="6">
        <f>(Table1[[#This Row],[pledged]]/Table1[[#This Row],[backers_count]])/100</f>
        <v>1.0482352941176472</v>
      </c>
      <c r="Q332" t="s">
        <v>8310</v>
      </c>
      <c r="R332" t="s">
        <v>8315</v>
      </c>
      <c r="S332" s="11">
        <f>(((Table1[[#This Row],[launched_at]]/60)/60)/24)+DATE(1970,1,1)</f>
        <v>41379.515775462962</v>
      </c>
      <c r="T332" s="11">
        <f>(((Table1[[#This Row],[deadline]]/60)/60)/24)+DATE(1970,1,1)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Table1[[#This Row],[pledged]]/Table1[[#This Row],[goal]]</f>
        <v>1.0660499999999999</v>
      </c>
      <c r="P333" s="6">
        <f>(Table1[[#This Row],[pledged]]/Table1[[#This Row],[backers_count]])/100</f>
        <v>0.9735616438356165</v>
      </c>
      <c r="Q333" t="s">
        <v>8310</v>
      </c>
      <c r="R333" t="s">
        <v>8315</v>
      </c>
      <c r="S333" s="11">
        <f>(((Table1[[#This Row],[launched_at]]/60)/60)/24)+DATE(1970,1,1)</f>
        <v>42507.581412037034</v>
      </c>
      <c r="T333" s="11">
        <f>(((Table1[[#This Row],[deadline]]/60)/60)/24)+DATE(1970,1,1)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Table1[[#This Row],[pledged]]/Table1[[#This Row],[goal]]</f>
        <v>1.13015</v>
      </c>
      <c r="P334" s="6">
        <f>(Table1[[#This Row],[pledged]]/Table1[[#This Row],[backers_count]])/100</f>
        <v>2.0363063063063063</v>
      </c>
      <c r="Q334" t="s">
        <v>8310</v>
      </c>
      <c r="R334" t="s">
        <v>8315</v>
      </c>
      <c r="S334" s="11">
        <f>(((Table1[[#This Row],[launched_at]]/60)/60)/24)+DATE(1970,1,1)</f>
        <v>42263.680289351847</v>
      </c>
      <c r="T334" s="11">
        <f>(((Table1[[#This Row],[deadline]]/60)/60)/24)+DATE(1970,1,1)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Table1[[#This Row],[pledged]]/Table1[[#This Row],[goal]]</f>
        <v>1.252275</v>
      </c>
      <c r="P335" s="6">
        <f>(Table1[[#This Row],[pledged]]/Table1[[#This Row],[backers_count]])/100</f>
        <v>1.8831203007518797</v>
      </c>
      <c r="Q335" t="s">
        <v>8310</v>
      </c>
      <c r="R335" t="s">
        <v>8315</v>
      </c>
      <c r="S335" s="11">
        <f>(((Table1[[#This Row],[launched_at]]/60)/60)/24)+DATE(1970,1,1)</f>
        <v>42437.636469907404</v>
      </c>
      <c r="T335" s="11">
        <f>(((Table1[[#This Row],[deadline]]/60)/60)/24)+DATE(1970,1,1)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Table1[[#This Row],[pledged]]/Table1[[#This Row],[goal]]</f>
        <v>1.0119</v>
      </c>
      <c r="P336" s="6">
        <f>(Table1[[#This Row],[pledged]]/Table1[[#This Row],[backers_count]])/100</f>
        <v>1.4665217391304346</v>
      </c>
      <c r="Q336" t="s">
        <v>8310</v>
      </c>
      <c r="R336" t="s">
        <v>8315</v>
      </c>
      <c r="S336" s="11">
        <f>(((Table1[[#This Row],[launched_at]]/60)/60)/24)+DATE(1970,1,1)</f>
        <v>42101.682372685187</v>
      </c>
      <c r="T336" s="11">
        <f>(((Table1[[#This Row],[deadline]]/60)/60)/24)+DATE(1970,1,1)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Table1[[#This Row],[pledged]]/Table1[[#This Row],[goal]]</f>
        <v>1.0276470588235294</v>
      </c>
      <c r="P337" s="6">
        <f>(Table1[[#This Row],[pledged]]/Table1[[#This Row],[backers_count]])/100</f>
        <v>1.0918749999999999</v>
      </c>
      <c r="Q337" t="s">
        <v>8310</v>
      </c>
      <c r="R337" t="s">
        <v>8315</v>
      </c>
      <c r="S337" s="11">
        <f>(((Table1[[#This Row],[launched_at]]/60)/60)/24)+DATE(1970,1,1)</f>
        <v>42101.737442129626</v>
      </c>
      <c r="T337" s="11">
        <f>(((Table1[[#This Row],[deadline]]/60)/60)/24)+DATE(1970,1,1)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Table1[[#This Row],[pledged]]/Table1[[#This Row],[goal]]</f>
        <v>1.1683911999999999</v>
      </c>
      <c r="P338" s="6">
        <f>(Table1[[#This Row],[pledged]]/Table1[[#This Row],[backers_count]])/100</f>
        <v>0.59249046653144011</v>
      </c>
      <c r="Q338" t="s">
        <v>8310</v>
      </c>
      <c r="R338" t="s">
        <v>8315</v>
      </c>
      <c r="S338" s="11">
        <f>(((Table1[[#This Row],[launched_at]]/60)/60)/24)+DATE(1970,1,1)</f>
        <v>42291.596273148149</v>
      </c>
      <c r="T338" s="11">
        <f>(((Table1[[#This Row],[deadline]]/60)/60)/24)+DATE(1970,1,1)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Table1[[#This Row],[pledged]]/Table1[[#This Row],[goal]]</f>
        <v>1.0116833333333335</v>
      </c>
      <c r="P339" s="6">
        <f>(Table1[[#This Row],[pledged]]/Table1[[#This Row],[backers_count]])/100</f>
        <v>0.97904838709677422</v>
      </c>
      <c r="Q339" t="s">
        <v>8310</v>
      </c>
      <c r="R339" t="s">
        <v>8315</v>
      </c>
      <c r="S339" s="11">
        <f>(((Table1[[#This Row],[launched_at]]/60)/60)/24)+DATE(1970,1,1)</f>
        <v>42047.128564814819</v>
      </c>
      <c r="T339" s="11">
        <f>(((Table1[[#This Row],[deadline]]/60)/60)/24)+DATE(1970,1,1)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Table1[[#This Row],[pledged]]/Table1[[#This Row],[goal]]</f>
        <v>1.1013360000000001</v>
      </c>
      <c r="P340" s="6">
        <f>(Table1[[#This Row],[pledged]]/Table1[[#This Row],[backers_count]])/100</f>
        <v>0.70000169491525421</v>
      </c>
      <c r="Q340" t="s">
        <v>8310</v>
      </c>
      <c r="R340" t="s">
        <v>8315</v>
      </c>
      <c r="S340" s="11">
        <f>(((Table1[[#This Row],[launched_at]]/60)/60)/24)+DATE(1970,1,1)</f>
        <v>42559.755671296298</v>
      </c>
      <c r="T340" s="11">
        <f>(((Table1[[#This Row],[deadline]]/60)/60)/24)+DATE(1970,1,1)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Table1[[#This Row],[pledged]]/Table1[[#This Row],[goal]]</f>
        <v>1.0808333333333333</v>
      </c>
      <c r="P341" s="6">
        <f>(Table1[[#This Row],[pledged]]/Table1[[#This Row],[backers_count]])/100</f>
        <v>0.72865168539325831</v>
      </c>
      <c r="Q341" t="s">
        <v>8310</v>
      </c>
      <c r="R341" t="s">
        <v>8315</v>
      </c>
      <c r="S341" s="11">
        <f>(((Table1[[#This Row],[launched_at]]/60)/60)/24)+DATE(1970,1,1)</f>
        <v>42093.760046296295</v>
      </c>
      <c r="T341" s="11">
        <f>(((Table1[[#This Row],[deadline]]/60)/60)/24)+DATE(1970,1,1)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Table1[[#This Row],[pledged]]/Table1[[#This Row],[goal]]</f>
        <v>1.2502285714285715</v>
      </c>
      <c r="P342" s="6">
        <f>(Table1[[#This Row],[pledged]]/Table1[[#This Row],[backers_count]])/100</f>
        <v>1.4634782608695653</v>
      </c>
      <c r="Q342" t="s">
        <v>8310</v>
      </c>
      <c r="R342" t="s">
        <v>8315</v>
      </c>
      <c r="S342" s="11">
        <f>(((Table1[[#This Row],[launched_at]]/60)/60)/24)+DATE(1970,1,1)</f>
        <v>42772.669062500005</v>
      </c>
      <c r="T342" s="11">
        <f>(((Table1[[#This Row],[deadline]]/60)/60)/24)+DATE(1970,1,1)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Table1[[#This Row],[pledged]]/Table1[[#This Row],[goal]]</f>
        <v>1.0671428571428572</v>
      </c>
      <c r="P343" s="6">
        <f>(Table1[[#This Row],[pledged]]/Table1[[#This Row],[backers_count]])/100</f>
        <v>0.67909090909090908</v>
      </c>
      <c r="Q343" t="s">
        <v>8310</v>
      </c>
      <c r="R343" t="s">
        <v>8315</v>
      </c>
      <c r="S343" s="11">
        <f>(((Table1[[#This Row],[launched_at]]/60)/60)/24)+DATE(1970,1,1)</f>
        <v>41894.879606481481</v>
      </c>
      <c r="T343" s="11">
        <f>(((Table1[[#This Row],[deadline]]/60)/60)/24)+DATE(1970,1,1)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Table1[[#This Row],[pledged]]/Table1[[#This Row],[goal]]</f>
        <v>1.0036639999999999</v>
      </c>
      <c r="P344" s="6">
        <f>(Table1[[#This Row],[pledged]]/Table1[[#This Row],[backers_count]])/100</f>
        <v>1.6985083076923075</v>
      </c>
      <c r="Q344" t="s">
        <v>8310</v>
      </c>
      <c r="R344" t="s">
        <v>8315</v>
      </c>
      <c r="S344" s="11">
        <f>(((Table1[[#This Row],[launched_at]]/60)/60)/24)+DATE(1970,1,1)</f>
        <v>42459.780844907407</v>
      </c>
      <c r="T344" s="11">
        <f>(((Table1[[#This Row],[deadline]]/60)/60)/24)+DATE(1970,1,1)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Table1[[#This Row],[pledged]]/Table1[[#This Row],[goal]]</f>
        <v>1.0202863333333334</v>
      </c>
      <c r="P345" s="6">
        <f>(Table1[[#This Row],[pledged]]/Table1[[#This Row],[backers_count]])/100</f>
        <v>0.58413339694656485</v>
      </c>
      <c r="Q345" t="s">
        <v>8310</v>
      </c>
      <c r="R345" t="s">
        <v>8315</v>
      </c>
      <c r="S345" s="11">
        <f>(((Table1[[#This Row],[launched_at]]/60)/60)/24)+DATE(1970,1,1)</f>
        <v>41926.73778935185</v>
      </c>
      <c r="T345" s="11">
        <f>(((Table1[[#This Row],[deadline]]/60)/60)/24)+DATE(1970,1,1)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Table1[[#This Row],[pledged]]/Table1[[#This Row],[goal]]</f>
        <v>1.0208358208955224</v>
      </c>
      <c r="P346" s="6">
        <f>(Table1[[#This Row],[pledged]]/Table1[[#This Row],[backers_count]])/100</f>
        <v>1.1999298245614036</v>
      </c>
      <c r="Q346" t="s">
        <v>8310</v>
      </c>
      <c r="R346" t="s">
        <v>8315</v>
      </c>
      <c r="S346" s="11">
        <f>(((Table1[[#This Row],[launched_at]]/60)/60)/24)+DATE(1970,1,1)</f>
        <v>42111.970995370371</v>
      </c>
      <c r="T346" s="11">
        <f>(((Table1[[#This Row],[deadline]]/60)/60)/24)+DATE(1970,1,1)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Table1[[#This Row],[pledged]]/Table1[[#This Row],[goal]]</f>
        <v>1.2327586206896552</v>
      </c>
      <c r="P347" s="6">
        <f>(Table1[[#This Row],[pledged]]/Table1[[#This Row],[backers_count]])/100</f>
        <v>0.99860335195530725</v>
      </c>
      <c r="Q347" t="s">
        <v>8310</v>
      </c>
      <c r="R347" t="s">
        <v>8315</v>
      </c>
      <c r="S347" s="11">
        <f>(((Table1[[#This Row],[launched_at]]/60)/60)/24)+DATE(1970,1,1)</f>
        <v>42114.944328703699</v>
      </c>
      <c r="T347" s="11">
        <f>(((Table1[[#This Row],[deadline]]/60)/60)/24)+DATE(1970,1,1)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Table1[[#This Row],[pledged]]/Table1[[#This Row],[goal]]</f>
        <v>1.7028880000000002</v>
      </c>
      <c r="P348" s="6">
        <f>(Table1[[#This Row],[pledged]]/Table1[[#This Row],[backers_count]])/100</f>
        <v>0.90579148936170217</v>
      </c>
      <c r="Q348" t="s">
        <v>8310</v>
      </c>
      <c r="R348" t="s">
        <v>8315</v>
      </c>
      <c r="S348" s="11">
        <f>(((Table1[[#This Row],[launched_at]]/60)/60)/24)+DATE(1970,1,1)</f>
        <v>42261.500243055561</v>
      </c>
      <c r="T348" s="11">
        <f>(((Table1[[#This Row],[deadline]]/60)/60)/24)+DATE(1970,1,1)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Table1[[#This Row],[pledged]]/Table1[[#This Row],[goal]]</f>
        <v>1.1159049999999999</v>
      </c>
      <c r="P349" s="6">
        <f>(Table1[[#This Row],[pledged]]/Table1[[#This Row],[backers_count]])/100</f>
        <v>1.1777361477572559</v>
      </c>
      <c r="Q349" t="s">
        <v>8310</v>
      </c>
      <c r="R349" t="s">
        <v>8315</v>
      </c>
      <c r="S349" s="11">
        <f>(((Table1[[#This Row],[launched_at]]/60)/60)/24)+DATE(1970,1,1)</f>
        <v>42292.495474537034</v>
      </c>
      <c r="T349" s="11">
        <f>(((Table1[[#This Row],[deadline]]/60)/60)/24)+DATE(1970,1,1)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Table1[[#This Row],[pledged]]/Table1[[#This Row],[goal]]</f>
        <v>1.03</v>
      </c>
      <c r="P350" s="6">
        <f>(Table1[[#This Row],[pledged]]/Table1[[#This Row],[backers_count]])/100</f>
        <v>0.86554621848739499</v>
      </c>
      <c r="Q350" t="s">
        <v>8310</v>
      </c>
      <c r="R350" t="s">
        <v>8315</v>
      </c>
      <c r="S350" s="11">
        <f>(((Table1[[#This Row],[launched_at]]/60)/60)/24)+DATE(1970,1,1)</f>
        <v>42207.58699074074</v>
      </c>
      <c r="T350" s="11">
        <f>(((Table1[[#This Row],[deadline]]/60)/60)/24)+DATE(1970,1,1)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Table1[[#This Row],[pledged]]/Table1[[#This Row],[goal]]</f>
        <v>1.0663570159857905</v>
      </c>
      <c r="P351" s="6">
        <f>(Table1[[#This Row],[pledged]]/Table1[[#This Row],[backers_count]])/100</f>
        <v>0.7189928143712575</v>
      </c>
      <c r="Q351" t="s">
        <v>8310</v>
      </c>
      <c r="R351" t="s">
        <v>8315</v>
      </c>
      <c r="S351" s="11">
        <f>(((Table1[[#This Row],[launched_at]]/60)/60)/24)+DATE(1970,1,1)</f>
        <v>42760.498935185184</v>
      </c>
      <c r="T351" s="11">
        <f>(((Table1[[#This Row],[deadline]]/60)/60)/24)+DATE(1970,1,1)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Table1[[#This Row],[pledged]]/Table1[[#This Row],[goal]]</f>
        <v>1.1476</v>
      </c>
      <c r="P352" s="6">
        <f>(Table1[[#This Row],[pledged]]/Table1[[#This Row],[backers_count]])/100</f>
        <v>1.2981900452488688</v>
      </c>
      <c r="Q352" t="s">
        <v>8310</v>
      </c>
      <c r="R352" t="s">
        <v>8315</v>
      </c>
      <c r="S352" s="11">
        <f>(((Table1[[#This Row],[launched_at]]/60)/60)/24)+DATE(1970,1,1)</f>
        <v>42586.066076388888</v>
      </c>
      <c r="T352" s="11">
        <f>(((Table1[[#This Row],[deadline]]/60)/60)/24)+DATE(1970,1,1)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Table1[[#This Row],[pledged]]/Table1[[#This Row],[goal]]</f>
        <v>1.2734117647058822</v>
      </c>
      <c r="P353" s="6">
        <f>(Table1[[#This Row],[pledged]]/Table1[[#This Row],[backers_count]])/100</f>
        <v>0.44912863070539416</v>
      </c>
      <c r="Q353" t="s">
        <v>8310</v>
      </c>
      <c r="R353" t="s">
        <v>8315</v>
      </c>
      <c r="S353" s="11">
        <f>(((Table1[[#This Row],[launched_at]]/60)/60)/24)+DATE(1970,1,1)</f>
        <v>42427.964745370366</v>
      </c>
      <c r="T353" s="11">
        <f>(((Table1[[#This Row],[deadline]]/60)/60)/24)+DATE(1970,1,1)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Table1[[#This Row],[pledged]]/Table1[[#This Row],[goal]]</f>
        <v>1.1656</v>
      </c>
      <c r="P354" s="6">
        <f>(Table1[[#This Row],[pledged]]/Table1[[#This Row],[backers_count]])/100</f>
        <v>0.40755244755244752</v>
      </c>
      <c r="Q354" t="s">
        <v>8310</v>
      </c>
      <c r="R354" t="s">
        <v>8315</v>
      </c>
      <c r="S354" s="11">
        <f>(((Table1[[#This Row],[launched_at]]/60)/60)/24)+DATE(1970,1,1)</f>
        <v>41890.167453703703</v>
      </c>
      <c r="T354" s="11">
        <f>(((Table1[[#This Row],[deadline]]/60)/60)/24)+DATE(1970,1,1)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Table1[[#This Row],[pledged]]/Table1[[#This Row],[goal]]</f>
        <v>1.0861819426615318</v>
      </c>
      <c r="P355" s="6">
        <f>(Table1[[#This Row],[pledged]]/Table1[[#This Row],[backers_count]])/100</f>
        <v>1.0352394779771614</v>
      </c>
      <c r="Q355" t="s">
        <v>8310</v>
      </c>
      <c r="R355" t="s">
        <v>8315</v>
      </c>
      <c r="S355" s="11">
        <f>(((Table1[[#This Row],[launched_at]]/60)/60)/24)+DATE(1970,1,1)</f>
        <v>42297.791886574079</v>
      </c>
      <c r="T355" s="11">
        <f>(((Table1[[#This Row],[deadline]]/60)/60)/24)+DATE(1970,1,1)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Table1[[#This Row],[pledged]]/Table1[[#This Row],[goal]]</f>
        <v>1.0394285714285714</v>
      </c>
      <c r="P356" s="6">
        <f>(Table1[[#This Row],[pledged]]/Table1[[#This Row],[backers_count]])/100</f>
        <v>1.2544827586206897</v>
      </c>
      <c r="Q356" t="s">
        <v>8310</v>
      </c>
      <c r="R356" t="s">
        <v>8315</v>
      </c>
      <c r="S356" s="11">
        <f>(((Table1[[#This Row],[launched_at]]/60)/60)/24)+DATE(1970,1,1)</f>
        <v>42438.827789351853</v>
      </c>
      <c r="T356" s="11">
        <f>(((Table1[[#This Row],[deadline]]/60)/60)/24)+DATE(1970,1,1)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Table1[[#This Row],[pledged]]/Table1[[#This Row],[goal]]</f>
        <v>1.1625714285714286</v>
      </c>
      <c r="P357" s="6">
        <f>(Table1[[#This Row],[pledged]]/Table1[[#This Row],[backers_count]])/100</f>
        <v>2.4660606060606058</v>
      </c>
      <c r="Q357" t="s">
        <v>8310</v>
      </c>
      <c r="R357" t="s">
        <v>8315</v>
      </c>
      <c r="S357" s="11">
        <f>(((Table1[[#This Row],[launched_at]]/60)/60)/24)+DATE(1970,1,1)</f>
        <v>41943.293912037036</v>
      </c>
      <c r="T357" s="11">
        <f>(((Table1[[#This Row],[deadline]]/60)/60)/24)+DATE(1970,1,1)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Table1[[#This Row],[pledged]]/Table1[[#This Row],[goal]]</f>
        <v>1.0269239999999999</v>
      </c>
      <c r="P358" s="6">
        <f>(Table1[[#This Row],[pledged]]/Table1[[#This Row],[backers_count]])/100</f>
        <v>0.79401340206185567</v>
      </c>
      <c r="Q358" t="s">
        <v>8310</v>
      </c>
      <c r="R358" t="s">
        <v>8315</v>
      </c>
      <c r="S358" s="11">
        <f>(((Table1[[#This Row],[launched_at]]/60)/60)/24)+DATE(1970,1,1)</f>
        <v>42415.803159722222</v>
      </c>
      <c r="T358" s="11">
        <f>(((Table1[[#This Row],[deadline]]/60)/60)/24)+DATE(1970,1,1)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Table1[[#This Row],[pledged]]/Table1[[#This Row],[goal]]</f>
        <v>1.74</v>
      </c>
      <c r="P359" s="6">
        <f>(Table1[[#This Row],[pledged]]/Table1[[#This Row],[backers_count]])/100</f>
        <v>0.86138613861386137</v>
      </c>
      <c r="Q359" t="s">
        <v>8310</v>
      </c>
      <c r="R359" t="s">
        <v>8315</v>
      </c>
      <c r="S359" s="11">
        <f>(((Table1[[#This Row],[launched_at]]/60)/60)/24)+DATE(1970,1,1)</f>
        <v>42078.222187499996</v>
      </c>
      <c r="T359" s="11">
        <f>(((Table1[[#This Row],[deadline]]/60)/60)/24)+DATE(1970,1,1)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Table1[[#This Row],[pledged]]/Table1[[#This Row],[goal]]</f>
        <v>1.03088</v>
      </c>
      <c r="P360" s="6">
        <f>(Table1[[#This Row],[pledged]]/Table1[[#This Row],[backers_count]])/100</f>
        <v>1.9304868913857678</v>
      </c>
      <c r="Q360" t="s">
        <v>8310</v>
      </c>
      <c r="R360" t="s">
        <v>8315</v>
      </c>
      <c r="S360" s="11">
        <f>(((Table1[[#This Row],[launched_at]]/60)/60)/24)+DATE(1970,1,1)</f>
        <v>42507.860196759255</v>
      </c>
      <c r="T360" s="11">
        <f>(((Table1[[#This Row],[deadline]]/60)/60)/24)+DATE(1970,1,1)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Table1[[#This Row],[pledged]]/Table1[[#This Row],[goal]]</f>
        <v>1.0485537190082646</v>
      </c>
      <c r="P361" s="6">
        <f>(Table1[[#This Row],[pledged]]/Table1[[#This Row],[backers_count]])/100</f>
        <v>0.84023178807947019</v>
      </c>
      <c r="Q361" t="s">
        <v>8310</v>
      </c>
      <c r="R361" t="s">
        <v>8315</v>
      </c>
      <c r="S361" s="11">
        <f>(((Table1[[#This Row],[launched_at]]/60)/60)/24)+DATE(1970,1,1)</f>
        <v>41935.070486111108</v>
      </c>
      <c r="T361" s="11">
        <f>(((Table1[[#This Row],[deadline]]/60)/60)/24)+DATE(1970,1,1)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Table1[[#This Row],[pledged]]/Table1[[#This Row],[goal]]</f>
        <v>1.0137499999999999</v>
      </c>
      <c r="P362" s="6">
        <f>(Table1[[#This Row],[pledged]]/Table1[[#This Row],[backers_count]])/100</f>
        <v>1.3982758620689655</v>
      </c>
      <c r="Q362" t="s">
        <v>8310</v>
      </c>
      <c r="R362" t="s">
        <v>8315</v>
      </c>
      <c r="S362" s="11">
        <f>(((Table1[[#This Row],[launched_at]]/60)/60)/24)+DATE(1970,1,1)</f>
        <v>42163.897916666669</v>
      </c>
      <c r="T362" s="11">
        <f>(((Table1[[#This Row],[deadline]]/60)/60)/24)+DATE(1970,1,1)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Table1[[#This Row],[pledged]]/Table1[[#This Row],[goal]]</f>
        <v>1.1107699999999998</v>
      </c>
      <c r="P363" s="6">
        <f>(Table1[[#This Row],[pledged]]/Table1[[#This Row],[backers_count]])/100</f>
        <v>1.0982189265536721</v>
      </c>
      <c r="Q363" t="s">
        <v>8310</v>
      </c>
      <c r="R363" t="s">
        <v>8315</v>
      </c>
      <c r="S363" s="11">
        <f>(((Table1[[#This Row],[launched_at]]/60)/60)/24)+DATE(1970,1,1)</f>
        <v>41936.001226851848</v>
      </c>
      <c r="T363" s="11">
        <f>(((Table1[[#This Row],[deadline]]/60)/60)/24)+DATE(1970,1,1)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Table1[[#This Row],[pledged]]/Table1[[#This Row],[goal]]</f>
        <v>1.2415933781686497</v>
      </c>
      <c r="P364" s="6">
        <f>(Table1[[#This Row],[pledged]]/Table1[[#This Row],[backers_count]])/100</f>
        <v>1.3953488372093021</v>
      </c>
      <c r="Q364" t="s">
        <v>8310</v>
      </c>
      <c r="R364" t="s">
        <v>8315</v>
      </c>
      <c r="S364" s="11">
        <f>(((Table1[[#This Row],[launched_at]]/60)/60)/24)+DATE(1970,1,1)</f>
        <v>41837.210543981484</v>
      </c>
      <c r="T364" s="11">
        <f>(((Table1[[#This Row],[deadline]]/60)/60)/24)+DATE(1970,1,1)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Table1[[#This Row],[pledged]]/Table1[[#This Row],[goal]]</f>
        <v>1.0133333333333334</v>
      </c>
      <c r="P365" s="6">
        <f>(Table1[[#This Row],[pledged]]/Table1[[#This Row],[backers_count]])/100</f>
        <v>3.4784615384615387</v>
      </c>
      <c r="Q365" t="s">
        <v>8310</v>
      </c>
      <c r="R365" t="s">
        <v>8315</v>
      </c>
      <c r="S365" s="11">
        <f>(((Table1[[#This Row],[launched_at]]/60)/60)/24)+DATE(1970,1,1)</f>
        <v>40255.744629629626</v>
      </c>
      <c r="T365" s="11">
        <f>(((Table1[[#This Row],[deadline]]/60)/60)/24)+DATE(1970,1,1)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Table1[[#This Row],[pledged]]/Table1[[#This Row],[goal]]</f>
        <v>1.1016142857142857</v>
      </c>
      <c r="P366" s="6">
        <f>(Table1[[#This Row],[pledged]]/Table1[[#This Row],[backers_count]])/100</f>
        <v>0.68241592920353977</v>
      </c>
      <c r="Q366" t="s">
        <v>8310</v>
      </c>
      <c r="R366" t="s">
        <v>8315</v>
      </c>
      <c r="S366" s="11">
        <f>(((Table1[[#This Row],[launched_at]]/60)/60)/24)+DATE(1970,1,1)</f>
        <v>41780.859629629631</v>
      </c>
      <c r="T366" s="11">
        <f>(((Table1[[#This Row],[deadline]]/60)/60)/24)+DATE(1970,1,1)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Table1[[#This Row],[pledged]]/Table1[[#This Row],[goal]]</f>
        <v>1.0397333333333334</v>
      </c>
      <c r="P367" s="6">
        <f>(Table1[[#This Row],[pledged]]/Table1[[#This Row],[backers_count]])/100</f>
        <v>2.3993846153846152</v>
      </c>
      <c r="Q367" t="s">
        <v>8310</v>
      </c>
      <c r="R367" t="s">
        <v>8315</v>
      </c>
      <c r="S367" s="11">
        <f>(((Table1[[#This Row],[launched_at]]/60)/60)/24)+DATE(1970,1,1)</f>
        <v>41668.606469907405</v>
      </c>
      <c r="T367" s="11">
        <f>(((Table1[[#This Row],[deadline]]/60)/60)/24)+DATE(1970,1,1)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Table1[[#This Row],[pledged]]/Table1[[#This Row],[goal]]</f>
        <v>1.013157894736842</v>
      </c>
      <c r="P368" s="6">
        <f>(Table1[[#This Row],[pledged]]/Table1[[#This Row],[backers_count]])/100</f>
        <v>2.8731343283582089</v>
      </c>
      <c r="Q368" t="s">
        <v>8310</v>
      </c>
      <c r="R368" t="s">
        <v>8315</v>
      </c>
      <c r="S368" s="11">
        <f>(((Table1[[#This Row],[launched_at]]/60)/60)/24)+DATE(1970,1,1)</f>
        <v>41019.793032407404</v>
      </c>
      <c r="T368" s="11">
        <f>(((Table1[[#This Row],[deadline]]/60)/60)/24)+DATE(1970,1,1)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Table1[[#This Row],[pledged]]/Table1[[#This Row],[goal]]</f>
        <v>1.033501</v>
      </c>
      <c r="P369" s="6">
        <f>(Table1[[#This Row],[pledged]]/Table1[[#This Row],[backers_count]])/100</f>
        <v>0.86848823529411756</v>
      </c>
      <c r="Q369" t="s">
        <v>8310</v>
      </c>
      <c r="R369" t="s">
        <v>8315</v>
      </c>
      <c r="S369" s="11">
        <f>(((Table1[[#This Row],[launched_at]]/60)/60)/24)+DATE(1970,1,1)</f>
        <v>41355.577291666668</v>
      </c>
      <c r="T369" s="11">
        <f>(((Table1[[#This Row],[deadline]]/60)/60)/24)+DATE(1970,1,1)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Table1[[#This Row],[pledged]]/Table1[[#This Row],[goal]]</f>
        <v>1.04112</v>
      </c>
      <c r="P370" s="6">
        <f>(Table1[[#This Row],[pledged]]/Table1[[#This Row],[backers_count]])/100</f>
        <v>0.81849056603773596</v>
      </c>
      <c r="Q370" t="s">
        <v>8310</v>
      </c>
      <c r="R370" t="s">
        <v>8315</v>
      </c>
      <c r="S370" s="11">
        <f>(((Table1[[#This Row],[launched_at]]/60)/60)/24)+DATE(1970,1,1)</f>
        <v>42043.605578703704</v>
      </c>
      <c r="T370" s="11">
        <f>(((Table1[[#This Row],[deadline]]/60)/60)/24)+DATE(1970,1,1)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Table1[[#This Row],[pledged]]/Table1[[#This Row],[goal]]</f>
        <v>1.1015569230769231</v>
      </c>
      <c r="P371" s="6">
        <f>(Table1[[#This Row],[pledged]]/Table1[[#This Row],[backers_count]])/100</f>
        <v>0.42874970059880241</v>
      </c>
      <c r="Q371" t="s">
        <v>8310</v>
      </c>
      <c r="R371" t="s">
        <v>8315</v>
      </c>
      <c r="S371" s="11">
        <f>(((Table1[[#This Row],[launched_at]]/60)/60)/24)+DATE(1970,1,1)</f>
        <v>40893.551724537036</v>
      </c>
      <c r="T371" s="11">
        <f>(((Table1[[#This Row],[deadline]]/60)/60)/24)+DATE(1970,1,1)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Table1[[#This Row],[pledged]]/Table1[[#This Row],[goal]]</f>
        <v>1.2202</v>
      </c>
      <c r="P372" s="6">
        <f>(Table1[[#This Row],[pledged]]/Table1[[#This Row],[backers_count]])/100</f>
        <v>7.094186046511628</v>
      </c>
      <c r="Q372" t="s">
        <v>8310</v>
      </c>
      <c r="R372" t="s">
        <v>8315</v>
      </c>
      <c r="S372" s="11">
        <f>(((Table1[[#This Row],[launched_at]]/60)/60)/24)+DATE(1970,1,1)</f>
        <v>42711.795138888891</v>
      </c>
      <c r="T372" s="11">
        <f>(((Table1[[#This Row],[deadline]]/60)/60)/24)+DATE(1970,1,1)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Table1[[#This Row],[pledged]]/Table1[[#This Row],[goal]]</f>
        <v>1.1416866666666667</v>
      </c>
      <c r="P373" s="6">
        <f>(Table1[[#This Row],[pledged]]/Table1[[#This Row],[backers_count]])/100</f>
        <v>1.6125517890772127</v>
      </c>
      <c r="Q373" t="s">
        <v>8310</v>
      </c>
      <c r="R373" t="s">
        <v>8315</v>
      </c>
      <c r="S373" s="11">
        <f>(((Table1[[#This Row],[launched_at]]/60)/60)/24)+DATE(1970,1,1)</f>
        <v>41261.767812500002</v>
      </c>
      <c r="T373" s="11">
        <f>(((Table1[[#This Row],[deadline]]/60)/60)/24)+DATE(1970,1,1)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Table1[[#This Row],[pledged]]/Table1[[#This Row],[goal]]</f>
        <v>1.2533333333333334</v>
      </c>
      <c r="P374" s="6">
        <f>(Table1[[#This Row],[pledged]]/Table1[[#This Row],[backers_count]])/100</f>
        <v>0.4177777777777778</v>
      </c>
      <c r="Q374" t="s">
        <v>8310</v>
      </c>
      <c r="R374" t="s">
        <v>8315</v>
      </c>
      <c r="S374" s="11">
        <f>(((Table1[[#This Row],[launched_at]]/60)/60)/24)+DATE(1970,1,1)</f>
        <v>42425.576898148152</v>
      </c>
      <c r="T374" s="11">
        <f>(((Table1[[#This Row],[deadline]]/60)/60)/24)+DATE(1970,1,1)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Table1[[#This Row],[pledged]]/Table1[[#This Row],[goal]]</f>
        <v>1.0666666666666667</v>
      </c>
      <c r="P375" s="6">
        <f>(Table1[[#This Row],[pledged]]/Table1[[#This Row],[backers_count]])/100</f>
        <v>0.89887640449438211</v>
      </c>
      <c r="Q375" t="s">
        <v>8310</v>
      </c>
      <c r="R375" t="s">
        <v>8315</v>
      </c>
      <c r="S375" s="11">
        <f>(((Table1[[#This Row],[launched_at]]/60)/60)/24)+DATE(1970,1,1)</f>
        <v>41078.91201388889</v>
      </c>
      <c r="T375" s="11">
        <f>(((Table1[[#This Row],[deadline]]/60)/60)/24)+DATE(1970,1,1)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Table1[[#This Row],[pledged]]/Table1[[#This Row],[goal]]</f>
        <v>1.3065</v>
      </c>
      <c r="P376" s="6">
        <f>(Table1[[#This Row],[pledged]]/Table1[[#This Row],[backers_count]])/100</f>
        <v>0.45051724137931032</v>
      </c>
      <c r="Q376" t="s">
        <v>8310</v>
      </c>
      <c r="R376" t="s">
        <v>8315</v>
      </c>
      <c r="S376" s="11">
        <f>(((Table1[[#This Row],[launched_at]]/60)/60)/24)+DATE(1970,1,1)</f>
        <v>40757.889247685183</v>
      </c>
      <c r="T376" s="11">
        <f>(((Table1[[#This Row],[deadline]]/60)/60)/24)+DATE(1970,1,1)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Table1[[#This Row],[pledged]]/Table1[[#This Row],[goal]]</f>
        <v>1.2</v>
      </c>
      <c r="P377" s="6">
        <f>(Table1[[#This Row],[pledged]]/Table1[[#This Row],[backers_count]])/100</f>
        <v>0.42857142857142855</v>
      </c>
      <c r="Q377" t="s">
        <v>8310</v>
      </c>
      <c r="R377" t="s">
        <v>8315</v>
      </c>
      <c r="S377" s="11">
        <f>(((Table1[[#This Row],[launched_at]]/60)/60)/24)+DATE(1970,1,1)</f>
        <v>41657.985081018516</v>
      </c>
      <c r="T377" s="11">
        <f>(((Table1[[#This Row],[deadline]]/60)/60)/24)+DATE(1970,1,1)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Table1[[#This Row],[pledged]]/Table1[[#This Row],[goal]]</f>
        <v>1.0595918367346939</v>
      </c>
      <c r="P378" s="6">
        <f>(Table1[[#This Row],[pledged]]/Table1[[#This Row],[backers_count]])/100</f>
        <v>0.54083333333333339</v>
      </c>
      <c r="Q378" t="s">
        <v>8310</v>
      </c>
      <c r="R378" t="s">
        <v>8315</v>
      </c>
      <c r="S378" s="11">
        <f>(((Table1[[#This Row],[launched_at]]/60)/60)/24)+DATE(1970,1,1)</f>
        <v>42576.452731481477</v>
      </c>
      <c r="T378" s="11">
        <f>(((Table1[[#This Row],[deadline]]/60)/60)/24)+DATE(1970,1,1)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Table1[[#This Row],[pledged]]/Table1[[#This Row],[goal]]</f>
        <v>1.1439999999999999</v>
      </c>
      <c r="P379" s="6">
        <f>(Table1[[#This Row],[pledged]]/Table1[[#This Row],[backers_count]])/100</f>
        <v>1.0321804511278194</v>
      </c>
      <c r="Q379" t="s">
        <v>8310</v>
      </c>
      <c r="R379" t="s">
        <v>8315</v>
      </c>
      <c r="S379" s="11">
        <f>(((Table1[[#This Row],[launched_at]]/60)/60)/24)+DATE(1970,1,1)</f>
        <v>42292.250787037032</v>
      </c>
      <c r="T379" s="11">
        <f>(((Table1[[#This Row],[deadline]]/60)/60)/24)+DATE(1970,1,1)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Table1[[#This Row],[pledged]]/Table1[[#This Row],[goal]]</f>
        <v>1.1176666666666666</v>
      </c>
      <c r="P380" s="6">
        <f>(Table1[[#This Row],[pledged]]/Table1[[#This Row],[backers_count]])/100</f>
        <v>0.40397590361445784</v>
      </c>
      <c r="Q380" t="s">
        <v>8310</v>
      </c>
      <c r="R380" t="s">
        <v>8315</v>
      </c>
      <c r="S380" s="11">
        <f>(((Table1[[#This Row],[launched_at]]/60)/60)/24)+DATE(1970,1,1)</f>
        <v>42370.571851851855</v>
      </c>
      <c r="T380" s="11">
        <f>(((Table1[[#This Row],[deadline]]/60)/60)/24)+DATE(1970,1,1)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Table1[[#This Row],[pledged]]/Table1[[#This Row],[goal]]</f>
        <v>1.1608000000000001</v>
      </c>
      <c r="P381" s="6">
        <f>(Table1[[#This Row],[pledged]]/Table1[[#This Row],[backers_count]])/100</f>
        <v>1.1685906040268457</v>
      </c>
      <c r="Q381" t="s">
        <v>8310</v>
      </c>
      <c r="R381" t="s">
        <v>8315</v>
      </c>
      <c r="S381" s="11">
        <f>(((Table1[[#This Row],[launched_at]]/60)/60)/24)+DATE(1970,1,1)</f>
        <v>40987.688333333332</v>
      </c>
      <c r="T381" s="11">
        <f>(((Table1[[#This Row],[deadline]]/60)/60)/24)+DATE(1970,1,1)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Table1[[#This Row],[pledged]]/Table1[[#This Row],[goal]]</f>
        <v>1.415</v>
      </c>
      <c r="P382" s="6">
        <f>(Table1[[#This Row],[pledged]]/Table1[[#This Row],[backers_count]])/100</f>
        <v>1.1551020408163266</v>
      </c>
      <c r="Q382" t="s">
        <v>8310</v>
      </c>
      <c r="R382" t="s">
        <v>8315</v>
      </c>
      <c r="S382" s="11">
        <f>(((Table1[[#This Row],[launched_at]]/60)/60)/24)+DATE(1970,1,1)</f>
        <v>42367.719814814816</v>
      </c>
      <c r="T382" s="11">
        <f>(((Table1[[#This Row],[deadline]]/60)/60)/24)+DATE(1970,1,1)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Table1[[#This Row],[pledged]]/Table1[[#This Row],[goal]]</f>
        <v>1.0472999999999999</v>
      </c>
      <c r="P383" s="6">
        <f>(Table1[[#This Row],[pledged]]/Table1[[#This Row],[backers_count]])/100</f>
        <v>1.0431274900398406</v>
      </c>
      <c r="Q383" t="s">
        <v>8310</v>
      </c>
      <c r="R383" t="s">
        <v>8315</v>
      </c>
      <c r="S383" s="11">
        <f>(((Table1[[#This Row],[launched_at]]/60)/60)/24)+DATE(1970,1,1)</f>
        <v>41085.698113425926</v>
      </c>
      <c r="T383" s="11">
        <f>(((Table1[[#This Row],[deadline]]/60)/60)/24)+DATE(1970,1,1)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Table1[[#This Row],[pledged]]/Table1[[#This Row],[goal]]</f>
        <v>2.5583333333333331</v>
      </c>
      <c r="P384" s="6">
        <f>(Table1[[#This Row],[pledged]]/Table1[[#This Row],[backers_count]])/100</f>
        <v>0.69772727272727264</v>
      </c>
      <c r="Q384" t="s">
        <v>8310</v>
      </c>
      <c r="R384" t="s">
        <v>8315</v>
      </c>
      <c r="S384" s="11">
        <f>(((Table1[[#This Row],[launched_at]]/60)/60)/24)+DATE(1970,1,1)</f>
        <v>41144.709490740745</v>
      </c>
      <c r="T384" s="11">
        <f>(((Table1[[#This Row],[deadline]]/60)/60)/24)+DATE(1970,1,1)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Table1[[#This Row],[pledged]]/Table1[[#This Row],[goal]]</f>
        <v>2.0670670670670672</v>
      </c>
      <c r="P385" s="6">
        <f>(Table1[[#This Row],[pledged]]/Table1[[#This Row],[backers_count]])/100</f>
        <v>0.43020833333333336</v>
      </c>
      <c r="Q385" t="s">
        <v>8310</v>
      </c>
      <c r="R385" t="s">
        <v>8315</v>
      </c>
      <c r="S385" s="11">
        <f>(((Table1[[#This Row],[launched_at]]/60)/60)/24)+DATE(1970,1,1)</f>
        <v>41755.117581018516</v>
      </c>
      <c r="T385" s="11">
        <f>(((Table1[[#This Row],[deadline]]/60)/60)/24)+DATE(1970,1,1)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Table1[[#This Row],[pledged]]/Table1[[#This Row],[goal]]</f>
        <v>1.1210500000000001</v>
      </c>
      <c r="P386" s="6">
        <f>(Table1[[#This Row],[pledged]]/Table1[[#This Row],[backers_count]])/100</f>
        <v>0.58540469973890341</v>
      </c>
      <c r="Q386" t="s">
        <v>8310</v>
      </c>
      <c r="R386" t="s">
        <v>8315</v>
      </c>
      <c r="S386" s="11">
        <f>(((Table1[[#This Row],[launched_at]]/60)/60)/24)+DATE(1970,1,1)</f>
        <v>41980.781793981485</v>
      </c>
      <c r="T386" s="11">
        <f>(((Table1[[#This Row],[deadline]]/60)/60)/24)+DATE(1970,1,1)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Table1[[#This Row],[pledged]]/Table1[[#This Row],[goal]]</f>
        <v>1.05982</v>
      </c>
      <c r="P387" s="6">
        <f>(Table1[[#This Row],[pledged]]/Table1[[#This Row],[backers_count]])/100</f>
        <v>1.1179535864978902</v>
      </c>
      <c r="Q387" t="s">
        <v>8310</v>
      </c>
      <c r="R387" t="s">
        <v>8315</v>
      </c>
      <c r="S387" s="11">
        <f>(((Table1[[#This Row],[launched_at]]/60)/60)/24)+DATE(1970,1,1)</f>
        <v>41934.584502314814</v>
      </c>
      <c r="T387" s="11">
        <f>(((Table1[[#This Row],[deadline]]/60)/60)/24)+DATE(1970,1,1)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Table1[[#This Row],[pledged]]/Table1[[#This Row],[goal]]</f>
        <v>1.0016666666666667</v>
      </c>
      <c r="P388" s="6">
        <f>(Table1[[#This Row],[pledged]]/Table1[[#This Row],[backers_count]])/100</f>
        <v>0.46230769230769231</v>
      </c>
      <c r="Q388" t="s">
        <v>8310</v>
      </c>
      <c r="R388" t="s">
        <v>8315</v>
      </c>
      <c r="S388" s="11">
        <f>(((Table1[[#This Row],[launched_at]]/60)/60)/24)+DATE(1970,1,1)</f>
        <v>42211.951284722221</v>
      </c>
      <c r="T388" s="11">
        <f>(((Table1[[#This Row],[deadline]]/60)/60)/24)+DATE(1970,1,1)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Table1[[#This Row],[pledged]]/Table1[[#This Row],[goal]]</f>
        <v>2.1398947368421051</v>
      </c>
      <c r="P389" s="6">
        <f>(Table1[[#This Row],[pledged]]/Table1[[#This Row],[backers_count]])/100</f>
        <v>1.4469039145907474</v>
      </c>
      <c r="Q389" t="s">
        <v>8310</v>
      </c>
      <c r="R389" t="s">
        <v>8315</v>
      </c>
      <c r="S389" s="11">
        <f>(((Table1[[#This Row],[launched_at]]/60)/60)/24)+DATE(1970,1,1)</f>
        <v>42200.67659722222</v>
      </c>
      <c r="T389" s="11">
        <f>(((Table1[[#This Row],[deadline]]/60)/60)/24)+DATE(1970,1,1)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Table1[[#This Row],[pledged]]/Table1[[#This Row],[goal]]</f>
        <v>1.2616000000000001</v>
      </c>
      <c r="P390" s="6">
        <f>(Table1[[#This Row],[pledged]]/Table1[[#This Row],[backers_count]])/100</f>
        <v>0.88845070422535211</v>
      </c>
      <c r="Q390" t="s">
        <v>8310</v>
      </c>
      <c r="R390" t="s">
        <v>8315</v>
      </c>
      <c r="S390" s="11">
        <f>(((Table1[[#This Row],[launched_at]]/60)/60)/24)+DATE(1970,1,1)</f>
        <v>42549.076157407413</v>
      </c>
      <c r="T390" s="11">
        <f>(((Table1[[#This Row],[deadline]]/60)/60)/24)+DATE(1970,1,1)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Table1[[#This Row],[pledged]]/Table1[[#This Row],[goal]]</f>
        <v>1.8153547058823529</v>
      </c>
      <c r="P391" s="6">
        <f>(Table1[[#This Row],[pledged]]/Table1[[#This Row],[backers_count]])/100</f>
        <v>0.81751072847682105</v>
      </c>
      <c r="Q391" t="s">
        <v>8310</v>
      </c>
      <c r="R391" t="s">
        <v>8315</v>
      </c>
      <c r="S391" s="11">
        <f>(((Table1[[#This Row],[launched_at]]/60)/60)/24)+DATE(1970,1,1)</f>
        <v>41674.063078703701</v>
      </c>
      <c r="T391" s="11">
        <f>(((Table1[[#This Row],[deadline]]/60)/60)/24)+DATE(1970,1,1)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Table1[[#This Row],[pledged]]/Table1[[#This Row],[goal]]</f>
        <v>1</v>
      </c>
      <c r="P392" s="6">
        <f>(Table1[[#This Row],[pledged]]/Table1[[#This Row],[backers_count]])/100</f>
        <v>0.7142857142857143</v>
      </c>
      <c r="Q392" t="s">
        <v>8310</v>
      </c>
      <c r="R392" t="s">
        <v>8315</v>
      </c>
      <c r="S392" s="11">
        <f>(((Table1[[#This Row],[launched_at]]/60)/60)/24)+DATE(1970,1,1)</f>
        <v>42112.036712962959</v>
      </c>
      <c r="T392" s="11">
        <f>(((Table1[[#This Row],[deadline]]/60)/60)/24)+DATE(1970,1,1)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Table1[[#This Row],[pledged]]/Table1[[#This Row],[goal]]</f>
        <v>1.0061</v>
      </c>
      <c r="P393" s="6">
        <f>(Table1[[#This Row],[pledged]]/Table1[[#This Row],[backers_count]])/100</f>
        <v>1.0425906735751296</v>
      </c>
      <c r="Q393" t="s">
        <v>8310</v>
      </c>
      <c r="R393" t="s">
        <v>8315</v>
      </c>
      <c r="S393" s="11">
        <f>(((Table1[[#This Row],[launched_at]]/60)/60)/24)+DATE(1970,1,1)</f>
        <v>40865.042256944449</v>
      </c>
      <c r="T393" s="11">
        <f>(((Table1[[#This Row],[deadline]]/60)/60)/24)+DATE(1970,1,1)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Table1[[#This Row],[pledged]]/Table1[[#This Row],[goal]]</f>
        <v>1.009027027027027</v>
      </c>
      <c r="P394" s="6">
        <f>(Table1[[#This Row],[pledged]]/Table1[[#This Row],[backers_count]])/100</f>
        <v>0.90616504854368929</v>
      </c>
      <c r="Q394" t="s">
        <v>8310</v>
      </c>
      <c r="R394" t="s">
        <v>8315</v>
      </c>
      <c r="S394" s="11">
        <f>(((Table1[[#This Row],[launched_at]]/60)/60)/24)+DATE(1970,1,1)</f>
        <v>40763.717256944445</v>
      </c>
      <c r="T394" s="11">
        <f>(((Table1[[#This Row],[deadline]]/60)/60)/24)+DATE(1970,1,1)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Table1[[#This Row],[pledged]]/Table1[[#This Row],[goal]]</f>
        <v>1.10446</v>
      </c>
      <c r="P395" s="6">
        <f>(Table1[[#This Row],[pledged]]/Table1[[#This Row],[backers_count]])/100</f>
        <v>1.5733048433048433</v>
      </c>
      <c r="Q395" t="s">
        <v>8310</v>
      </c>
      <c r="R395" t="s">
        <v>8315</v>
      </c>
      <c r="S395" s="11">
        <f>(((Table1[[#This Row],[launched_at]]/60)/60)/24)+DATE(1970,1,1)</f>
        <v>41526.708935185183</v>
      </c>
      <c r="T395" s="11">
        <f>(((Table1[[#This Row],[deadline]]/60)/60)/24)+DATE(1970,1,1)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Table1[[#This Row],[pledged]]/Table1[[#This Row],[goal]]</f>
        <v>1.118936170212766</v>
      </c>
      <c r="P396" s="6">
        <f>(Table1[[#This Row],[pledged]]/Table1[[#This Row],[backers_count]])/100</f>
        <v>1.0518000000000001</v>
      </c>
      <c r="Q396" t="s">
        <v>8310</v>
      </c>
      <c r="R396" t="s">
        <v>8315</v>
      </c>
      <c r="S396" s="11">
        <f>(((Table1[[#This Row],[launched_at]]/60)/60)/24)+DATE(1970,1,1)</f>
        <v>42417.818078703705</v>
      </c>
      <c r="T396" s="11">
        <f>(((Table1[[#This Row],[deadline]]/60)/60)/24)+DATE(1970,1,1)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Table1[[#This Row],[pledged]]/Table1[[#This Row],[goal]]</f>
        <v>1.0804450000000001</v>
      </c>
      <c r="P397" s="6">
        <f>(Table1[[#This Row],[pledged]]/Table1[[#This Row],[backers_count]])/100</f>
        <v>0.58719836956521743</v>
      </c>
      <c r="Q397" t="s">
        <v>8310</v>
      </c>
      <c r="R397" t="s">
        <v>8315</v>
      </c>
      <c r="S397" s="11">
        <f>(((Table1[[#This Row],[launched_at]]/60)/60)/24)+DATE(1970,1,1)</f>
        <v>40990.909259259257</v>
      </c>
      <c r="T397" s="11">
        <f>(((Table1[[#This Row],[deadline]]/60)/60)/24)+DATE(1970,1,1)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Table1[[#This Row],[pledged]]/Table1[[#This Row],[goal]]</f>
        <v>1.0666666666666667</v>
      </c>
      <c r="P398" s="6">
        <f>(Table1[[#This Row],[pledged]]/Table1[[#This Row],[backers_count]])/100</f>
        <v>0.81632653061224492</v>
      </c>
      <c r="Q398" t="s">
        <v>8310</v>
      </c>
      <c r="R398" t="s">
        <v>8315</v>
      </c>
      <c r="S398" s="11">
        <f>(((Table1[[#This Row],[launched_at]]/60)/60)/24)+DATE(1970,1,1)</f>
        <v>41082.564884259256</v>
      </c>
      <c r="T398" s="11">
        <f>(((Table1[[#This Row],[deadline]]/60)/60)/24)+DATE(1970,1,1)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Table1[[#This Row],[pledged]]/Table1[[#This Row],[goal]]</f>
        <v>1.0390027322404372</v>
      </c>
      <c r="P399" s="6">
        <f>(Table1[[#This Row],[pledged]]/Table1[[#This Row],[backers_count]])/100</f>
        <v>0.56460043668122273</v>
      </c>
      <c r="Q399" t="s">
        <v>8310</v>
      </c>
      <c r="R399" t="s">
        <v>8315</v>
      </c>
      <c r="S399" s="11">
        <f>(((Table1[[#This Row],[launched_at]]/60)/60)/24)+DATE(1970,1,1)</f>
        <v>40379.776435185187</v>
      </c>
      <c r="T399" s="11">
        <f>(((Table1[[#This Row],[deadline]]/60)/60)/24)+DATE(1970,1,1)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Table1[[#This Row],[pledged]]/Table1[[#This Row],[goal]]</f>
        <v>1.2516</v>
      </c>
      <c r="P400" s="6">
        <f>(Table1[[#This Row],[pledged]]/Table1[[#This Row],[backers_count]])/100</f>
        <v>1.4010447761194029</v>
      </c>
      <c r="Q400" t="s">
        <v>8310</v>
      </c>
      <c r="R400" t="s">
        <v>8315</v>
      </c>
      <c r="S400" s="11">
        <f>(((Table1[[#This Row],[launched_at]]/60)/60)/24)+DATE(1970,1,1)</f>
        <v>42078.793124999997</v>
      </c>
      <c r="T400" s="11">
        <f>(((Table1[[#This Row],[deadline]]/60)/60)/24)+DATE(1970,1,1)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Table1[[#This Row],[pledged]]/Table1[[#This Row],[goal]]</f>
        <v>1.0680499999999999</v>
      </c>
      <c r="P401" s="6">
        <f>(Table1[[#This Row],[pledged]]/Table1[[#This Row],[backers_count]])/100</f>
        <v>2.2485263157894737</v>
      </c>
      <c r="Q401" t="s">
        <v>8310</v>
      </c>
      <c r="R401" t="s">
        <v>8315</v>
      </c>
      <c r="S401" s="11">
        <f>(((Table1[[#This Row],[launched_at]]/60)/60)/24)+DATE(1970,1,1)</f>
        <v>42687.875775462962</v>
      </c>
      <c r="T401" s="11">
        <f>(((Table1[[#This Row],[deadline]]/60)/60)/24)+DATE(1970,1,1)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Table1[[#This Row],[pledged]]/Table1[[#This Row],[goal]]</f>
        <v>1.1230249999999999</v>
      </c>
      <c r="P402" s="6">
        <f>(Table1[[#This Row],[pledged]]/Table1[[#This Row],[backers_count]])/100</f>
        <v>1.8113306451612903</v>
      </c>
      <c r="Q402" t="s">
        <v>8310</v>
      </c>
      <c r="R402" t="s">
        <v>8315</v>
      </c>
      <c r="S402" s="11">
        <f>(((Table1[[#This Row],[launched_at]]/60)/60)/24)+DATE(1970,1,1)</f>
        <v>41745.635960648149</v>
      </c>
      <c r="T402" s="11">
        <f>(((Table1[[#This Row],[deadline]]/60)/60)/24)+DATE(1970,1,1)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Table1[[#This Row],[pledged]]/Table1[[#This Row],[goal]]</f>
        <v>1.0381199999999999</v>
      </c>
      <c r="P403" s="6">
        <f>(Table1[[#This Row],[pledged]]/Table1[[#This Row],[backers_count]])/100</f>
        <v>7.1104109589041089</v>
      </c>
      <c r="Q403" t="s">
        <v>8310</v>
      </c>
      <c r="R403" t="s">
        <v>8315</v>
      </c>
      <c r="S403" s="11">
        <f>(((Table1[[#This Row],[launched_at]]/60)/60)/24)+DATE(1970,1,1)</f>
        <v>40732.842245370368</v>
      </c>
      <c r="T403" s="11">
        <f>(((Table1[[#This Row],[deadline]]/60)/60)/24)+DATE(1970,1,1)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Table1[[#This Row],[pledged]]/Table1[[#This Row],[goal]]</f>
        <v>1.4165000000000001</v>
      </c>
      <c r="P404" s="6">
        <f>(Table1[[#This Row],[pledged]]/Table1[[#This Row],[backers_count]])/100</f>
        <v>0.65883720930232559</v>
      </c>
      <c r="Q404" t="s">
        <v>8310</v>
      </c>
      <c r="R404" t="s">
        <v>8315</v>
      </c>
      <c r="S404" s="11">
        <f>(((Table1[[#This Row],[launched_at]]/60)/60)/24)+DATE(1970,1,1)</f>
        <v>42292.539548611108</v>
      </c>
      <c r="T404" s="11">
        <f>(((Table1[[#This Row],[deadline]]/60)/60)/24)+DATE(1970,1,1)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Table1[[#This Row],[pledged]]/Table1[[#This Row],[goal]]</f>
        <v>1.0526</v>
      </c>
      <c r="P405" s="6">
        <f>(Table1[[#This Row],[pledged]]/Table1[[#This Row],[backers_count]])/100</f>
        <v>0.75185714285714278</v>
      </c>
      <c r="Q405" t="s">
        <v>8310</v>
      </c>
      <c r="R405" t="s">
        <v>8315</v>
      </c>
      <c r="S405" s="11">
        <f>(((Table1[[#This Row],[launched_at]]/60)/60)/24)+DATE(1970,1,1)</f>
        <v>40718.310659722221</v>
      </c>
      <c r="T405" s="11">
        <f>(((Table1[[#This Row],[deadline]]/60)/60)/24)+DATE(1970,1,1)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Table1[[#This Row],[pledged]]/Table1[[#This Row],[goal]]</f>
        <v>1.0309142857142857</v>
      </c>
      <c r="P406" s="6">
        <f>(Table1[[#This Row],[pledged]]/Table1[[#This Row],[backers_count]])/100</f>
        <v>1.3314391143911439</v>
      </c>
      <c r="Q406" t="s">
        <v>8310</v>
      </c>
      <c r="R406" t="s">
        <v>8315</v>
      </c>
      <c r="S406" s="11">
        <f>(((Table1[[#This Row],[launched_at]]/60)/60)/24)+DATE(1970,1,1)</f>
        <v>41646.628032407411</v>
      </c>
      <c r="T406" s="11">
        <f>(((Table1[[#This Row],[deadline]]/60)/60)/24)+DATE(1970,1,1)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Table1[[#This Row],[pledged]]/Table1[[#This Row],[goal]]</f>
        <v>1.0765957446808512</v>
      </c>
      <c r="P407" s="6">
        <f>(Table1[[#This Row],[pledged]]/Table1[[#This Row],[backers_count]])/100</f>
        <v>0.55200000000000005</v>
      </c>
      <c r="Q407" t="s">
        <v>8310</v>
      </c>
      <c r="R407" t="s">
        <v>8315</v>
      </c>
      <c r="S407" s="11">
        <f>(((Table1[[#This Row],[launched_at]]/60)/60)/24)+DATE(1970,1,1)</f>
        <v>41674.08494212963</v>
      </c>
      <c r="T407" s="11">
        <f>(((Table1[[#This Row],[deadline]]/60)/60)/24)+DATE(1970,1,1)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Table1[[#This Row],[pledged]]/Table1[[#This Row],[goal]]</f>
        <v>1.0770464285714285</v>
      </c>
      <c r="P408" s="6">
        <f>(Table1[[#This Row],[pledged]]/Table1[[#This Row],[backers_count]])/100</f>
        <v>0.86163714285714288</v>
      </c>
      <c r="Q408" t="s">
        <v>8310</v>
      </c>
      <c r="R408" t="s">
        <v>8315</v>
      </c>
      <c r="S408" s="11">
        <f>(((Table1[[#This Row],[launched_at]]/60)/60)/24)+DATE(1970,1,1)</f>
        <v>40638.162465277775</v>
      </c>
      <c r="T408" s="11">
        <f>(((Table1[[#This Row],[deadline]]/60)/60)/24)+DATE(1970,1,1)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Table1[[#This Row],[pledged]]/Table1[[#This Row],[goal]]</f>
        <v>1.0155000000000001</v>
      </c>
      <c r="P409" s="6">
        <f>(Table1[[#This Row],[pledged]]/Table1[[#This Row],[backers_count]])/100</f>
        <v>0.9231818181818181</v>
      </c>
      <c r="Q409" t="s">
        <v>8310</v>
      </c>
      <c r="R409" t="s">
        <v>8315</v>
      </c>
      <c r="S409" s="11">
        <f>(((Table1[[#This Row],[launched_at]]/60)/60)/24)+DATE(1970,1,1)</f>
        <v>40806.870949074073</v>
      </c>
      <c r="T409" s="11">
        <f>(((Table1[[#This Row],[deadline]]/60)/60)/24)+DATE(1970,1,1)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Table1[[#This Row],[pledged]]/Table1[[#This Row],[goal]]</f>
        <v>1.0143766666666667</v>
      </c>
      <c r="P410" s="6">
        <f>(Table1[[#This Row],[pledged]]/Table1[[#This Row],[backers_count]])/100</f>
        <v>1.6016473684210526</v>
      </c>
      <c r="Q410" t="s">
        <v>8310</v>
      </c>
      <c r="R410" t="s">
        <v>8315</v>
      </c>
      <c r="S410" s="11">
        <f>(((Table1[[#This Row],[launched_at]]/60)/60)/24)+DATE(1970,1,1)</f>
        <v>41543.735995370371</v>
      </c>
      <c r="T410" s="11">
        <f>(((Table1[[#This Row],[deadline]]/60)/60)/24)+DATE(1970,1,1)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Table1[[#This Row],[pledged]]/Table1[[#This Row],[goal]]</f>
        <v>1.3680000000000001</v>
      </c>
      <c r="P411" s="6">
        <f>(Table1[[#This Row],[pledged]]/Table1[[#This Row],[backers_count]])/100</f>
        <v>0.45600000000000002</v>
      </c>
      <c r="Q411" t="s">
        <v>8310</v>
      </c>
      <c r="R411" t="s">
        <v>8315</v>
      </c>
      <c r="S411" s="11">
        <f>(((Table1[[#This Row],[launched_at]]/60)/60)/24)+DATE(1970,1,1)</f>
        <v>42543.862777777773</v>
      </c>
      <c r="T411" s="11">
        <f>(((Table1[[#This Row],[deadline]]/60)/60)/24)+DATE(1970,1,1)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Table1[[#This Row],[pledged]]/Table1[[#This Row],[goal]]</f>
        <v>1.2829999999999999</v>
      </c>
      <c r="P412" s="6">
        <f>(Table1[[#This Row],[pledged]]/Table1[[#This Row],[backers_count]])/100</f>
        <v>1.8328571428571427</v>
      </c>
      <c r="Q412" t="s">
        <v>8310</v>
      </c>
      <c r="R412" t="s">
        <v>8315</v>
      </c>
      <c r="S412" s="11">
        <f>(((Table1[[#This Row],[launched_at]]/60)/60)/24)+DATE(1970,1,1)</f>
        <v>42113.981446759266</v>
      </c>
      <c r="T412" s="11">
        <f>(((Table1[[#This Row],[deadline]]/60)/60)/24)+DATE(1970,1,1)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Table1[[#This Row],[pledged]]/Table1[[#This Row],[goal]]</f>
        <v>1.0105</v>
      </c>
      <c r="P413" s="6">
        <f>(Table1[[#This Row],[pledged]]/Table1[[#This Row],[backers_count]])/100</f>
        <v>1.2578838174273859</v>
      </c>
      <c r="Q413" t="s">
        <v>8310</v>
      </c>
      <c r="R413" t="s">
        <v>8315</v>
      </c>
      <c r="S413" s="11">
        <f>(((Table1[[#This Row],[launched_at]]/60)/60)/24)+DATE(1970,1,1)</f>
        <v>41598.17597222222</v>
      </c>
      <c r="T413" s="11">
        <f>(((Table1[[#This Row],[deadline]]/60)/60)/24)+DATE(1970,1,1)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Table1[[#This Row],[pledged]]/Table1[[#This Row],[goal]]</f>
        <v>1.2684</v>
      </c>
      <c r="P414" s="6">
        <f>(Table1[[#This Row],[pledged]]/Table1[[#This Row],[backers_count]])/100</f>
        <v>0.57654545454545458</v>
      </c>
      <c r="Q414" t="s">
        <v>8310</v>
      </c>
      <c r="R414" t="s">
        <v>8315</v>
      </c>
      <c r="S414" s="11">
        <f>(((Table1[[#This Row],[launched_at]]/60)/60)/24)+DATE(1970,1,1)</f>
        <v>41099.742800925924</v>
      </c>
      <c r="T414" s="11">
        <f>(((Table1[[#This Row],[deadline]]/60)/60)/24)+DATE(1970,1,1)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Table1[[#This Row],[pledged]]/Table1[[#This Row],[goal]]</f>
        <v>1.0508593749999999</v>
      </c>
      <c r="P415" s="6">
        <f>(Table1[[#This Row],[pledged]]/Table1[[#This Row],[backers_count]])/100</f>
        <v>0.78660818713450298</v>
      </c>
      <c r="Q415" t="s">
        <v>8310</v>
      </c>
      <c r="R415" t="s">
        <v>8315</v>
      </c>
      <c r="S415" s="11">
        <f>(((Table1[[#This Row],[launched_at]]/60)/60)/24)+DATE(1970,1,1)</f>
        <v>41079.877442129626</v>
      </c>
      <c r="T415" s="11">
        <f>(((Table1[[#This Row],[deadline]]/60)/60)/24)+DATE(1970,1,1)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Table1[[#This Row],[pledged]]/Table1[[#This Row],[goal]]</f>
        <v>1.0285405405405406</v>
      </c>
      <c r="P416" s="6">
        <f>(Table1[[#This Row],[pledged]]/Table1[[#This Row],[backers_count]])/100</f>
        <v>0.91480769230769221</v>
      </c>
      <c r="Q416" t="s">
        <v>8310</v>
      </c>
      <c r="R416" t="s">
        <v>8315</v>
      </c>
      <c r="S416" s="11">
        <f>(((Table1[[#This Row],[launched_at]]/60)/60)/24)+DATE(1970,1,1)</f>
        <v>41529.063252314816</v>
      </c>
      <c r="T416" s="11">
        <f>(((Table1[[#This Row],[deadline]]/60)/60)/24)+DATE(1970,1,1)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Table1[[#This Row],[pledged]]/Table1[[#This Row],[goal]]</f>
        <v>1.0214714285714286</v>
      </c>
      <c r="P417" s="6">
        <f>(Table1[[#This Row],[pledged]]/Table1[[#This Row],[backers_count]])/100</f>
        <v>0.68098095238095235</v>
      </c>
      <c r="Q417" t="s">
        <v>8310</v>
      </c>
      <c r="R417" t="s">
        <v>8315</v>
      </c>
      <c r="S417" s="11">
        <f>(((Table1[[#This Row],[launched_at]]/60)/60)/24)+DATE(1970,1,1)</f>
        <v>41904.851875</v>
      </c>
      <c r="T417" s="11">
        <f>(((Table1[[#This Row],[deadline]]/60)/60)/24)+DATE(1970,1,1)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Table1[[#This Row],[pledged]]/Table1[[#This Row],[goal]]</f>
        <v>1.2021700000000002</v>
      </c>
      <c r="P418" s="6">
        <f>(Table1[[#This Row],[pledged]]/Table1[[#This Row],[backers_count]])/100</f>
        <v>0.48086800000000002</v>
      </c>
      <c r="Q418" t="s">
        <v>8310</v>
      </c>
      <c r="R418" t="s">
        <v>8315</v>
      </c>
      <c r="S418" s="11">
        <f>(((Table1[[#This Row],[launched_at]]/60)/60)/24)+DATE(1970,1,1)</f>
        <v>41648.396192129629</v>
      </c>
      <c r="T418" s="11">
        <f>(((Table1[[#This Row],[deadline]]/60)/60)/24)+DATE(1970,1,1)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Table1[[#This Row],[pledged]]/Table1[[#This Row],[goal]]</f>
        <v>1.0024761904761905</v>
      </c>
      <c r="P419" s="6">
        <f>(Table1[[#This Row],[pledged]]/Table1[[#This Row],[backers_count]])/100</f>
        <v>2.0242307692307695</v>
      </c>
      <c r="Q419" t="s">
        <v>8310</v>
      </c>
      <c r="R419" t="s">
        <v>8315</v>
      </c>
      <c r="S419" s="11">
        <f>(((Table1[[#This Row],[launched_at]]/60)/60)/24)+DATE(1970,1,1)</f>
        <v>41360.970601851855</v>
      </c>
      <c r="T419" s="11">
        <f>(((Table1[[#This Row],[deadline]]/60)/60)/24)+DATE(1970,1,1)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Table1[[#This Row],[pledged]]/Table1[[#This Row],[goal]]</f>
        <v>1.0063392857142857</v>
      </c>
      <c r="P420" s="6">
        <f>(Table1[[#This Row],[pledged]]/Table1[[#This Row],[backers_count]])/100</f>
        <v>2.1675</v>
      </c>
      <c r="Q420" t="s">
        <v>8310</v>
      </c>
      <c r="R420" t="s">
        <v>8315</v>
      </c>
      <c r="S420" s="11">
        <f>(((Table1[[#This Row],[launched_at]]/60)/60)/24)+DATE(1970,1,1)</f>
        <v>42178.282372685186</v>
      </c>
      <c r="T420" s="11">
        <f>(((Table1[[#This Row],[deadline]]/60)/60)/24)+DATE(1970,1,1)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Table1[[#This Row],[pledged]]/Table1[[#This Row],[goal]]</f>
        <v>1.004375</v>
      </c>
      <c r="P421" s="6">
        <f>(Table1[[#This Row],[pledged]]/Table1[[#This Row],[backers_count]])/100</f>
        <v>1.1006849315068492</v>
      </c>
      <c r="Q421" t="s">
        <v>8310</v>
      </c>
      <c r="R421" t="s">
        <v>8315</v>
      </c>
      <c r="S421" s="11">
        <f>(((Table1[[#This Row],[launched_at]]/60)/60)/24)+DATE(1970,1,1)</f>
        <v>41394.842442129629</v>
      </c>
      <c r="T421" s="11">
        <f>(((Table1[[#This Row],[deadline]]/60)/60)/24)+DATE(1970,1,1)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Table1[[#This Row],[pledged]]/Table1[[#This Row],[goal]]</f>
        <v>4.3939393939393936E-3</v>
      </c>
      <c r="P422" s="6">
        <f>(Table1[[#This Row],[pledged]]/Table1[[#This Row],[backers_count]])/100</f>
        <v>4.8333333333333332E-2</v>
      </c>
      <c r="Q422" t="s">
        <v>8310</v>
      </c>
      <c r="R422" t="s">
        <v>8316</v>
      </c>
      <c r="S422" s="11">
        <f>(((Table1[[#This Row],[launched_at]]/60)/60)/24)+DATE(1970,1,1)</f>
        <v>41682.23646990741</v>
      </c>
      <c r="T422" s="11">
        <f>(((Table1[[#This Row],[deadline]]/60)/60)/24)+DATE(1970,1,1)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Table1[[#This Row],[pledged]]/Table1[[#This Row],[goal]]</f>
        <v>2.0066666666666667E-2</v>
      </c>
      <c r="P423" s="6">
        <f>(Table1[[#This Row],[pledged]]/Table1[[#This Row],[backers_count]])/100</f>
        <v>0.50166666666666659</v>
      </c>
      <c r="Q423" t="s">
        <v>8310</v>
      </c>
      <c r="R423" t="s">
        <v>8316</v>
      </c>
      <c r="S423" s="11">
        <f>(((Table1[[#This Row],[launched_at]]/60)/60)/24)+DATE(1970,1,1)</f>
        <v>42177.491388888884</v>
      </c>
      <c r="T423" s="11">
        <f>(((Table1[[#This Row],[deadline]]/60)/60)/24)+DATE(1970,1,1)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Table1[[#This Row],[pledged]]/Table1[[#This Row],[goal]]</f>
        <v>1.0749999999999999E-2</v>
      </c>
      <c r="P424" s="6">
        <f>(Table1[[#This Row],[pledged]]/Table1[[#This Row],[backers_count]])/100</f>
        <v>0.35833333333333334</v>
      </c>
      <c r="Q424" t="s">
        <v>8310</v>
      </c>
      <c r="R424" t="s">
        <v>8316</v>
      </c>
      <c r="S424" s="11">
        <f>(((Table1[[#This Row],[launched_at]]/60)/60)/24)+DATE(1970,1,1)</f>
        <v>41863.260381944441</v>
      </c>
      <c r="T424" s="11">
        <f>(((Table1[[#This Row],[deadline]]/60)/60)/24)+DATE(1970,1,1)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Table1[[#This Row],[pledged]]/Table1[[#This Row],[goal]]</f>
        <v>7.6499999999999997E-3</v>
      </c>
      <c r="P425" s="6">
        <f>(Table1[[#This Row],[pledged]]/Table1[[#This Row],[backers_count]])/100</f>
        <v>0.11769230769230771</v>
      </c>
      <c r="Q425" t="s">
        <v>8310</v>
      </c>
      <c r="R425" t="s">
        <v>8316</v>
      </c>
      <c r="S425" s="11">
        <f>(((Table1[[#This Row],[launched_at]]/60)/60)/24)+DATE(1970,1,1)</f>
        <v>41400.92627314815</v>
      </c>
      <c r="T425" s="11">
        <f>(((Table1[[#This Row],[deadline]]/60)/60)/24)+DATE(1970,1,1)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Table1[[#This Row],[pledged]]/Table1[[#This Row],[goal]]</f>
        <v>6.7966666666666675E-2</v>
      </c>
      <c r="P426" s="6">
        <f>(Table1[[#This Row],[pledged]]/Table1[[#This Row],[backers_count]])/100</f>
        <v>0.4078</v>
      </c>
      <c r="Q426" t="s">
        <v>8310</v>
      </c>
      <c r="R426" t="s">
        <v>8316</v>
      </c>
      <c r="S426" s="11">
        <f>(((Table1[[#This Row],[launched_at]]/60)/60)/24)+DATE(1970,1,1)</f>
        <v>40934.376145833332</v>
      </c>
      <c r="T426" s="11">
        <f>(((Table1[[#This Row],[deadline]]/60)/60)/24)+DATE(1970,1,1)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Table1[[#This Row],[pledged]]/Table1[[#This Row],[goal]]</f>
        <v>1.2E-4</v>
      </c>
      <c r="P427" s="6">
        <f>(Table1[[#This Row],[pledged]]/Table1[[#This Row],[backers_count]])/100</f>
        <v>0.03</v>
      </c>
      <c r="Q427" t="s">
        <v>8310</v>
      </c>
      <c r="R427" t="s">
        <v>8316</v>
      </c>
      <c r="S427" s="11">
        <f>(((Table1[[#This Row],[launched_at]]/60)/60)/24)+DATE(1970,1,1)</f>
        <v>42275.861157407402</v>
      </c>
      <c r="T427" s="11">
        <f>(((Table1[[#This Row],[deadline]]/60)/60)/24)+DATE(1970,1,1)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Table1[[#This Row],[pledged]]/Table1[[#This Row],[goal]]</f>
        <v>1.3299999999999999E-2</v>
      </c>
      <c r="P428" s="6">
        <f>(Table1[[#This Row],[pledged]]/Table1[[#This Row],[backers_count]])/100</f>
        <v>0.16625000000000001</v>
      </c>
      <c r="Q428" t="s">
        <v>8310</v>
      </c>
      <c r="R428" t="s">
        <v>8316</v>
      </c>
      <c r="S428" s="11">
        <f>(((Table1[[#This Row],[launched_at]]/60)/60)/24)+DATE(1970,1,1)</f>
        <v>42400.711967592593</v>
      </c>
      <c r="T428" s="11">
        <f>(((Table1[[#This Row],[deadline]]/60)/60)/24)+DATE(1970,1,1)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Table1[[#This Row],[pledged]]/Table1[[#This Row],[goal]]</f>
        <v>0</v>
      </c>
      <c r="P429" s="6" t="e">
        <f>(Table1[[#This Row],[pledged]]/Table1[[#This Row],[backers_count]])/100</f>
        <v>#DIV/0!</v>
      </c>
      <c r="Q429" t="s">
        <v>8310</v>
      </c>
      <c r="R429" t="s">
        <v>8316</v>
      </c>
      <c r="S429" s="11">
        <f>(((Table1[[#This Row],[launched_at]]/60)/60)/24)+DATE(1970,1,1)</f>
        <v>42285.909027777772</v>
      </c>
      <c r="T429" s="11">
        <f>(((Table1[[#This Row],[deadline]]/60)/60)/24)+DATE(1970,1,1)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Table1[[#This Row],[pledged]]/Table1[[#This Row],[goal]]</f>
        <v>5.6333333333333332E-2</v>
      </c>
      <c r="P430" s="6">
        <f>(Table1[[#This Row],[pledged]]/Table1[[#This Row],[backers_count]])/100</f>
        <v>0.52</v>
      </c>
      <c r="Q430" t="s">
        <v>8310</v>
      </c>
      <c r="R430" t="s">
        <v>8316</v>
      </c>
      <c r="S430" s="11">
        <f>(((Table1[[#This Row],[launched_at]]/60)/60)/24)+DATE(1970,1,1)</f>
        <v>41778.766724537039</v>
      </c>
      <c r="T430" s="11">
        <f>(((Table1[[#This Row],[deadline]]/60)/60)/24)+DATE(1970,1,1)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Table1[[#This Row],[pledged]]/Table1[[#This Row],[goal]]</f>
        <v>0</v>
      </c>
      <c r="P431" s="6" t="e">
        <f>(Table1[[#This Row],[pledged]]/Table1[[#This Row],[backers_count]])/100</f>
        <v>#DIV/0!</v>
      </c>
      <c r="Q431" t="s">
        <v>8310</v>
      </c>
      <c r="R431" t="s">
        <v>8316</v>
      </c>
      <c r="S431" s="11">
        <f>(((Table1[[#This Row],[launched_at]]/60)/60)/24)+DATE(1970,1,1)</f>
        <v>40070.901412037041</v>
      </c>
      <c r="T431" s="11">
        <f>(((Table1[[#This Row],[deadline]]/60)/60)/24)+DATE(1970,1,1)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Table1[[#This Row],[pledged]]/Table1[[#This Row],[goal]]</f>
        <v>2.4E-2</v>
      </c>
      <c r="P432" s="6">
        <f>(Table1[[#This Row],[pledged]]/Table1[[#This Row],[backers_count]])/100</f>
        <v>4.8000000000000001E-2</v>
      </c>
      <c r="Q432" t="s">
        <v>8310</v>
      </c>
      <c r="R432" t="s">
        <v>8316</v>
      </c>
      <c r="S432" s="11">
        <f>(((Table1[[#This Row],[launched_at]]/60)/60)/24)+DATE(1970,1,1)</f>
        <v>41513.107256944444</v>
      </c>
      <c r="T432" s="11">
        <f>(((Table1[[#This Row],[deadline]]/60)/60)/24)+DATE(1970,1,1)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Table1[[#This Row],[pledged]]/Table1[[#This Row],[goal]]</f>
        <v>0.13833333333333334</v>
      </c>
      <c r="P433" s="6">
        <f>(Table1[[#This Row],[pledged]]/Table1[[#This Row],[backers_count]])/100</f>
        <v>0.51875000000000004</v>
      </c>
      <c r="Q433" t="s">
        <v>8310</v>
      </c>
      <c r="R433" t="s">
        <v>8316</v>
      </c>
      <c r="S433" s="11">
        <f>(((Table1[[#This Row],[launched_at]]/60)/60)/24)+DATE(1970,1,1)</f>
        <v>42526.871331018512</v>
      </c>
      <c r="T433" s="11">
        <f>(((Table1[[#This Row],[deadline]]/60)/60)/24)+DATE(1970,1,1)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Table1[[#This Row],[pledged]]/Table1[[#This Row],[goal]]</f>
        <v>9.5000000000000001E-2</v>
      </c>
      <c r="P434" s="6">
        <f>(Table1[[#This Row],[pledged]]/Table1[[#This Row],[backers_count]])/100</f>
        <v>0.71250000000000002</v>
      </c>
      <c r="Q434" t="s">
        <v>8310</v>
      </c>
      <c r="R434" t="s">
        <v>8316</v>
      </c>
      <c r="S434" s="11">
        <f>(((Table1[[#This Row],[launched_at]]/60)/60)/24)+DATE(1970,1,1)</f>
        <v>42238.726631944446</v>
      </c>
      <c r="T434" s="11">
        <f>(((Table1[[#This Row],[deadline]]/60)/60)/24)+DATE(1970,1,1)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Table1[[#This Row],[pledged]]/Table1[[#This Row],[goal]]</f>
        <v>0</v>
      </c>
      <c r="P435" s="6" t="e">
        <f>(Table1[[#This Row],[pledged]]/Table1[[#This Row],[backers_count]])/100</f>
        <v>#DIV/0!</v>
      </c>
      <c r="Q435" t="s">
        <v>8310</v>
      </c>
      <c r="R435" t="s">
        <v>8316</v>
      </c>
      <c r="S435" s="11">
        <f>(((Table1[[#This Row],[launched_at]]/60)/60)/24)+DATE(1970,1,1)</f>
        <v>42228.629884259266</v>
      </c>
      <c r="T435" s="11">
        <f>(((Table1[[#This Row],[deadline]]/60)/60)/24)+DATE(1970,1,1)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Table1[[#This Row],[pledged]]/Table1[[#This Row],[goal]]</f>
        <v>0.05</v>
      </c>
      <c r="P436" s="6">
        <f>(Table1[[#This Row],[pledged]]/Table1[[#This Row],[backers_count]])/100</f>
        <v>0.625</v>
      </c>
      <c r="Q436" t="s">
        <v>8310</v>
      </c>
      <c r="R436" t="s">
        <v>8316</v>
      </c>
      <c r="S436" s="11">
        <f>(((Table1[[#This Row],[launched_at]]/60)/60)/24)+DATE(1970,1,1)</f>
        <v>41576.834513888891</v>
      </c>
      <c r="T436" s="11">
        <f>(((Table1[[#This Row],[deadline]]/60)/60)/24)+DATE(1970,1,1)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Table1[[#This Row],[pledged]]/Table1[[#This Row],[goal]]</f>
        <v>2.7272727272727273E-5</v>
      </c>
      <c r="P437" s="6">
        <f>(Table1[[#This Row],[pledged]]/Table1[[#This Row],[backers_count]])/100</f>
        <v>0.01</v>
      </c>
      <c r="Q437" t="s">
        <v>8310</v>
      </c>
      <c r="R437" t="s">
        <v>8316</v>
      </c>
      <c r="S437" s="11">
        <f>(((Table1[[#This Row],[launched_at]]/60)/60)/24)+DATE(1970,1,1)</f>
        <v>41500.747453703705</v>
      </c>
      <c r="T437" s="11">
        <f>(((Table1[[#This Row],[deadline]]/60)/60)/24)+DATE(1970,1,1)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Table1[[#This Row],[pledged]]/Table1[[#This Row],[goal]]</f>
        <v>0</v>
      </c>
      <c r="P438" s="6" t="e">
        <f>(Table1[[#This Row],[pledged]]/Table1[[#This Row],[backers_count]])/100</f>
        <v>#DIV/0!</v>
      </c>
      <c r="Q438" t="s">
        <v>8310</v>
      </c>
      <c r="R438" t="s">
        <v>8316</v>
      </c>
      <c r="S438" s="11">
        <f>(((Table1[[#This Row],[launched_at]]/60)/60)/24)+DATE(1970,1,1)</f>
        <v>41456.36241898148</v>
      </c>
      <c r="T438" s="11">
        <f>(((Table1[[#This Row],[deadline]]/60)/60)/24)+DATE(1970,1,1)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Table1[[#This Row],[pledged]]/Table1[[#This Row],[goal]]</f>
        <v>0</v>
      </c>
      <c r="P439" s="6" t="e">
        <f>(Table1[[#This Row],[pledged]]/Table1[[#This Row],[backers_count]])/100</f>
        <v>#DIV/0!</v>
      </c>
      <c r="Q439" t="s">
        <v>8310</v>
      </c>
      <c r="R439" t="s">
        <v>8316</v>
      </c>
      <c r="S439" s="11">
        <f>(((Table1[[#This Row],[launched_at]]/60)/60)/24)+DATE(1970,1,1)</f>
        <v>42591.31858796296</v>
      </c>
      <c r="T439" s="11">
        <f>(((Table1[[#This Row],[deadline]]/60)/60)/24)+DATE(1970,1,1)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Table1[[#This Row],[pledged]]/Table1[[#This Row],[goal]]</f>
        <v>9.3799999999999994E-2</v>
      </c>
      <c r="P440" s="6">
        <f>(Table1[[#This Row],[pledged]]/Table1[[#This Row],[backers_count]])/100</f>
        <v>1.7054545454545453</v>
      </c>
      <c r="Q440" t="s">
        <v>8310</v>
      </c>
      <c r="R440" t="s">
        <v>8316</v>
      </c>
      <c r="S440" s="11">
        <f>(((Table1[[#This Row],[launched_at]]/60)/60)/24)+DATE(1970,1,1)</f>
        <v>42296.261087962965</v>
      </c>
      <c r="T440" s="11">
        <f>(((Table1[[#This Row],[deadline]]/60)/60)/24)+DATE(1970,1,1)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Table1[[#This Row],[pledged]]/Table1[[#This Row],[goal]]</f>
        <v>0</v>
      </c>
      <c r="P441" s="6" t="e">
        <f>(Table1[[#This Row],[pledged]]/Table1[[#This Row],[backers_count]])/100</f>
        <v>#DIV/0!</v>
      </c>
      <c r="Q441" t="s">
        <v>8310</v>
      </c>
      <c r="R441" t="s">
        <v>8316</v>
      </c>
      <c r="S441" s="11">
        <f>(((Table1[[#This Row],[launched_at]]/60)/60)/24)+DATE(1970,1,1)</f>
        <v>41919.761782407404</v>
      </c>
      <c r="T441" s="11">
        <f>(((Table1[[#This Row],[deadline]]/60)/60)/24)+DATE(1970,1,1)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Table1[[#This Row],[pledged]]/Table1[[#This Row],[goal]]</f>
        <v>1E-3</v>
      </c>
      <c r="P442" s="6">
        <f>(Table1[[#This Row],[pledged]]/Table1[[#This Row],[backers_count]])/100</f>
        <v>0.05</v>
      </c>
      <c r="Q442" t="s">
        <v>8310</v>
      </c>
      <c r="R442" t="s">
        <v>8316</v>
      </c>
      <c r="S442" s="11">
        <f>(((Table1[[#This Row],[launched_at]]/60)/60)/24)+DATE(1970,1,1)</f>
        <v>42423.985567129625</v>
      </c>
      <c r="T442" s="11">
        <f>(((Table1[[#This Row],[deadline]]/60)/60)/24)+DATE(1970,1,1)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Table1[[#This Row],[pledged]]/Table1[[#This Row],[goal]]</f>
        <v>0</v>
      </c>
      <c r="P443" s="6" t="e">
        <f>(Table1[[#This Row],[pledged]]/Table1[[#This Row],[backers_count]])/100</f>
        <v>#DIV/0!</v>
      </c>
      <c r="Q443" t="s">
        <v>8310</v>
      </c>
      <c r="R443" t="s">
        <v>8316</v>
      </c>
      <c r="S443" s="11">
        <f>(((Table1[[#This Row],[launched_at]]/60)/60)/24)+DATE(1970,1,1)</f>
        <v>41550.793935185182</v>
      </c>
      <c r="T443" s="11">
        <f>(((Table1[[#This Row],[deadline]]/60)/60)/24)+DATE(1970,1,1)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Table1[[#This Row],[pledged]]/Table1[[#This Row],[goal]]</f>
        <v>0.39358823529411763</v>
      </c>
      <c r="P444" s="6">
        <f>(Table1[[#This Row],[pledged]]/Table1[[#This Row],[backers_count]])/100</f>
        <v>3.9358823529411762</v>
      </c>
      <c r="Q444" t="s">
        <v>8310</v>
      </c>
      <c r="R444" t="s">
        <v>8316</v>
      </c>
      <c r="S444" s="11">
        <f>(((Table1[[#This Row],[launched_at]]/60)/60)/24)+DATE(1970,1,1)</f>
        <v>42024.888692129629</v>
      </c>
      <c r="T444" s="11">
        <f>(((Table1[[#This Row],[deadline]]/60)/60)/24)+DATE(1970,1,1)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Table1[[#This Row],[pledged]]/Table1[[#This Row],[goal]]</f>
        <v>1E-3</v>
      </c>
      <c r="P445" s="6">
        <f>(Table1[[#This Row],[pledged]]/Table1[[#This Row],[backers_count]])/100</f>
        <v>0.05</v>
      </c>
      <c r="Q445" t="s">
        <v>8310</v>
      </c>
      <c r="R445" t="s">
        <v>8316</v>
      </c>
      <c r="S445" s="11">
        <f>(((Table1[[#This Row],[launched_at]]/60)/60)/24)+DATE(1970,1,1)</f>
        <v>41650.015057870369</v>
      </c>
      <c r="T445" s="11">
        <f>(((Table1[[#This Row],[deadline]]/60)/60)/24)+DATE(1970,1,1)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Table1[[#This Row],[pledged]]/Table1[[#This Row],[goal]]</f>
        <v>0.05</v>
      </c>
      <c r="P446" s="6">
        <f>(Table1[[#This Row],[pledged]]/Table1[[#This Row],[backers_count]])/100</f>
        <v>0.5</v>
      </c>
      <c r="Q446" t="s">
        <v>8310</v>
      </c>
      <c r="R446" t="s">
        <v>8316</v>
      </c>
      <c r="S446" s="11">
        <f>(((Table1[[#This Row],[launched_at]]/60)/60)/24)+DATE(1970,1,1)</f>
        <v>40894.906956018516</v>
      </c>
      <c r="T446" s="11">
        <f>(((Table1[[#This Row],[deadline]]/60)/60)/24)+DATE(1970,1,1)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Table1[[#This Row],[pledged]]/Table1[[#This Row],[goal]]</f>
        <v>3.3333333333333335E-5</v>
      </c>
      <c r="P447" s="6">
        <f>(Table1[[#This Row],[pledged]]/Table1[[#This Row],[backers_count]])/100</f>
        <v>0.01</v>
      </c>
      <c r="Q447" t="s">
        <v>8310</v>
      </c>
      <c r="R447" t="s">
        <v>8316</v>
      </c>
      <c r="S447" s="11">
        <f>(((Table1[[#This Row],[launched_at]]/60)/60)/24)+DATE(1970,1,1)</f>
        <v>42130.335358796292</v>
      </c>
      <c r="T447" s="11">
        <f>(((Table1[[#This Row],[deadline]]/60)/60)/24)+DATE(1970,1,1)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Table1[[#This Row],[pledged]]/Table1[[#This Row],[goal]]</f>
        <v>7.2952380952380949E-2</v>
      </c>
      <c r="P448" s="6">
        <f>(Table1[[#This Row],[pledged]]/Table1[[#This Row],[backers_count]])/100</f>
        <v>0.47875000000000001</v>
      </c>
      <c r="Q448" t="s">
        <v>8310</v>
      </c>
      <c r="R448" t="s">
        <v>8316</v>
      </c>
      <c r="S448" s="11">
        <f>(((Table1[[#This Row],[launched_at]]/60)/60)/24)+DATE(1970,1,1)</f>
        <v>42037.083564814813</v>
      </c>
      <c r="T448" s="11">
        <f>(((Table1[[#This Row],[deadline]]/60)/60)/24)+DATE(1970,1,1)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Table1[[#This Row],[pledged]]/Table1[[#This Row],[goal]]</f>
        <v>1.6666666666666666E-4</v>
      </c>
      <c r="P449" s="6">
        <f>(Table1[[#This Row],[pledged]]/Table1[[#This Row],[backers_count]])/100</f>
        <v>0.05</v>
      </c>
      <c r="Q449" t="s">
        <v>8310</v>
      </c>
      <c r="R449" t="s">
        <v>8316</v>
      </c>
      <c r="S449" s="11">
        <f>(((Table1[[#This Row],[launched_at]]/60)/60)/24)+DATE(1970,1,1)</f>
        <v>41331.555127314816</v>
      </c>
      <c r="T449" s="11">
        <f>(((Table1[[#This Row],[deadline]]/60)/60)/24)+DATE(1970,1,1)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Table1[[#This Row],[pledged]]/Table1[[#This Row],[goal]]</f>
        <v>3.2804E-2</v>
      </c>
      <c r="P450" s="6">
        <f>(Table1[[#This Row],[pledged]]/Table1[[#This Row],[backers_count]])/100</f>
        <v>0.20502500000000001</v>
      </c>
      <c r="Q450" t="s">
        <v>8310</v>
      </c>
      <c r="R450" t="s">
        <v>8316</v>
      </c>
      <c r="S450" s="11">
        <f>(((Table1[[#This Row],[launched_at]]/60)/60)/24)+DATE(1970,1,1)</f>
        <v>41753.758043981477</v>
      </c>
      <c r="T450" s="11">
        <f>(((Table1[[#This Row],[deadline]]/60)/60)/24)+DATE(1970,1,1)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Table1[[#This Row],[pledged]]/Table1[[#This Row],[goal]]</f>
        <v>2.2499999999999999E-2</v>
      </c>
      <c r="P451" s="6">
        <f>(Table1[[#This Row],[pledged]]/Table1[[#This Row],[backers_count]])/100</f>
        <v>0.09</v>
      </c>
      <c r="Q451" t="s">
        <v>8310</v>
      </c>
      <c r="R451" t="s">
        <v>8316</v>
      </c>
      <c r="S451" s="11">
        <f>(((Table1[[#This Row],[launched_at]]/60)/60)/24)+DATE(1970,1,1)</f>
        <v>41534.568113425928</v>
      </c>
      <c r="T451" s="11">
        <f>(((Table1[[#This Row],[deadline]]/60)/60)/24)+DATE(1970,1,1)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Table1[[#This Row],[pledged]]/Table1[[#This Row],[goal]]</f>
        <v>7.92E-3</v>
      </c>
      <c r="P452" s="6">
        <f>(Table1[[#This Row],[pledged]]/Table1[[#This Row],[backers_count]])/100</f>
        <v>0.56571428571428573</v>
      </c>
      <c r="Q452" t="s">
        <v>8310</v>
      </c>
      <c r="R452" t="s">
        <v>8316</v>
      </c>
      <c r="S452" s="11">
        <f>(((Table1[[#This Row],[launched_at]]/60)/60)/24)+DATE(1970,1,1)</f>
        <v>41654.946759259255</v>
      </c>
      <c r="T452" s="11">
        <f>(((Table1[[#This Row],[deadline]]/60)/60)/24)+DATE(1970,1,1)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Table1[[#This Row],[pledged]]/Table1[[#This Row],[goal]]</f>
        <v>0</v>
      </c>
      <c r="P453" s="6" t="e">
        <f>(Table1[[#This Row],[pledged]]/Table1[[#This Row],[backers_count]])/100</f>
        <v>#DIV/0!</v>
      </c>
      <c r="Q453" t="s">
        <v>8310</v>
      </c>
      <c r="R453" t="s">
        <v>8316</v>
      </c>
      <c r="S453" s="11">
        <f>(((Table1[[#This Row],[launched_at]]/60)/60)/24)+DATE(1970,1,1)</f>
        <v>41634.715173611112</v>
      </c>
      <c r="T453" s="11">
        <f>(((Table1[[#This Row],[deadline]]/60)/60)/24)+DATE(1970,1,1)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Table1[[#This Row],[pledged]]/Table1[[#This Row],[goal]]</f>
        <v>0.64</v>
      </c>
      <c r="P454" s="6">
        <f>(Table1[[#This Row],[pledged]]/Table1[[#This Row],[backers_count]])/100</f>
        <v>0.4</v>
      </c>
      <c r="Q454" t="s">
        <v>8310</v>
      </c>
      <c r="R454" t="s">
        <v>8316</v>
      </c>
      <c r="S454" s="11">
        <f>(((Table1[[#This Row],[launched_at]]/60)/60)/24)+DATE(1970,1,1)</f>
        <v>42107.703877314809</v>
      </c>
      <c r="T454" s="11">
        <f>(((Table1[[#This Row],[deadline]]/60)/60)/24)+DATE(1970,1,1)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Table1[[#This Row],[pledged]]/Table1[[#This Row],[goal]]</f>
        <v>2.740447957839262E-4</v>
      </c>
      <c r="P455" s="6">
        <f>(Table1[[#This Row],[pledged]]/Table1[[#This Row],[backers_count]])/100</f>
        <v>0.13</v>
      </c>
      <c r="Q455" t="s">
        <v>8310</v>
      </c>
      <c r="R455" t="s">
        <v>8316</v>
      </c>
      <c r="S455" s="11">
        <f>(((Table1[[#This Row],[launched_at]]/60)/60)/24)+DATE(1970,1,1)</f>
        <v>42038.824988425928</v>
      </c>
      <c r="T455" s="11">
        <f>(((Table1[[#This Row],[deadline]]/60)/60)/24)+DATE(1970,1,1)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Table1[[#This Row],[pledged]]/Table1[[#This Row],[goal]]</f>
        <v>8.2000000000000007E-3</v>
      </c>
      <c r="P456" s="6">
        <f>(Table1[[#This Row],[pledged]]/Table1[[#This Row],[backers_count]])/100</f>
        <v>0.16399999999999998</v>
      </c>
      <c r="Q456" t="s">
        <v>8310</v>
      </c>
      <c r="R456" t="s">
        <v>8316</v>
      </c>
      <c r="S456" s="11">
        <f>(((Table1[[#This Row],[launched_at]]/60)/60)/24)+DATE(1970,1,1)</f>
        <v>41938.717256944445</v>
      </c>
      <c r="T456" s="11">
        <f>(((Table1[[#This Row],[deadline]]/60)/60)/24)+DATE(1970,1,1)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Table1[[#This Row],[pledged]]/Table1[[#This Row],[goal]]</f>
        <v>6.9230769230769226E-4</v>
      </c>
      <c r="P457" s="6">
        <f>(Table1[[#This Row],[pledged]]/Table1[[#This Row],[backers_count]])/100</f>
        <v>0.22500000000000001</v>
      </c>
      <c r="Q457" t="s">
        <v>8310</v>
      </c>
      <c r="R457" t="s">
        <v>8316</v>
      </c>
      <c r="S457" s="11">
        <f>(((Table1[[#This Row],[launched_at]]/60)/60)/24)+DATE(1970,1,1)</f>
        <v>40971.002569444441</v>
      </c>
      <c r="T457" s="11">
        <f>(((Table1[[#This Row],[deadline]]/60)/60)/24)+DATE(1970,1,1)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Table1[[#This Row],[pledged]]/Table1[[#This Row],[goal]]</f>
        <v>6.8631863186318634E-3</v>
      </c>
      <c r="P458" s="6">
        <f>(Table1[[#This Row],[pledged]]/Table1[[#This Row],[backers_count]])/100</f>
        <v>0.20333333333333331</v>
      </c>
      <c r="Q458" t="s">
        <v>8310</v>
      </c>
      <c r="R458" t="s">
        <v>8316</v>
      </c>
      <c r="S458" s="11">
        <f>(((Table1[[#This Row],[launched_at]]/60)/60)/24)+DATE(1970,1,1)</f>
        <v>41547.694456018515</v>
      </c>
      <c r="T458" s="11">
        <f>(((Table1[[#This Row],[deadline]]/60)/60)/24)+DATE(1970,1,1)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Table1[[#This Row],[pledged]]/Table1[[#This Row],[goal]]</f>
        <v>0</v>
      </c>
      <c r="P459" s="6" t="e">
        <f>(Table1[[#This Row],[pledged]]/Table1[[#This Row],[backers_count]])/100</f>
        <v>#DIV/0!</v>
      </c>
      <c r="Q459" t="s">
        <v>8310</v>
      </c>
      <c r="R459" t="s">
        <v>8316</v>
      </c>
      <c r="S459" s="11">
        <f>(((Table1[[#This Row],[launched_at]]/60)/60)/24)+DATE(1970,1,1)</f>
        <v>41837.767500000002</v>
      </c>
      <c r="T459" s="11">
        <f>(((Table1[[#This Row],[deadline]]/60)/60)/24)+DATE(1970,1,1)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Table1[[#This Row],[pledged]]/Table1[[#This Row],[goal]]</f>
        <v>8.2100000000000006E-2</v>
      </c>
      <c r="P460" s="6">
        <f>(Table1[[#This Row],[pledged]]/Table1[[#This Row],[backers_count]])/100</f>
        <v>0.16755102040816325</v>
      </c>
      <c r="Q460" t="s">
        <v>8310</v>
      </c>
      <c r="R460" t="s">
        <v>8316</v>
      </c>
      <c r="S460" s="11">
        <f>(((Table1[[#This Row],[launched_at]]/60)/60)/24)+DATE(1970,1,1)</f>
        <v>41378.69976851852</v>
      </c>
      <c r="T460" s="11">
        <f>(((Table1[[#This Row],[deadline]]/60)/60)/24)+DATE(1970,1,1)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Table1[[#This Row],[pledged]]/Table1[[#This Row],[goal]]</f>
        <v>6.4102564102564103E-4</v>
      </c>
      <c r="P461" s="6">
        <f>(Table1[[#This Row],[pledged]]/Table1[[#This Row],[backers_count]])/100</f>
        <v>0.25</v>
      </c>
      <c r="Q461" t="s">
        <v>8310</v>
      </c>
      <c r="R461" t="s">
        <v>8316</v>
      </c>
      <c r="S461" s="11">
        <f>(((Table1[[#This Row],[launched_at]]/60)/60)/24)+DATE(1970,1,1)</f>
        <v>40800.6403587963</v>
      </c>
      <c r="T461" s="11">
        <f>(((Table1[[#This Row],[deadline]]/60)/60)/24)+DATE(1970,1,1)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Table1[[#This Row],[pledged]]/Table1[[#This Row],[goal]]</f>
        <v>2.9411764705882353E-3</v>
      </c>
      <c r="P462" s="6">
        <f>(Table1[[#This Row],[pledged]]/Table1[[#This Row],[backers_count]])/100</f>
        <v>0.125</v>
      </c>
      <c r="Q462" t="s">
        <v>8310</v>
      </c>
      <c r="R462" t="s">
        <v>8316</v>
      </c>
      <c r="S462" s="11">
        <f>(((Table1[[#This Row],[launched_at]]/60)/60)/24)+DATE(1970,1,1)</f>
        <v>41759.542534722219</v>
      </c>
      <c r="T462" s="11">
        <f>(((Table1[[#This Row],[deadline]]/60)/60)/24)+DATE(1970,1,1)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Table1[[#This Row],[pledged]]/Table1[[#This Row],[goal]]</f>
        <v>0</v>
      </c>
      <c r="P463" s="6" t="e">
        <f>(Table1[[#This Row],[pledged]]/Table1[[#This Row],[backers_count]])/100</f>
        <v>#DIV/0!</v>
      </c>
      <c r="Q463" t="s">
        <v>8310</v>
      </c>
      <c r="R463" t="s">
        <v>8316</v>
      </c>
      <c r="S463" s="11">
        <f>(((Table1[[#This Row],[launched_at]]/60)/60)/24)+DATE(1970,1,1)</f>
        <v>41407.84684027778</v>
      </c>
      <c r="T463" s="11">
        <f>(((Table1[[#This Row],[deadline]]/60)/60)/24)+DATE(1970,1,1)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Table1[[#This Row],[pledged]]/Table1[[#This Row],[goal]]</f>
        <v>0</v>
      </c>
      <c r="P464" s="6" t="e">
        <f>(Table1[[#This Row],[pledged]]/Table1[[#This Row],[backers_count]])/100</f>
        <v>#DIV/0!</v>
      </c>
      <c r="Q464" t="s">
        <v>8310</v>
      </c>
      <c r="R464" t="s">
        <v>8316</v>
      </c>
      <c r="S464" s="11">
        <f>(((Table1[[#This Row],[launched_at]]/60)/60)/24)+DATE(1970,1,1)</f>
        <v>40705.126631944448</v>
      </c>
      <c r="T464" s="11">
        <f>(((Table1[[#This Row],[deadline]]/60)/60)/24)+DATE(1970,1,1)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Table1[[#This Row],[pledged]]/Table1[[#This Row],[goal]]</f>
        <v>2.2727272727272728E-2</v>
      </c>
      <c r="P465" s="6">
        <f>(Table1[[#This Row],[pledged]]/Table1[[#This Row],[backers_count]])/100</f>
        <v>1.1363636363636365</v>
      </c>
      <c r="Q465" t="s">
        <v>8310</v>
      </c>
      <c r="R465" t="s">
        <v>8316</v>
      </c>
      <c r="S465" s="11">
        <f>(((Table1[[#This Row],[launched_at]]/60)/60)/24)+DATE(1970,1,1)</f>
        <v>40750.710104166668</v>
      </c>
      <c r="T465" s="11">
        <f>(((Table1[[#This Row],[deadline]]/60)/60)/24)+DATE(1970,1,1)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Table1[[#This Row],[pledged]]/Table1[[#This Row],[goal]]</f>
        <v>9.9009900990099011E-4</v>
      </c>
      <c r="P466" s="6">
        <f>(Table1[[#This Row],[pledged]]/Table1[[#This Row],[backers_count]])/100</f>
        <v>0.01</v>
      </c>
      <c r="Q466" t="s">
        <v>8310</v>
      </c>
      <c r="R466" t="s">
        <v>8316</v>
      </c>
      <c r="S466" s="11">
        <f>(((Table1[[#This Row],[launched_at]]/60)/60)/24)+DATE(1970,1,1)</f>
        <v>42488.848784722228</v>
      </c>
      <c r="T466" s="11">
        <f>(((Table1[[#This Row],[deadline]]/60)/60)/24)+DATE(1970,1,1)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Table1[[#This Row],[pledged]]/Table1[[#This Row],[goal]]</f>
        <v>0.26953125</v>
      </c>
      <c r="P467" s="6">
        <f>(Table1[[#This Row],[pledged]]/Table1[[#This Row],[backers_count]])/100</f>
        <v>0.17249999999999999</v>
      </c>
      <c r="Q467" t="s">
        <v>8310</v>
      </c>
      <c r="R467" t="s">
        <v>8316</v>
      </c>
      <c r="S467" s="11">
        <f>(((Table1[[#This Row],[launched_at]]/60)/60)/24)+DATE(1970,1,1)</f>
        <v>41801.120069444441</v>
      </c>
      <c r="T467" s="11">
        <f>(((Table1[[#This Row],[deadline]]/60)/60)/24)+DATE(1970,1,1)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Table1[[#This Row],[pledged]]/Table1[[#This Row],[goal]]</f>
        <v>7.6E-3</v>
      </c>
      <c r="P468" s="6">
        <f>(Table1[[#This Row],[pledged]]/Table1[[#This Row],[backers_count]])/100</f>
        <v>0.152</v>
      </c>
      <c r="Q468" t="s">
        <v>8310</v>
      </c>
      <c r="R468" t="s">
        <v>8316</v>
      </c>
      <c r="S468" s="11">
        <f>(((Table1[[#This Row],[launched_at]]/60)/60)/24)+DATE(1970,1,1)</f>
        <v>41129.942870370374</v>
      </c>
      <c r="T468" s="11">
        <f>(((Table1[[#This Row],[deadline]]/60)/60)/24)+DATE(1970,1,1)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Table1[[#This Row],[pledged]]/Table1[[#This Row],[goal]]</f>
        <v>0.21575</v>
      </c>
      <c r="P469" s="6">
        <f>(Table1[[#This Row],[pledged]]/Table1[[#This Row],[backers_count]])/100</f>
        <v>1.1064102564102563</v>
      </c>
      <c r="Q469" t="s">
        <v>8310</v>
      </c>
      <c r="R469" t="s">
        <v>8316</v>
      </c>
      <c r="S469" s="11">
        <f>(((Table1[[#This Row],[launched_at]]/60)/60)/24)+DATE(1970,1,1)</f>
        <v>41135.679791666669</v>
      </c>
      <c r="T469" s="11">
        <f>(((Table1[[#This Row],[deadline]]/60)/60)/24)+DATE(1970,1,1)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Table1[[#This Row],[pledged]]/Table1[[#This Row],[goal]]</f>
        <v>0</v>
      </c>
      <c r="P470" s="6" t="e">
        <f>(Table1[[#This Row],[pledged]]/Table1[[#This Row],[backers_count]])/100</f>
        <v>#DIV/0!</v>
      </c>
      <c r="Q470" t="s">
        <v>8310</v>
      </c>
      <c r="R470" t="s">
        <v>8316</v>
      </c>
      <c r="S470" s="11">
        <f>(((Table1[[#This Row],[launched_at]]/60)/60)/24)+DATE(1970,1,1)</f>
        <v>41041.167627314811</v>
      </c>
      <c r="T470" s="11">
        <f>(((Table1[[#This Row],[deadline]]/60)/60)/24)+DATE(1970,1,1)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Table1[[#This Row],[pledged]]/Table1[[#This Row],[goal]]</f>
        <v>0</v>
      </c>
      <c r="P471" s="6" t="e">
        <f>(Table1[[#This Row],[pledged]]/Table1[[#This Row],[backers_count]])/100</f>
        <v>#DIV/0!</v>
      </c>
      <c r="Q471" t="s">
        <v>8310</v>
      </c>
      <c r="R471" t="s">
        <v>8316</v>
      </c>
      <c r="S471" s="11">
        <f>(((Table1[[#This Row],[launched_at]]/60)/60)/24)+DATE(1970,1,1)</f>
        <v>41827.989861111113</v>
      </c>
      <c r="T471" s="11">
        <f>(((Table1[[#This Row],[deadline]]/60)/60)/24)+DATE(1970,1,1)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Table1[[#This Row],[pledged]]/Table1[[#This Row],[goal]]</f>
        <v>1.0200000000000001E-2</v>
      </c>
      <c r="P472" s="6">
        <f>(Table1[[#This Row],[pledged]]/Table1[[#This Row],[backers_count]])/100</f>
        <v>0.255</v>
      </c>
      <c r="Q472" t="s">
        <v>8310</v>
      </c>
      <c r="R472" t="s">
        <v>8316</v>
      </c>
      <c r="S472" s="11">
        <f>(((Table1[[#This Row],[launched_at]]/60)/60)/24)+DATE(1970,1,1)</f>
        <v>41605.167696759258</v>
      </c>
      <c r="T472" s="11">
        <f>(((Table1[[#This Row],[deadline]]/60)/60)/24)+DATE(1970,1,1)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Table1[[#This Row],[pledged]]/Table1[[#This Row],[goal]]</f>
        <v>0.11892727272727273</v>
      </c>
      <c r="P473" s="6">
        <f>(Table1[[#This Row],[pledged]]/Table1[[#This Row],[backers_count]])/100</f>
        <v>0.38476470588235295</v>
      </c>
      <c r="Q473" t="s">
        <v>8310</v>
      </c>
      <c r="R473" t="s">
        <v>8316</v>
      </c>
      <c r="S473" s="11">
        <f>(((Table1[[#This Row],[launched_at]]/60)/60)/24)+DATE(1970,1,1)</f>
        <v>41703.721979166665</v>
      </c>
      <c r="T473" s="11">
        <f>(((Table1[[#This Row],[deadline]]/60)/60)/24)+DATE(1970,1,1)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Table1[[#This Row],[pledged]]/Table1[[#This Row],[goal]]</f>
        <v>0.17624999999999999</v>
      </c>
      <c r="P474" s="6">
        <f>(Table1[[#This Row],[pledged]]/Table1[[#This Row],[backers_count]])/100</f>
        <v>0.28199999999999997</v>
      </c>
      <c r="Q474" t="s">
        <v>8310</v>
      </c>
      <c r="R474" t="s">
        <v>8316</v>
      </c>
      <c r="S474" s="11">
        <f>(((Table1[[#This Row],[launched_at]]/60)/60)/24)+DATE(1970,1,1)</f>
        <v>41844.922662037039</v>
      </c>
      <c r="T474" s="11">
        <f>(((Table1[[#This Row],[deadline]]/60)/60)/24)+DATE(1970,1,1)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Table1[[#This Row],[pledged]]/Table1[[#This Row],[goal]]</f>
        <v>2.87E-2</v>
      </c>
      <c r="P475" s="6">
        <f>(Table1[[#This Row],[pledged]]/Table1[[#This Row],[backers_count]])/100</f>
        <v>0.61499999999999999</v>
      </c>
      <c r="Q475" t="s">
        <v>8310</v>
      </c>
      <c r="R475" t="s">
        <v>8316</v>
      </c>
      <c r="S475" s="11">
        <f>(((Table1[[#This Row],[launched_at]]/60)/60)/24)+DATE(1970,1,1)</f>
        <v>41869.698136574072</v>
      </c>
      <c r="T475" s="11">
        <f>(((Table1[[#This Row],[deadline]]/60)/60)/24)+DATE(1970,1,1)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Table1[[#This Row],[pledged]]/Table1[[#This Row],[goal]]</f>
        <v>3.0303030303030303E-4</v>
      </c>
      <c r="P476" s="6">
        <f>(Table1[[#This Row],[pledged]]/Table1[[#This Row],[backers_count]])/100</f>
        <v>0.01</v>
      </c>
      <c r="Q476" t="s">
        <v>8310</v>
      </c>
      <c r="R476" t="s">
        <v>8316</v>
      </c>
      <c r="S476" s="11">
        <f>(((Table1[[#This Row],[launched_at]]/60)/60)/24)+DATE(1970,1,1)</f>
        <v>42753.329039351855</v>
      </c>
      <c r="T476" s="11">
        <f>(((Table1[[#This Row],[deadline]]/60)/60)/24)+DATE(1970,1,1)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Table1[[#This Row],[pledged]]/Table1[[#This Row],[goal]]</f>
        <v>0</v>
      </c>
      <c r="P477" s="6" t="e">
        <f>(Table1[[#This Row],[pledged]]/Table1[[#This Row],[backers_count]])/100</f>
        <v>#DIV/0!</v>
      </c>
      <c r="Q477" t="s">
        <v>8310</v>
      </c>
      <c r="R477" t="s">
        <v>8316</v>
      </c>
      <c r="S477" s="11">
        <f>(((Table1[[#This Row],[launched_at]]/60)/60)/24)+DATE(1970,1,1)</f>
        <v>42100.086145833338</v>
      </c>
      <c r="T477" s="11">
        <f>(((Table1[[#This Row],[deadline]]/60)/60)/24)+DATE(1970,1,1)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Table1[[#This Row],[pledged]]/Table1[[#This Row],[goal]]</f>
        <v>2.2302681818181819E-2</v>
      </c>
      <c r="P478" s="6">
        <f>(Table1[[#This Row],[pledged]]/Table1[[#This Row],[backers_count]])/100</f>
        <v>0.39569274193548387</v>
      </c>
      <c r="Q478" t="s">
        <v>8310</v>
      </c>
      <c r="R478" t="s">
        <v>8316</v>
      </c>
      <c r="S478" s="11">
        <f>(((Table1[[#This Row],[launched_at]]/60)/60)/24)+DATE(1970,1,1)</f>
        <v>41757.975011574075</v>
      </c>
      <c r="T478" s="11">
        <f>(((Table1[[#This Row],[deadline]]/60)/60)/24)+DATE(1970,1,1)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Table1[[#This Row],[pledged]]/Table1[[#This Row],[goal]]</f>
        <v>0</v>
      </c>
      <c r="P479" s="6" t="e">
        <f>(Table1[[#This Row],[pledged]]/Table1[[#This Row],[backers_count]])/100</f>
        <v>#DIV/0!</v>
      </c>
      <c r="Q479" t="s">
        <v>8310</v>
      </c>
      <c r="R479" t="s">
        <v>8316</v>
      </c>
      <c r="S479" s="11">
        <f>(((Table1[[#This Row],[launched_at]]/60)/60)/24)+DATE(1970,1,1)</f>
        <v>40987.83488425926</v>
      </c>
      <c r="T479" s="11">
        <f>(((Table1[[#This Row],[deadline]]/60)/60)/24)+DATE(1970,1,1)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Table1[[#This Row],[pledged]]/Table1[[#This Row],[goal]]</f>
        <v>0</v>
      </c>
      <c r="P480" s="6" t="e">
        <f>(Table1[[#This Row],[pledged]]/Table1[[#This Row],[backers_count]])/100</f>
        <v>#DIV/0!</v>
      </c>
      <c r="Q480" t="s">
        <v>8310</v>
      </c>
      <c r="R480" t="s">
        <v>8316</v>
      </c>
      <c r="S480" s="11">
        <f>(((Table1[[#This Row],[launched_at]]/60)/60)/24)+DATE(1970,1,1)</f>
        <v>42065.910983796297</v>
      </c>
      <c r="T480" s="11">
        <f>(((Table1[[#This Row],[deadline]]/60)/60)/24)+DATE(1970,1,1)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Table1[[#This Row],[pledged]]/Table1[[#This Row],[goal]]</f>
        <v>0.3256</v>
      </c>
      <c r="P481" s="6">
        <f>(Table1[[#This Row],[pledged]]/Table1[[#This Row],[backers_count]])/100</f>
        <v>0.88800000000000001</v>
      </c>
      <c r="Q481" t="s">
        <v>8310</v>
      </c>
      <c r="R481" t="s">
        <v>8316</v>
      </c>
      <c r="S481" s="11">
        <f>(((Table1[[#This Row],[launched_at]]/60)/60)/24)+DATE(1970,1,1)</f>
        <v>41904.407812500001</v>
      </c>
      <c r="T481" s="11">
        <f>(((Table1[[#This Row],[deadline]]/60)/60)/24)+DATE(1970,1,1)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Table1[[#This Row],[pledged]]/Table1[[#This Row],[goal]]</f>
        <v>0.19409999999999999</v>
      </c>
      <c r="P482" s="6">
        <f>(Table1[[#This Row],[pledged]]/Table1[[#This Row],[backers_count]])/100</f>
        <v>0.5545714285714286</v>
      </c>
      <c r="Q482" t="s">
        <v>8310</v>
      </c>
      <c r="R482" t="s">
        <v>8316</v>
      </c>
      <c r="S482" s="11">
        <f>(((Table1[[#This Row],[launched_at]]/60)/60)/24)+DATE(1970,1,1)</f>
        <v>41465.500173611108</v>
      </c>
      <c r="T482" s="11">
        <f>(((Table1[[#This Row],[deadline]]/60)/60)/24)+DATE(1970,1,1)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Table1[[#This Row],[pledged]]/Table1[[#This Row],[goal]]</f>
        <v>6.0999999999999999E-2</v>
      </c>
      <c r="P483" s="6">
        <f>(Table1[[#This Row],[pledged]]/Table1[[#This Row],[backers_count]])/100</f>
        <v>0.87142857142857144</v>
      </c>
      <c r="Q483" t="s">
        <v>8310</v>
      </c>
      <c r="R483" t="s">
        <v>8316</v>
      </c>
      <c r="S483" s="11">
        <f>(((Table1[[#This Row],[launched_at]]/60)/60)/24)+DATE(1970,1,1)</f>
        <v>41162.672326388885</v>
      </c>
      <c r="T483" s="11">
        <f>(((Table1[[#This Row],[deadline]]/60)/60)/24)+DATE(1970,1,1)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Table1[[#This Row],[pledged]]/Table1[[#This Row],[goal]]</f>
        <v>1E-3</v>
      </c>
      <c r="P484" s="6">
        <f>(Table1[[#This Row],[pledged]]/Table1[[#This Row],[backers_count]])/100</f>
        <v>0.1</v>
      </c>
      <c r="Q484" t="s">
        <v>8310</v>
      </c>
      <c r="R484" t="s">
        <v>8316</v>
      </c>
      <c r="S484" s="11">
        <f>(((Table1[[#This Row],[launched_at]]/60)/60)/24)+DATE(1970,1,1)</f>
        <v>42447.896875000006</v>
      </c>
      <c r="T484" s="11">
        <f>(((Table1[[#This Row],[deadline]]/60)/60)/24)+DATE(1970,1,1)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Table1[[#This Row],[pledged]]/Table1[[#This Row],[goal]]</f>
        <v>0.502</v>
      </c>
      <c r="P485" s="6">
        <f>(Table1[[#This Row],[pledged]]/Table1[[#This Row],[backers_count]])/100</f>
        <v>0.51224489795918371</v>
      </c>
      <c r="Q485" t="s">
        <v>8310</v>
      </c>
      <c r="R485" t="s">
        <v>8316</v>
      </c>
      <c r="S485" s="11">
        <f>(((Table1[[#This Row],[launched_at]]/60)/60)/24)+DATE(1970,1,1)</f>
        <v>41243.197592592594</v>
      </c>
      <c r="T485" s="11">
        <f>(((Table1[[#This Row],[deadline]]/60)/60)/24)+DATE(1970,1,1)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Table1[[#This Row],[pledged]]/Table1[[#This Row],[goal]]</f>
        <v>1.8625E-3</v>
      </c>
      <c r="P486" s="6">
        <f>(Table1[[#This Row],[pledged]]/Table1[[#This Row],[backers_count]])/100</f>
        <v>0.13545454545454544</v>
      </c>
      <c r="Q486" t="s">
        <v>8310</v>
      </c>
      <c r="R486" t="s">
        <v>8316</v>
      </c>
      <c r="S486" s="11">
        <f>(((Table1[[#This Row],[launched_at]]/60)/60)/24)+DATE(1970,1,1)</f>
        <v>42272.93949074074</v>
      </c>
      <c r="T486" s="11">
        <f>(((Table1[[#This Row],[deadline]]/60)/60)/24)+DATE(1970,1,1)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Table1[[#This Row],[pledged]]/Table1[[#This Row],[goal]]</f>
        <v>0.21906971229845085</v>
      </c>
      <c r="P487" s="6">
        <f>(Table1[[#This Row],[pledged]]/Table1[[#This Row],[backers_count]])/100</f>
        <v>0.66520080000000004</v>
      </c>
      <c r="Q487" t="s">
        <v>8310</v>
      </c>
      <c r="R487" t="s">
        <v>8316</v>
      </c>
      <c r="S487" s="11">
        <f>(((Table1[[#This Row],[launched_at]]/60)/60)/24)+DATE(1970,1,1)</f>
        <v>41381.50577546296</v>
      </c>
      <c r="T487" s="11">
        <f>(((Table1[[#This Row],[deadline]]/60)/60)/24)+DATE(1970,1,1)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Table1[[#This Row],[pledged]]/Table1[[#This Row],[goal]]</f>
        <v>9.0909090909090904E-5</v>
      </c>
      <c r="P488" s="6">
        <f>(Table1[[#This Row],[pledged]]/Table1[[#This Row],[backers_count]])/100</f>
        <v>0.5</v>
      </c>
      <c r="Q488" t="s">
        <v>8310</v>
      </c>
      <c r="R488" t="s">
        <v>8316</v>
      </c>
      <c r="S488" s="11">
        <f>(((Table1[[#This Row],[launched_at]]/60)/60)/24)+DATE(1970,1,1)</f>
        <v>41761.94258101852</v>
      </c>
      <c r="T488" s="11">
        <f>(((Table1[[#This Row],[deadline]]/60)/60)/24)+DATE(1970,1,1)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Table1[[#This Row],[pledged]]/Table1[[#This Row],[goal]]</f>
        <v>0</v>
      </c>
      <c r="P489" s="6" t="e">
        <f>(Table1[[#This Row],[pledged]]/Table1[[#This Row],[backers_count]])/100</f>
        <v>#DIV/0!</v>
      </c>
      <c r="Q489" t="s">
        <v>8310</v>
      </c>
      <c r="R489" t="s">
        <v>8316</v>
      </c>
      <c r="S489" s="11">
        <f>(((Table1[[#This Row],[launched_at]]/60)/60)/24)+DATE(1970,1,1)</f>
        <v>42669.594837962963</v>
      </c>
      <c r="T489" s="11">
        <f>(((Table1[[#This Row],[deadline]]/60)/60)/24)+DATE(1970,1,1)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Table1[[#This Row],[pledged]]/Table1[[#This Row],[goal]]</f>
        <v>0</v>
      </c>
      <c r="P490" s="6" t="e">
        <f>(Table1[[#This Row],[pledged]]/Table1[[#This Row],[backers_count]])/100</f>
        <v>#DIV/0!</v>
      </c>
      <c r="Q490" t="s">
        <v>8310</v>
      </c>
      <c r="R490" t="s">
        <v>8316</v>
      </c>
      <c r="S490" s="11">
        <f>(((Table1[[#This Row],[launched_at]]/60)/60)/24)+DATE(1970,1,1)</f>
        <v>42714.054398148146</v>
      </c>
      <c r="T490" s="11">
        <f>(((Table1[[#This Row],[deadline]]/60)/60)/24)+DATE(1970,1,1)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Table1[[#This Row],[pledged]]/Table1[[#This Row],[goal]]</f>
        <v>2.8667813379201833E-3</v>
      </c>
      <c r="P491" s="6">
        <f>(Table1[[#This Row],[pledged]]/Table1[[#This Row],[backers_count]])/100</f>
        <v>0.71666666666666667</v>
      </c>
      <c r="Q491" t="s">
        <v>8310</v>
      </c>
      <c r="R491" t="s">
        <v>8316</v>
      </c>
      <c r="S491" s="11">
        <f>(((Table1[[#This Row],[launched_at]]/60)/60)/24)+DATE(1970,1,1)</f>
        <v>40882.481666666667</v>
      </c>
      <c r="T491" s="11">
        <f>(((Table1[[#This Row],[deadline]]/60)/60)/24)+DATE(1970,1,1)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Table1[[#This Row],[pledged]]/Table1[[#This Row],[goal]]</f>
        <v>0</v>
      </c>
      <c r="P492" s="6" t="e">
        <f>(Table1[[#This Row],[pledged]]/Table1[[#This Row],[backers_count]])/100</f>
        <v>#DIV/0!</v>
      </c>
      <c r="Q492" t="s">
        <v>8310</v>
      </c>
      <c r="R492" t="s">
        <v>8316</v>
      </c>
      <c r="S492" s="11">
        <f>(((Table1[[#This Row],[launched_at]]/60)/60)/24)+DATE(1970,1,1)</f>
        <v>41113.968576388892</v>
      </c>
      <c r="T492" s="11">
        <f>(((Table1[[#This Row],[deadline]]/60)/60)/24)+DATE(1970,1,1)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Table1[[#This Row],[pledged]]/Table1[[#This Row],[goal]]</f>
        <v>0</v>
      </c>
      <c r="P493" s="6" t="e">
        <f>(Table1[[#This Row],[pledged]]/Table1[[#This Row],[backers_count]])/100</f>
        <v>#DIV/0!</v>
      </c>
      <c r="Q493" t="s">
        <v>8310</v>
      </c>
      <c r="R493" t="s">
        <v>8316</v>
      </c>
      <c r="S493" s="11">
        <f>(((Table1[[#This Row],[launched_at]]/60)/60)/24)+DATE(1970,1,1)</f>
        <v>42366.982627314821</v>
      </c>
      <c r="T493" s="11">
        <f>(((Table1[[#This Row],[deadline]]/60)/60)/24)+DATE(1970,1,1)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Table1[[#This Row],[pledged]]/Table1[[#This Row],[goal]]</f>
        <v>0</v>
      </c>
      <c r="P494" s="6" t="e">
        <f>(Table1[[#This Row],[pledged]]/Table1[[#This Row],[backers_count]])/100</f>
        <v>#DIV/0!</v>
      </c>
      <c r="Q494" t="s">
        <v>8310</v>
      </c>
      <c r="R494" t="s">
        <v>8316</v>
      </c>
      <c r="S494" s="11">
        <f>(((Table1[[#This Row],[launched_at]]/60)/60)/24)+DATE(1970,1,1)</f>
        <v>42596.03506944445</v>
      </c>
      <c r="T494" s="11">
        <f>(((Table1[[#This Row],[deadline]]/60)/60)/24)+DATE(1970,1,1)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Table1[[#This Row],[pledged]]/Table1[[#This Row],[goal]]</f>
        <v>0</v>
      </c>
      <c r="P495" s="6" t="e">
        <f>(Table1[[#This Row],[pledged]]/Table1[[#This Row],[backers_count]])/100</f>
        <v>#DIV/0!</v>
      </c>
      <c r="Q495" t="s">
        <v>8310</v>
      </c>
      <c r="R495" t="s">
        <v>8316</v>
      </c>
      <c r="S495" s="11">
        <f>(((Table1[[#This Row],[launched_at]]/60)/60)/24)+DATE(1970,1,1)</f>
        <v>42114.726134259254</v>
      </c>
      <c r="T495" s="11">
        <f>(((Table1[[#This Row],[deadline]]/60)/60)/24)+DATE(1970,1,1)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Table1[[#This Row],[pledged]]/Table1[[#This Row],[goal]]</f>
        <v>1.5499999999999999E-3</v>
      </c>
      <c r="P496" s="6">
        <f>(Table1[[#This Row],[pledged]]/Table1[[#This Row],[backers_count]])/100</f>
        <v>0.10333333333333333</v>
      </c>
      <c r="Q496" t="s">
        <v>8310</v>
      </c>
      <c r="R496" t="s">
        <v>8316</v>
      </c>
      <c r="S496" s="11">
        <f>(((Table1[[#This Row],[launched_at]]/60)/60)/24)+DATE(1970,1,1)</f>
        <v>41799.830613425926</v>
      </c>
      <c r="T496" s="11">
        <f>(((Table1[[#This Row],[deadline]]/60)/60)/24)+DATE(1970,1,1)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Table1[[#This Row],[pledged]]/Table1[[#This Row],[goal]]</f>
        <v>0</v>
      </c>
      <c r="P497" s="6" t="e">
        <f>(Table1[[#This Row],[pledged]]/Table1[[#This Row],[backers_count]])/100</f>
        <v>#DIV/0!</v>
      </c>
      <c r="Q497" t="s">
        <v>8310</v>
      </c>
      <c r="R497" t="s">
        <v>8316</v>
      </c>
      <c r="S497" s="11">
        <f>(((Table1[[#This Row],[launched_at]]/60)/60)/24)+DATE(1970,1,1)</f>
        <v>42171.827604166669</v>
      </c>
      <c r="T497" s="11">
        <f>(((Table1[[#This Row],[deadline]]/60)/60)/24)+DATE(1970,1,1)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Table1[[#This Row],[pledged]]/Table1[[#This Row],[goal]]</f>
        <v>1.6666666666666667E-5</v>
      </c>
      <c r="P498" s="6">
        <f>(Table1[[#This Row],[pledged]]/Table1[[#This Row],[backers_count]])/100</f>
        <v>0.01</v>
      </c>
      <c r="Q498" t="s">
        <v>8310</v>
      </c>
      <c r="R498" t="s">
        <v>8316</v>
      </c>
      <c r="S498" s="11">
        <f>(((Table1[[#This Row],[launched_at]]/60)/60)/24)+DATE(1970,1,1)</f>
        <v>41620.93141203704</v>
      </c>
      <c r="T498" s="11">
        <f>(((Table1[[#This Row],[deadline]]/60)/60)/24)+DATE(1970,1,1)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Table1[[#This Row],[pledged]]/Table1[[#This Row],[goal]]</f>
        <v>6.6964285714285711E-3</v>
      </c>
      <c r="P499" s="6">
        <f>(Table1[[#This Row],[pledged]]/Table1[[#This Row],[backers_count]])/100</f>
        <v>0.1</v>
      </c>
      <c r="Q499" t="s">
        <v>8310</v>
      </c>
      <c r="R499" t="s">
        <v>8316</v>
      </c>
      <c r="S499" s="11">
        <f>(((Table1[[#This Row],[launched_at]]/60)/60)/24)+DATE(1970,1,1)</f>
        <v>41945.037789351853</v>
      </c>
      <c r="T499" s="11">
        <f>(((Table1[[#This Row],[deadline]]/60)/60)/24)+DATE(1970,1,1)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Table1[[#This Row],[pledged]]/Table1[[#This Row],[goal]]</f>
        <v>4.5985132395404561E-2</v>
      </c>
      <c r="P500" s="6">
        <f>(Table1[[#This Row],[pledged]]/Table1[[#This Row],[backers_count]])/100</f>
        <v>1.3609090909090908</v>
      </c>
      <c r="Q500" t="s">
        <v>8310</v>
      </c>
      <c r="R500" t="s">
        <v>8316</v>
      </c>
      <c r="S500" s="11">
        <f>(((Table1[[#This Row],[launched_at]]/60)/60)/24)+DATE(1970,1,1)</f>
        <v>40858.762141203704</v>
      </c>
      <c r="T500" s="11">
        <f>(((Table1[[#This Row],[deadline]]/60)/60)/24)+DATE(1970,1,1)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Table1[[#This Row],[pledged]]/Table1[[#This Row],[goal]]</f>
        <v>9.5500000000000002E-2</v>
      </c>
      <c r="P501" s="6">
        <f>(Table1[[#This Row],[pledged]]/Table1[[#This Row],[backers_count]])/100</f>
        <v>0.73461538461538467</v>
      </c>
      <c r="Q501" t="s">
        <v>8310</v>
      </c>
      <c r="R501" t="s">
        <v>8316</v>
      </c>
      <c r="S501" s="11">
        <f>(((Table1[[#This Row],[launched_at]]/60)/60)/24)+DATE(1970,1,1)</f>
        <v>40043.895462962959</v>
      </c>
      <c r="T501" s="11">
        <f>(((Table1[[#This Row],[deadline]]/60)/60)/24)+DATE(1970,1,1)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Table1[[#This Row],[pledged]]/Table1[[#This Row],[goal]]</f>
        <v>3.307692307692308E-2</v>
      </c>
      <c r="P502" s="6">
        <f>(Table1[[#This Row],[pledged]]/Table1[[#This Row],[backers_count]])/100</f>
        <v>0.53749999999999998</v>
      </c>
      <c r="Q502" t="s">
        <v>8310</v>
      </c>
      <c r="R502" t="s">
        <v>8316</v>
      </c>
      <c r="S502" s="11">
        <f>(((Table1[[#This Row],[launched_at]]/60)/60)/24)+DATE(1970,1,1)</f>
        <v>40247.886006944449</v>
      </c>
      <c r="T502" s="11">
        <f>(((Table1[[#This Row],[deadline]]/60)/60)/24)+DATE(1970,1,1)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Table1[[#This Row],[pledged]]/Table1[[#This Row],[goal]]</f>
        <v>0</v>
      </c>
      <c r="P503" s="6" t="e">
        <f>(Table1[[#This Row],[pledged]]/Table1[[#This Row],[backers_count]])/100</f>
        <v>#DIV/0!</v>
      </c>
      <c r="Q503" t="s">
        <v>8310</v>
      </c>
      <c r="R503" t="s">
        <v>8316</v>
      </c>
      <c r="S503" s="11">
        <f>(((Table1[[#This Row],[launched_at]]/60)/60)/24)+DATE(1970,1,1)</f>
        <v>40703.234386574077</v>
      </c>
      <c r="T503" s="11">
        <f>(((Table1[[#This Row],[deadline]]/60)/60)/24)+DATE(1970,1,1)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Table1[[#This Row],[pledged]]/Table1[[#This Row],[goal]]</f>
        <v>1.15E-2</v>
      </c>
      <c r="P504" s="6">
        <f>(Table1[[#This Row],[pledged]]/Table1[[#This Row],[backers_count]])/100</f>
        <v>0.57499999999999996</v>
      </c>
      <c r="Q504" t="s">
        <v>8310</v>
      </c>
      <c r="R504" t="s">
        <v>8316</v>
      </c>
      <c r="S504" s="11">
        <f>(((Table1[[#This Row],[launched_at]]/60)/60)/24)+DATE(1970,1,1)</f>
        <v>40956.553530092591</v>
      </c>
      <c r="T504" s="11">
        <f>(((Table1[[#This Row],[deadline]]/60)/60)/24)+DATE(1970,1,1)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Table1[[#This Row],[pledged]]/Table1[[#This Row],[goal]]</f>
        <v>1.7538461538461537E-2</v>
      </c>
      <c r="P505" s="6">
        <f>(Table1[[#This Row],[pledged]]/Table1[[#This Row],[backers_count]])/100</f>
        <v>0.12666666666666665</v>
      </c>
      <c r="Q505" t="s">
        <v>8310</v>
      </c>
      <c r="R505" t="s">
        <v>8316</v>
      </c>
      <c r="S505" s="11">
        <f>(((Table1[[#This Row],[launched_at]]/60)/60)/24)+DATE(1970,1,1)</f>
        <v>41991.526655092588</v>
      </c>
      <c r="T505" s="11">
        <f>(((Table1[[#This Row],[deadline]]/60)/60)/24)+DATE(1970,1,1)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Table1[[#This Row],[pledged]]/Table1[[#This Row],[goal]]</f>
        <v>1.3673469387755101E-2</v>
      </c>
      <c r="P506" s="6">
        <f>(Table1[[#This Row],[pledged]]/Table1[[#This Row],[backers_count]])/100</f>
        <v>0.67</v>
      </c>
      <c r="Q506" t="s">
        <v>8310</v>
      </c>
      <c r="R506" t="s">
        <v>8316</v>
      </c>
      <c r="S506" s="11">
        <f>(((Table1[[#This Row],[launched_at]]/60)/60)/24)+DATE(1970,1,1)</f>
        <v>40949.98364583333</v>
      </c>
      <c r="T506" s="11">
        <f>(((Table1[[#This Row],[deadline]]/60)/60)/24)+DATE(1970,1,1)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Table1[[#This Row],[pledged]]/Table1[[#This Row],[goal]]</f>
        <v>4.3333333333333331E-3</v>
      </c>
      <c r="P507" s="6">
        <f>(Table1[[#This Row],[pledged]]/Table1[[#This Row],[backers_count]])/100</f>
        <v>3.7142857142857144E-2</v>
      </c>
      <c r="Q507" t="s">
        <v>8310</v>
      </c>
      <c r="R507" t="s">
        <v>8316</v>
      </c>
      <c r="S507" s="11">
        <f>(((Table1[[#This Row],[launched_at]]/60)/60)/24)+DATE(1970,1,1)</f>
        <v>42318.098217592589</v>
      </c>
      <c r="T507" s="11">
        <f>(((Table1[[#This Row],[deadline]]/60)/60)/24)+DATE(1970,1,1)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Table1[[#This Row],[pledged]]/Table1[[#This Row],[goal]]</f>
        <v>1.25E-3</v>
      </c>
      <c r="P508" s="6">
        <f>(Table1[[#This Row],[pledged]]/Table1[[#This Row],[backers_count]])/100</f>
        <v>2.5</v>
      </c>
      <c r="Q508" t="s">
        <v>8310</v>
      </c>
      <c r="R508" t="s">
        <v>8316</v>
      </c>
      <c r="S508" s="11">
        <f>(((Table1[[#This Row],[launched_at]]/60)/60)/24)+DATE(1970,1,1)</f>
        <v>41466.552314814813</v>
      </c>
      <c r="T508" s="11">
        <f>(((Table1[[#This Row],[deadline]]/60)/60)/24)+DATE(1970,1,1)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Table1[[#This Row],[pledged]]/Table1[[#This Row],[goal]]</f>
        <v>3.2000000000000001E-2</v>
      </c>
      <c r="P509" s="6">
        <f>(Table1[[#This Row],[pledged]]/Table1[[#This Row],[backers_count]])/100</f>
        <v>0.64</v>
      </c>
      <c r="Q509" t="s">
        <v>8310</v>
      </c>
      <c r="R509" t="s">
        <v>8316</v>
      </c>
      <c r="S509" s="11">
        <f>(((Table1[[#This Row],[launched_at]]/60)/60)/24)+DATE(1970,1,1)</f>
        <v>41156.958993055552</v>
      </c>
      <c r="T509" s="11">
        <f>(((Table1[[#This Row],[deadline]]/60)/60)/24)+DATE(1970,1,1)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Table1[[#This Row],[pledged]]/Table1[[#This Row],[goal]]</f>
        <v>8.0000000000000002E-3</v>
      </c>
      <c r="P510" s="6">
        <f>(Table1[[#This Row],[pledged]]/Table1[[#This Row],[backers_count]])/100</f>
        <v>1.3333333333333335</v>
      </c>
      <c r="Q510" t="s">
        <v>8310</v>
      </c>
      <c r="R510" t="s">
        <v>8316</v>
      </c>
      <c r="S510" s="11">
        <f>(((Table1[[#This Row],[launched_at]]/60)/60)/24)+DATE(1970,1,1)</f>
        <v>40995.024317129632</v>
      </c>
      <c r="T510" s="11">
        <f>(((Table1[[#This Row],[deadline]]/60)/60)/24)+DATE(1970,1,1)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Table1[[#This Row],[pledged]]/Table1[[#This Row],[goal]]</f>
        <v>2E-3</v>
      </c>
      <c r="P511" s="6">
        <f>(Table1[[#This Row],[pledged]]/Table1[[#This Row],[backers_count]])/100</f>
        <v>0.1</v>
      </c>
      <c r="Q511" t="s">
        <v>8310</v>
      </c>
      <c r="R511" t="s">
        <v>8316</v>
      </c>
      <c r="S511" s="11">
        <f>(((Table1[[#This Row],[launched_at]]/60)/60)/24)+DATE(1970,1,1)</f>
        <v>42153.631597222222</v>
      </c>
      <c r="T511" s="11">
        <f>(((Table1[[#This Row],[deadline]]/60)/60)/24)+DATE(1970,1,1)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Table1[[#This Row],[pledged]]/Table1[[#This Row],[goal]]</f>
        <v>0</v>
      </c>
      <c r="P512" s="6" t="e">
        <f>(Table1[[#This Row],[pledged]]/Table1[[#This Row],[backers_count]])/100</f>
        <v>#DIV/0!</v>
      </c>
      <c r="Q512" t="s">
        <v>8310</v>
      </c>
      <c r="R512" t="s">
        <v>8316</v>
      </c>
      <c r="S512" s="11">
        <f>(((Table1[[#This Row],[launched_at]]/60)/60)/24)+DATE(1970,1,1)</f>
        <v>42400.176377314812</v>
      </c>
      <c r="T512" s="11">
        <f>(((Table1[[#This Row],[deadline]]/60)/60)/24)+DATE(1970,1,1)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Table1[[#This Row],[pledged]]/Table1[[#This Row],[goal]]</f>
        <v>0.03</v>
      </c>
      <c r="P513" s="6">
        <f>(Table1[[#This Row],[pledged]]/Table1[[#This Row],[backers_count]])/100</f>
        <v>0.3</v>
      </c>
      <c r="Q513" t="s">
        <v>8310</v>
      </c>
      <c r="R513" t="s">
        <v>8316</v>
      </c>
      <c r="S513" s="11">
        <f>(((Table1[[#This Row],[launched_at]]/60)/60)/24)+DATE(1970,1,1)</f>
        <v>41340.303032407406</v>
      </c>
      <c r="T513" s="11">
        <f>(((Table1[[#This Row],[deadline]]/60)/60)/24)+DATE(1970,1,1)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Table1[[#This Row],[pledged]]/Table1[[#This Row],[goal]]</f>
        <v>1.3749999999999999E-3</v>
      </c>
      <c r="P514" s="6">
        <f>(Table1[[#This Row],[pledged]]/Table1[[#This Row],[backers_count]])/100</f>
        <v>5.5E-2</v>
      </c>
      <c r="Q514" t="s">
        <v>8310</v>
      </c>
      <c r="R514" t="s">
        <v>8316</v>
      </c>
      <c r="S514" s="11">
        <f>(((Table1[[#This Row],[launched_at]]/60)/60)/24)+DATE(1970,1,1)</f>
        <v>42649.742210648154</v>
      </c>
      <c r="T514" s="11">
        <f>(((Table1[[#This Row],[deadline]]/60)/60)/24)+DATE(1970,1,1)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Table1[[#This Row],[pledged]]/Table1[[#This Row],[goal]]</f>
        <v>0.13924</v>
      </c>
      <c r="P515" s="6">
        <f>(Table1[[#This Row],[pledged]]/Table1[[#This Row],[backers_count]])/100</f>
        <v>1.0238235294117646</v>
      </c>
      <c r="Q515" t="s">
        <v>8310</v>
      </c>
      <c r="R515" t="s">
        <v>8316</v>
      </c>
      <c r="S515" s="11">
        <f>(((Table1[[#This Row],[launched_at]]/60)/60)/24)+DATE(1970,1,1)</f>
        <v>42552.653993055559</v>
      </c>
      <c r="T515" s="11">
        <f>(((Table1[[#This Row],[deadline]]/60)/60)/24)+DATE(1970,1,1)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Table1[[#This Row],[pledged]]/Table1[[#This Row],[goal]]</f>
        <v>3.3333333333333333E-2</v>
      </c>
      <c r="P516" s="6">
        <f>(Table1[[#This Row],[pledged]]/Table1[[#This Row],[backers_count]])/100</f>
        <v>0.16666666666666669</v>
      </c>
      <c r="Q516" t="s">
        <v>8310</v>
      </c>
      <c r="R516" t="s">
        <v>8316</v>
      </c>
      <c r="S516" s="11">
        <f>(((Table1[[#This Row],[launched_at]]/60)/60)/24)+DATE(1970,1,1)</f>
        <v>41830.613969907405</v>
      </c>
      <c r="T516" s="11">
        <f>(((Table1[[#This Row],[deadline]]/60)/60)/24)+DATE(1970,1,1)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Table1[[#This Row],[pledged]]/Table1[[#This Row],[goal]]</f>
        <v>0.25413402061855672</v>
      </c>
      <c r="P517" s="6">
        <f>(Table1[[#This Row],[pledged]]/Table1[[#This Row],[backers_count]])/100</f>
        <v>7.2502941176470586</v>
      </c>
      <c r="Q517" t="s">
        <v>8310</v>
      </c>
      <c r="R517" t="s">
        <v>8316</v>
      </c>
      <c r="S517" s="11">
        <f>(((Table1[[#This Row],[launched_at]]/60)/60)/24)+DATE(1970,1,1)</f>
        <v>42327.490752314814</v>
      </c>
      <c r="T517" s="11">
        <f>(((Table1[[#This Row],[deadline]]/60)/60)/24)+DATE(1970,1,1)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Table1[[#This Row],[pledged]]/Table1[[#This Row],[goal]]</f>
        <v>0</v>
      </c>
      <c r="P518" s="6" t="e">
        <f>(Table1[[#This Row],[pledged]]/Table1[[#This Row],[backers_count]])/100</f>
        <v>#DIV/0!</v>
      </c>
      <c r="Q518" t="s">
        <v>8310</v>
      </c>
      <c r="R518" t="s">
        <v>8316</v>
      </c>
      <c r="S518" s="11">
        <f>(((Table1[[#This Row],[launched_at]]/60)/60)/24)+DATE(1970,1,1)</f>
        <v>42091.778703703705</v>
      </c>
      <c r="T518" s="11">
        <f>(((Table1[[#This Row],[deadline]]/60)/60)/24)+DATE(1970,1,1)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Table1[[#This Row],[pledged]]/Table1[[#This Row],[goal]]</f>
        <v>1.3666666666666667E-2</v>
      </c>
      <c r="P519" s="6">
        <f>(Table1[[#This Row],[pledged]]/Table1[[#This Row],[backers_count]])/100</f>
        <v>0.68333333333333324</v>
      </c>
      <c r="Q519" t="s">
        <v>8310</v>
      </c>
      <c r="R519" t="s">
        <v>8316</v>
      </c>
      <c r="S519" s="11">
        <f>(((Table1[[#This Row],[launched_at]]/60)/60)/24)+DATE(1970,1,1)</f>
        <v>42738.615289351852</v>
      </c>
      <c r="T519" s="11">
        <f>(((Table1[[#This Row],[deadline]]/60)/60)/24)+DATE(1970,1,1)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Table1[[#This Row],[pledged]]/Table1[[#This Row],[goal]]</f>
        <v>0</v>
      </c>
      <c r="P520" s="6" t="e">
        <f>(Table1[[#This Row],[pledged]]/Table1[[#This Row],[backers_count]])/100</f>
        <v>#DIV/0!</v>
      </c>
      <c r="Q520" t="s">
        <v>8310</v>
      </c>
      <c r="R520" t="s">
        <v>8316</v>
      </c>
      <c r="S520" s="11">
        <f>(((Table1[[#This Row],[launched_at]]/60)/60)/24)+DATE(1970,1,1)</f>
        <v>42223.616018518514</v>
      </c>
      <c r="T520" s="11">
        <f>(((Table1[[#This Row],[deadline]]/60)/60)/24)+DATE(1970,1,1)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Table1[[#This Row],[pledged]]/Table1[[#This Row],[goal]]</f>
        <v>0.22881426547787684</v>
      </c>
      <c r="P521" s="6">
        <f>(Table1[[#This Row],[pledged]]/Table1[[#This Row],[backers_count]])/100</f>
        <v>0.39228571428571429</v>
      </c>
      <c r="Q521" t="s">
        <v>8310</v>
      </c>
      <c r="R521" t="s">
        <v>8316</v>
      </c>
      <c r="S521" s="11">
        <f>(((Table1[[#This Row],[launched_at]]/60)/60)/24)+DATE(1970,1,1)</f>
        <v>41218.391446759262</v>
      </c>
      <c r="T521" s="11">
        <f>(((Table1[[#This Row],[deadline]]/60)/60)/24)+DATE(1970,1,1)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Table1[[#This Row],[pledged]]/Table1[[#This Row],[goal]]</f>
        <v>1.0209999999999999</v>
      </c>
      <c r="P522" s="6">
        <f>(Table1[[#This Row],[pledged]]/Table1[[#This Row],[backers_count]])/100</f>
        <v>1.5014705882352941</v>
      </c>
      <c r="Q522" t="s">
        <v>8317</v>
      </c>
      <c r="R522" t="s">
        <v>8318</v>
      </c>
      <c r="S522" s="11">
        <f>(((Table1[[#This Row],[launched_at]]/60)/60)/24)+DATE(1970,1,1)</f>
        <v>42318.702094907407</v>
      </c>
      <c r="T522" s="11">
        <f>(((Table1[[#This Row],[deadline]]/60)/60)/24)+DATE(1970,1,1)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Table1[[#This Row],[pledged]]/Table1[[#This Row],[goal]]</f>
        <v>1.0464</v>
      </c>
      <c r="P523" s="6">
        <f>(Table1[[#This Row],[pledged]]/Table1[[#This Row],[backers_count]])/100</f>
        <v>0.93428571428571427</v>
      </c>
      <c r="Q523" t="s">
        <v>8317</v>
      </c>
      <c r="R523" t="s">
        <v>8318</v>
      </c>
      <c r="S523" s="11">
        <f>(((Table1[[#This Row],[launched_at]]/60)/60)/24)+DATE(1970,1,1)</f>
        <v>42646.092812499999</v>
      </c>
      <c r="T523" s="11">
        <f>(((Table1[[#This Row],[deadline]]/60)/60)/24)+DATE(1970,1,1)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Table1[[#This Row],[pledged]]/Table1[[#This Row],[goal]]</f>
        <v>1.1466666666666667</v>
      </c>
      <c r="P524" s="6">
        <f>(Table1[[#This Row],[pledged]]/Table1[[#This Row],[backers_count]])/100</f>
        <v>1.1096774193548387</v>
      </c>
      <c r="Q524" t="s">
        <v>8317</v>
      </c>
      <c r="R524" t="s">
        <v>8318</v>
      </c>
      <c r="S524" s="11">
        <f>(((Table1[[#This Row],[launched_at]]/60)/60)/24)+DATE(1970,1,1)</f>
        <v>42430.040798611109</v>
      </c>
      <c r="T524" s="11">
        <f>(((Table1[[#This Row],[deadline]]/60)/60)/24)+DATE(1970,1,1)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Table1[[#This Row],[pledged]]/Table1[[#This Row],[goal]]</f>
        <v>1.206</v>
      </c>
      <c r="P525" s="6">
        <f>(Table1[[#This Row],[pledged]]/Table1[[#This Row],[backers_count]])/100</f>
        <v>0.71785714285714297</v>
      </c>
      <c r="Q525" t="s">
        <v>8317</v>
      </c>
      <c r="R525" t="s">
        <v>8318</v>
      </c>
      <c r="S525" s="11">
        <f>(((Table1[[#This Row],[launched_at]]/60)/60)/24)+DATE(1970,1,1)</f>
        <v>42238.13282407407</v>
      </c>
      <c r="T525" s="11">
        <f>(((Table1[[#This Row],[deadline]]/60)/60)/24)+DATE(1970,1,1)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Table1[[#This Row],[pledged]]/Table1[[#This Row],[goal]]</f>
        <v>1.0867285714285715</v>
      </c>
      <c r="P526" s="6">
        <f>(Table1[[#This Row],[pledged]]/Table1[[#This Row],[backers_count]])/100</f>
        <v>0.29258076923076926</v>
      </c>
      <c r="Q526" t="s">
        <v>8317</v>
      </c>
      <c r="R526" t="s">
        <v>8318</v>
      </c>
      <c r="S526" s="11">
        <f>(((Table1[[#This Row],[launched_at]]/60)/60)/24)+DATE(1970,1,1)</f>
        <v>42492.717233796298</v>
      </c>
      <c r="T526" s="11">
        <f>(((Table1[[#This Row],[deadline]]/60)/60)/24)+DATE(1970,1,1)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Table1[[#This Row],[pledged]]/Table1[[#This Row],[goal]]</f>
        <v>1</v>
      </c>
      <c r="P527" s="6">
        <f>(Table1[[#This Row],[pledged]]/Table1[[#This Row],[backers_count]])/100</f>
        <v>10</v>
      </c>
      <c r="Q527" t="s">
        <v>8317</v>
      </c>
      <c r="R527" t="s">
        <v>8318</v>
      </c>
      <c r="S527" s="11">
        <f>(((Table1[[#This Row],[launched_at]]/60)/60)/24)+DATE(1970,1,1)</f>
        <v>41850.400937500002</v>
      </c>
      <c r="T527" s="11">
        <f>(((Table1[[#This Row],[deadline]]/60)/60)/24)+DATE(1970,1,1)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Table1[[#This Row],[pledged]]/Table1[[#This Row],[goal]]</f>
        <v>1.1399999999999999</v>
      </c>
      <c r="P528" s="6">
        <f>(Table1[[#This Row],[pledged]]/Table1[[#This Row],[backers_count]])/100</f>
        <v>0.74347826086956514</v>
      </c>
      <c r="Q528" t="s">
        <v>8317</v>
      </c>
      <c r="R528" t="s">
        <v>8318</v>
      </c>
      <c r="S528" s="11">
        <f>(((Table1[[#This Row],[launched_at]]/60)/60)/24)+DATE(1970,1,1)</f>
        <v>42192.591944444444</v>
      </c>
      <c r="T528" s="11">
        <f>(((Table1[[#This Row],[deadline]]/60)/60)/24)+DATE(1970,1,1)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Table1[[#This Row],[pledged]]/Table1[[#This Row],[goal]]</f>
        <v>1.0085</v>
      </c>
      <c r="P529" s="6">
        <f>(Table1[[#This Row],[pledged]]/Table1[[#This Row],[backers_count]])/100</f>
        <v>0.63829113924050629</v>
      </c>
      <c r="Q529" t="s">
        <v>8317</v>
      </c>
      <c r="R529" t="s">
        <v>8318</v>
      </c>
      <c r="S529" s="11">
        <f>(((Table1[[#This Row],[launched_at]]/60)/60)/24)+DATE(1970,1,1)</f>
        <v>42753.205625000002</v>
      </c>
      <c r="T529" s="11">
        <f>(((Table1[[#This Row],[deadline]]/60)/60)/24)+DATE(1970,1,1)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Table1[[#This Row],[pledged]]/Table1[[#This Row],[goal]]</f>
        <v>1.1565217391304348</v>
      </c>
      <c r="P530" s="6">
        <f>(Table1[[#This Row],[pledged]]/Table1[[#This Row],[backers_count]])/100</f>
        <v>0.44333333333333336</v>
      </c>
      <c r="Q530" t="s">
        <v>8317</v>
      </c>
      <c r="R530" t="s">
        <v>8318</v>
      </c>
      <c r="S530" s="11">
        <f>(((Table1[[#This Row],[launched_at]]/60)/60)/24)+DATE(1970,1,1)</f>
        <v>42155.920219907406</v>
      </c>
      <c r="T530" s="11">
        <f>(((Table1[[#This Row],[deadline]]/60)/60)/24)+DATE(1970,1,1)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Table1[[#This Row],[pledged]]/Table1[[#This Row],[goal]]</f>
        <v>1.3041666666666667</v>
      </c>
      <c r="P531" s="6">
        <f>(Table1[[#This Row],[pledged]]/Table1[[#This Row],[backers_count]])/100</f>
        <v>0.86944444444444446</v>
      </c>
      <c r="Q531" t="s">
        <v>8317</v>
      </c>
      <c r="R531" t="s">
        <v>8318</v>
      </c>
      <c r="S531" s="11">
        <f>(((Table1[[#This Row],[launched_at]]/60)/60)/24)+DATE(1970,1,1)</f>
        <v>42725.031180555554</v>
      </c>
      <c r="T531" s="11">
        <f>(((Table1[[#This Row],[deadline]]/60)/60)/24)+DATE(1970,1,1)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Table1[[#This Row],[pledged]]/Table1[[#This Row],[goal]]</f>
        <v>1.0778267254038179</v>
      </c>
      <c r="P532" s="6">
        <f>(Table1[[#This Row],[pledged]]/Table1[[#This Row],[backers_count]])/100</f>
        <v>1.2655172413793103</v>
      </c>
      <c r="Q532" t="s">
        <v>8317</v>
      </c>
      <c r="R532" t="s">
        <v>8318</v>
      </c>
      <c r="S532" s="11">
        <f>(((Table1[[#This Row],[launched_at]]/60)/60)/24)+DATE(1970,1,1)</f>
        <v>42157.591064814813</v>
      </c>
      <c r="T532" s="11">
        <f>(((Table1[[#This Row],[deadline]]/60)/60)/24)+DATE(1970,1,1)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Table1[[#This Row],[pledged]]/Table1[[#This Row],[goal]]</f>
        <v>1</v>
      </c>
      <c r="P533" s="6">
        <f>(Table1[[#This Row],[pledged]]/Table1[[#This Row],[backers_count]])/100</f>
        <v>1.2903225806451613</v>
      </c>
      <c r="Q533" t="s">
        <v>8317</v>
      </c>
      <c r="R533" t="s">
        <v>8318</v>
      </c>
      <c r="S533" s="11">
        <f>(((Table1[[#This Row],[launched_at]]/60)/60)/24)+DATE(1970,1,1)</f>
        <v>42676.065150462964</v>
      </c>
      <c r="T533" s="11">
        <f>(((Table1[[#This Row],[deadline]]/60)/60)/24)+DATE(1970,1,1)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Table1[[#This Row],[pledged]]/Table1[[#This Row],[goal]]</f>
        <v>1.2324999999999999</v>
      </c>
      <c r="P534" s="6">
        <f>(Table1[[#This Row],[pledged]]/Table1[[#This Row],[backers_count]])/100</f>
        <v>0.71242774566473988</v>
      </c>
      <c r="Q534" t="s">
        <v>8317</v>
      </c>
      <c r="R534" t="s">
        <v>8318</v>
      </c>
      <c r="S534" s="11">
        <f>(((Table1[[#This Row],[launched_at]]/60)/60)/24)+DATE(1970,1,1)</f>
        <v>42473.007037037038</v>
      </c>
      <c r="T534" s="11">
        <f>(((Table1[[#This Row],[deadline]]/60)/60)/24)+DATE(1970,1,1)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Table1[[#This Row],[pledged]]/Table1[[#This Row],[goal]]</f>
        <v>1.002</v>
      </c>
      <c r="P535" s="6">
        <f>(Table1[[#This Row],[pledged]]/Table1[[#This Row],[backers_count]])/100</f>
        <v>1.1788235294117646</v>
      </c>
      <c r="Q535" t="s">
        <v>8317</v>
      </c>
      <c r="R535" t="s">
        <v>8318</v>
      </c>
      <c r="S535" s="11">
        <f>(((Table1[[#This Row],[launched_at]]/60)/60)/24)+DATE(1970,1,1)</f>
        <v>42482.43478009259</v>
      </c>
      <c r="T535" s="11">
        <f>(((Table1[[#This Row],[deadline]]/60)/60)/24)+DATE(1970,1,1)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Table1[[#This Row],[pledged]]/Table1[[#This Row],[goal]]</f>
        <v>1.0466666666666666</v>
      </c>
      <c r="P536" s="6">
        <f>(Table1[[#This Row],[pledged]]/Table1[[#This Row],[backers_count]])/100</f>
        <v>3.270833333333333</v>
      </c>
      <c r="Q536" t="s">
        <v>8317</v>
      </c>
      <c r="R536" t="s">
        <v>8318</v>
      </c>
      <c r="S536" s="11">
        <f>(((Table1[[#This Row],[launched_at]]/60)/60)/24)+DATE(1970,1,1)</f>
        <v>42270.810995370368</v>
      </c>
      <c r="T536" s="11">
        <f>(((Table1[[#This Row],[deadline]]/60)/60)/24)+DATE(1970,1,1)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Table1[[#This Row],[pledged]]/Table1[[#This Row],[goal]]</f>
        <v>1.0249999999999999</v>
      </c>
      <c r="P537" s="6">
        <f>(Table1[[#This Row],[pledged]]/Table1[[#This Row],[backers_count]])/100</f>
        <v>0.34745762711864409</v>
      </c>
      <c r="Q537" t="s">
        <v>8317</v>
      </c>
      <c r="R537" t="s">
        <v>8318</v>
      </c>
      <c r="S537" s="11">
        <f>(((Table1[[#This Row],[launched_at]]/60)/60)/24)+DATE(1970,1,1)</f>
        <v>42711.545196759253</v>
      </c>
      <c r="T537" s="11">
        <f>(((Table1[[#This Row],[deadline]]/60)/60)/24)+DATE(1970,1,1)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Table1[[#This Row],[pledged]]/Table1[[#This Row],[goal]]</f>
        <v>1.1825757575757576</v>
      </c>
      <c r="P538" s="6">
        <f>(Table1[[#This Row],[pledged]]/Table1[[#This Row],[backers_count]])/100</f>
        <v>1.0006410256410256</v>
      </c>
      <c r="Q538" t="s">
        <v>8317</v>
      </c>
      <c r="R538" t="s">
        <v>8318</v>
      </c>
      <c r="S538" s="11">
        <f>(((Table1[[#This Row],[launched_at]]/60)/60)/24)+DATE(1970,1,1)</f>
        <v>42179.344988425932</v>
      </c>
      <c r="T538" s="11">
        <f>(((Table1[[#This Row],[deadline]]/60)/60)/24)+DATE(1970,1,1)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Table1[[#This Row],[pledged]]/Table1[[#This Row],[goal]]</f>
        <v>1.2050000000000001</v>
      </c>
      <c r="P539" s="6">
        <f>(Table1[[#This Row],[pledged]]/Table1[[#This Row],[backers_count]])/100</f>
        <v>0.40847457627118644</v>
      </c>
      <c r="Q539" t="s">
        <v>8317</v>
      </c>
      <c r="R539" t="s">
        <v>8318</v>
      </c>
      <c r="S539" s="11">
        <f>(((Table1[[#This Row],[launched_at]]/60)/60)/24)+DATE(1970,1,1)</f>
        <v>42282.768414351856</v>
      </c>
      <c r="T539" s="11">
        <f>(((Table1[[#This Row],[deadline]]/60)/60)/24)+DATE(1970,1,1)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Table1[[#This Row],[pledged]]/Table1[[#This Row],[goal]]</f>
        <v>3.0242</v>
      </c>
      <c r="P540" s="6">
        <f>(Table1[[#This Row],[pledged]]/Table1[[#This Row],[backers_count]])/100</f>
        <v>2.5201666666666669</v>
      </c>
      <c r="Q540" t="s">
        <v>8317</v>
      </c>
      <c r="R540" t="s">
        <v>8318</v>
      </c>
      <c r="S540" s="11">
        <f>(((Table1[[#This Row],[launched_at]]/60)/60)/24)+DATE(1970,1,1)</f>
        <v>42473.794710648144</v>
      </c>
      <c r="T540" s="11">
        <f>(((Table1[[#This Row],[deadline]]/60)/60)/24)+DATE(1970,1,1)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Table1[[#This Row],[pledged]]/Table1[[#This Row],[goal]]</f>
        <v>1.00644</v>
      </c>
      <c r="P541" s="6">
        <f>(Table1[[#This Row],[pledged]]/Table1[[#This Row],[backers_count]])/100</f>
        <v>0.25161</v>
      </c>
      <c r="Q541" t="s">
        <v>8317</v>
      </c>
      <c r="R541" t="s">
        <v>8318</v>
      </c>
      <c r="S541" s="11">
        <f>(((Table1[[#This Row],[launched_at]]/60)/60)/24)+DATE(1970,1,1)</f>
        <v>42535.049849537041</v>
      </c>
      <c r="T541" s="11">
        <f>(((Table1[[#This Row],[deadline]]/60)/60)/24)+DATE(1970,1,1)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Table1[[#This Row],[pledged]]/Table1[[#This Row],[goal]]</f>
        <v>6.666666666666667E-5</v>
      </c>
      <c r="P542" s="6">
        <f>(Table1[[#This Row],[pledged]]/Table1[[#This Row],[backers_count]])/100</f>
        <v>0.01</v>
      </c>
      <c r="Q542" t="s">
        <v>8319</v>
      </c>
      <c r="R542" t="s">
        <v>8320</v>
      </c>
      <c r="S542" s="11">
        <f>(((Table1[[#This Row],[launched_at]]/60)/60)/24)+DATE(1970,1,1)</f>
        <v>42009.817199074074</v>
      </c>
      <c r="T542" s="11">
        <f>(((Table1[[#This Row],[deadline]]/60)/60)/24)+DATE(1970,1,1)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Table1[[#This Row],[pledged]]/Table1[[#This Row],[goal]]</f>
        <v>5.5555555555555558E-3</v>
      </c>
      <c r="P543" s="6">
        <f>(Table1[[#This Row],[pledged]]/Table1[[#This Row],[backers_count]])/100</f>
        <v>0.25</v>
      </c>
      <c r="Q543" t="s">
        <v>8319</v>
      </c>
      <c r="R543" t="s">
        <v>8320</v>
      </c>
      <c r="S543" s="11">
        <f>(((Table1[[#This Row],[launched_at]]/60)/60)/24)+DATE(1970,1,1)</f>
        <v>42276.046689814815</v>
      </c>
      <c r="T543" s="11">
        <f>(((Table1[[#This Row],[deadline]]/60)/60)/24)+DATE(1970,1,1)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Table1[[#This Row],[pledged]]/Table1[[#This Row],[goal]]</f>
        <v>3.9999999999999998E-6</v>
      </c>
      <c r="P544" s="6">
        <f>(Table1[[#This Row],[pledged]]/Table1[[#This Row],[backers_count]])/100</f>
        <v>0.01</v>
      </c>
      <c r="Q544" t="s">
        <v>8319</v>
      </c>
      <c r="R544" t="s">
        <v>8320</v>
      </c>
      <c r="S544" s="11">
        <f>(((Table1[[#This Row],[launched_at]]/60)/60)/24)+DATE(1970,1,1)</f>
        <v>42433.737453703703</v>
      </c>
      <c r="T544" s="11">
        <f>(((Table1[[#This Row],[deadline]]/60)/60)/24)+DATE(1970,1,1)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Table1[[#This Row],[pledged]]/Table1[[#This Row],[goal]]</f>
        <v>3.1818181818181819E-3</v>
      </c>
      <c r="P545" s="6">
        <f>(Table1[[#This Row],[pledged]]/Table1[[#This Row],[backers_count]])/100</f>
        <v>0.35</v>
      </c>
      <c r="Q545" t="s">
        <v>8319</v>
      </c>
      <c r="R545" t="s">
        <v>8320</v>
      </c>
      <c r="S545" s="11">
        <f>(((Table1[[#This Row],[launched_at]]/60)/60)/24)+DATE(1970,1,1)</f>
        <v>41914.092152777775</v>
      </c>
      <c r="T545" s="11">
        <f>(((Table1[[#This Row],[deadline]]/60)/60)/24)+DATE(1970,1,1)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Table1[[#This Row],[pledged]]/Table1[[#This Row],[goal]]</f>
        <v>1.2E-2</v>
      </c>
      <c r="P546" s="6">
        <f>(Table1[[#This Row],[pledged]]/Table1[[#This Row],[backers_count]])/100</f>
        <v>0.03</v>
      </c>
      <c r="Q546" t="s">
        <v>8319</v>
      </c>
      <c r="R546" t="s">
        <v>8320</v>
      </c>
      <c r="S546" s="11">
        <f>(((Table1[[#This Row],[launched_at]]/60)/60)/24)+DATE(1970,1,1)</f>
        <v>42525.656944444447</v>
      </c>
      <c r="T546" s="11">
        <f>(((Table1[[#This Row],[deadline]]/60)/60)/24)+DATE(1970,1,1)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Table1[[#This Row],[pledged]]/Table1[[#This Row],[goal]]</f>
        <v>0.27383999999999997</v>
      </c>
      <c r="P547" s="6">
        <f>(Table1[[#This Row],[pledged]]/Table1[[#This Row],[backers_count]])/100</f>
        <v>4.027058823529412</v>
      </c>
      <c r="Q547" t="s">
        <v>8319</v>
      </c>
      <c r="R547" t="s">
        <v>8320</v>
      </c>
      <c r="S547" s="11">
        <f>(((Table1[[#This Row],[launched_at]]/60)/60)/24)+DATE(1970,1,1)</f>
        <v>42283.592465277776</v>
      </c>
      <c r="T547" s="11">
        <f>(((Table1[[#This Row],[deadline]]/60)/60)/24)+DATE(1970,1,1)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Table1[[#This Row],[pledged]]/Table1[[#This Row],[goal]]</f>
        <v>8.6666666666666663E-4</v>
      </c>
      <c r="P548" s="6">
        <f>(Table1[[#This Row],[pledged]]/Table1[[#This Row],[backers_count]])/100</f>
        <v>0.26</v>
      </c>
      <c r="Q548" t="s">
        <v>8319</v>
      </c>
      <c r="R548" t="s">
        <v>8320</v>
      </c>
      <c r="S548" s="11">
        <f>(((Table1[[#This Row],[launched_at]]/60)/60)/24)+DATE(1970,1,1)</f>
        <v>42249.667997685188</v>
      </c>
      <c r="T548" s="11">
        <f>(((Table1[[#This Row],[deadline]]/60)/60)/24)+DATE(1970,1,1)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Table1[[#This Row],[pledged]]/Table1[[#This Row],[goal]]</f>
        <v>0</v>
      </c>
      <c r="P549" s="6" t="e">
        <f>(Table1[[#This Row],[pledged]]/Table1[[#This Row],[backers_count]])/100</f>
        <v>#DIV/0!</v>
      </c>
      <c r="Q549" t="s">
        <v>8319</v>
      </c>
      <c r="R549" t="s">
        <v>8320</v>
      </c>
      <c r="S549" s="11">
        <f>(((Table1[[#This Row],[launched_at]]/60)/60)/24)+DATE(1970,1,1)</f>
        <v>42380.696342592593</v>
      </c>
      <c r="T549" s="11">
        <f>(((Table1[[#This Row],[deadline]]/60)/60)/24)+DATE(1970,1,1)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Table1[[#This Row],[pledged]]/Table1[[#This Row],[goal]]</f>
        <v>8.9999999999999998E-4</v>
      </c>
      <c r="P550" s="6">
        <f>(Table1[[#This Row],[pledged]]/Table1[[#This Row],[backers_count]])/100</f>
        <v>0.09</v>
      </c>
      <c r="Q550" t="s">
        <v>8319</v>
      </c>
      <c r="R550" t="s">
        <v>8320</v>
      </c>
      <c r="S550" s="11">
        <f>(((Table1[[#This Row],[launched_at]]/60)/60)/24)+DATE(1970,1,1)</f>
        <v>42276.903333333335</v>
      </c>
      <c r="T550" s="11">
        <f>(((Table1[[#This Row],[deadline]]/60)/60)/24)+DATE(1970,1,1)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Table1[[#This Row],[pledged]]/Table1[[#This Row],[goal]]</f>
        <v>2.7199999999999998E-2</v>
      </c>
      <c r="P551" s="6">
        <f>(Table1[[#This Row],[pledged]]/Table1[[#This Row],[backers_count]])/100</f>
        <v>8.5000000000000006E-2</v>
      </c>
      <c r="Q551" t="s">
        <v>8319</v>
      </c>
      <c r="R551" t="s">
        <v>8320</v>
      </c>
      <c r="S551" s="11">
        <f>(((Table1[[#This Row],[launched_at]]/60)/60)/24)+DATE(1970,1,1)</f>
        <v>42163.636828703704</v>
      </c>
      <c r="T551" s="11">
        <f>(((Table1[[#This Row],[deadline]]/60)/60)/24)+DATE(1970,1,1)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Table1[[#This Row],[pledged]]/Table1[[#This Row],[goal]]</f>
        <v>7.0000000000000001E-3</v>
      </c>
      <c r="P552" s="6">
        <f>(Table1[[#This Row],[pledged]]/Table1[[#This Row],[backers_count]])/100</f>
        <v>8.7499999999999994E-2</v>
      </c>
      <c r="Q552" t="s">
        <v>8319</v>
      </c>
      <c r="R552" t="s">
        <v>8320</v>
      </c>
      <c r="S552" s="11">
        <f>(((Table1[[#This Row],[launched_at]]/60)/60)/24)+DATE(1970,1,1)</f>
        <v>42753.678761574076</v>
      </c>
      <c r="T552" s="11">
        <f>(((Table1[[#This Row],[deadline]]/60)/60)/24)+DATE(1970,1,1)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Table1[[#This Row],[pledged]]/Table1[[#This Row],[goal]]</f>
        <v>5.0413333333333331E-2</v>
      </c>
      <c r="P553" s="6">
        <f>(Table1[[#This Row],[pledged]]/Table1[[#This Row],[backers_count]])/100</f>
        <v>1.3503571428571428</v>
      </c>
      <c r="Q553" t="s">
        <v>8319</v>
      </c>
      <c r="R553" t="s">
        <v>8320</v>
      </c>
      <c r="S553" s="11">
        <f>(((Table1[[#This Row],[launched_at]]/60)/60)/24)+DATE(1970,1,1)</f>
        <v>42173.275740740741</v>
      </c>
      <c r="T553" s="11">
        <f>(((Table1[[#This Row],[deadline]]/60)/60)/24)+DATE(1970,1,1)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Table1[[#This Row],[pledged]]/Table1[[#This Row],[goal]]</f>
        <v>0</v>
      </c>
      <c r="P554" s="6" t="e">
        <f>(Table1[[#This Row],[pledged]]/Table1[[#This Row],[backers_count]])/100</f>
        <v>#DIV/0!</v>
      </c>
      <c r="Q554" t="s">
        <v>8319</v>
      </c>
      <c r="R554" t="s">
        <v>8320</v>
      </c>
      <c r="S554" s="11">
        <f>(((Table1[[#This Row],[launched_at]]/60)/60)/24)+DATE(1970,1,1)</f>
        <v>42318.616851851853</v>
      </c>
      <c r="T554" s="11">
        <f>(((Table1[[#This Row],[deadline]]/60)/60)/24)+DATE(1970,1,1)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Table1[[#This Row],[pledged]]/Table1[[#This Row],[goal]]</f>
        <v>4.9199999999999999E-3</v>
      </c>
      <c r="P555" s="6">
        <f>(Table1[[#This Row],[pledged]]/Table1[[#This Row],[backers_count]])/100</f>
        <v>0.20499999999999999</v>
      </c>
      <c r="Q555" t="s">
        <v>8319</v>
      </c>
      <c r="R555" t="s">
        <v>8320</v>
      </c>
      <c r="S555" s="11">
        <f>(((Table1[[#This Row],[launched_at]]/60)/60)/24)+DATE(1970,1,1)</f>
        <v>41927.71980324074</v>
      </c>
      <c r="T555" s="11">
        <f>(((Table1[[#This Row],[deadline]]/60)/60)/24)+DATE(1970,1,1)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Table1[[#This Row],[pledged]]/Table1[[#This Row],[goal]]</f>
        <v>0.36589147286821705</v>
      </c>
      <c r="P556" s="6">
        <f>(Table1[[#This Row],[pledged]]/Table1[[#This Row],[backers_count]])/100</f>
        <v>0.64363636363636356</v>
      </c>
      <c r="Q556" t="s">
        <v>8319</v>
      </c>
      <c r="R556" t="s">
        <v>8320</v>
      </c>
      <c r="S556" s="11">
        <f>(((Table1[[#This Row],[launched_at]]/60)/60)/24)+DATE(1970,1,1)</f>
        <v>41901.684861111113</v>
      </c>
      <c r="T556" s="11">
        <f>(((Table1[[#This Row],[deadline]]/60)/60)/24)+DATE(1970,1,1)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Table1[[#This Row],[pledged]]/Table1[[#This Row],[goal]]</f>
        <v>0</v>
      </c>
      <c r="P557" s="6" t="e">
        <f>(Table1[[#This Row],[pledged]]/Table1[[#This Row],[backers_count]])/100</f>
        <v>#DIV/0!</v>
      </c>
      <c r="Q557" t="s">
        <v>8319</v>
      </c>
      <c r="R557" t="s">
        <v>8320</v>
      </c>
      <c r="S557" s="11">
        <f>(((Table1[[#This Row],[launched_at]]/60)/60)/24)+DATE(1970,1,1)</f>
        <v>42503.353506944448</v>
      </c>
      <c r="T557" s="11">
        <f>(((Table1[[#This Row],[deadline]]/60)/60)/24)+DATE(1970,1,1)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Table1[[#This Row],[pledged]]/Table1[[#This Row],[goal]]</f>
        <v>2.5000000000000001E-2</v>
      </c>
      <c r="P558" s="6">
        <f>(Table1[[#This Row],[pledged]]/Table1[[#This Row],[backers_count]])/100</f>
        <v>2</v>
      </c>
      <c r="Q558" t="s">
        <v>8319</v>
      </c>
      <c r="R558" t="s">
        <v>8320</v>
      </c>
      <c r="S558" s="11">
        <f>(((Table1[[#This Row],[launched_at]]/60)/60)/24)+DATE(1970,1,1)</f>
        <v>42345.860150462962</v>
      </c>
      <c r="T558" s="11">
        <f>(((Table1[[#This Row],[deadline]]/60)/60)/24)+DATE(1970,1,1)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Table1[[#This Row],[pledged]]/Table1[[#This Row],[goal]]</f>
        <v>9.1066666666666674E-3</v>
      </c>
      <c r="P559" s="6">
        <f>(Table1[[#This Row],[pledged]]/Table1[[#This Row],[backers_count]])/100</f>
        <v>0.68299999999999994</v>
      </c>
      <c r="Q559" t="s">
        <v>8319</v>
      </c>
      <c r="R559" t="s">
        <v>8320</v>
      </c>
      <c r="S559" s="11">
        <f>(((Table1[[#This Row],[launched_at]]/60)/60)/24)+DATE(1970,1,1)</f>
        <v>42676.942164351851</v>
      </c>
      <c r="T559" s="11">
        <f>(((Table1[[#This Row],[deadline]]/60)/60)/24)+DATE(1970,1,1)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Table1[[#This Row],[pledged]]/Table1[[#This Row],[goal]]</f>
        <v>0</v>
      </c>
      <c r="P560" s="6" t="e">
        <f>(Table1[[#This Row],[pledged]]/Table1[[#This Row],[backers_count]])/100</f>
        <v>#DIV/0!</v>
      </c>
      <c r="Q560" t="s">
        <v>8319</v>
      </c>
      <c r="R560" t="s">
        <v>8320</v>
      </c>
      <c r="S560" s="11">
        <f>(((Table1[[#This Row],[launched_at]]/60)/60)/24)+DATE(1970,1,1)</f>
        <v>42057.883159722223</v>
      </c>
      <c r="T560" s="11">
        <f>(((Table1[[#This Row],[deadline]]/60)/60)/24)+DATE(1970,1,1)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Table1[[#This Row],[pledged]]/Table1[[#This Row],[goal]]</f>
        <v>2.0833333333333335E-4</v>
      </c>
      <c r="P561" s="6">
        <f>(Table1[[#This Row],[pledged]]/Table1[[#This Row],[backers_count]])/100</f>
        <v>0.5</v>
      </c>
      <c r="Q561" t="s">
        <v>8319</v>
      </c>
      <c r="R561" t="s">
        <v>8320</v>
      </c>
      <c r="S561" s="11">
        <f>(((Table1[[#This Row],[launched_at]]/60)/60)/24)+DATE(1970,1,1)</f>
        <v>42321.283101851848</v>
      </c>
      <c r="T561" s="11">
        <f>(((Table1[[#This Row],[deadline]]/60)/60)/24)+DATE(1970,1,1)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Table1[[#This Row],[pledged]]/Table1[[#This Row],[goal]]</f>
        <v>1.2E-4</v>
      </c>
      <c r="P562" s="6">
        <f>(Table1[[#This Row],[pledged]]/Table1[[#This Row],[backers_count]])/100</f>
        <v>0.04</v>
      </c>
      <c r="Q562" t="s">
        <v>8319</v>
      </c>
      <c r="R562" t="s">
        <v>8320</v>
      </c>
      <c r="S562" s="11">
        <f>(((Table1[[#This Row],[launched_at]]/60)/60)/24)+DATE(1970,1,1)</f>
        <v>41960.771354166667</v>
      </c>
      <c r="T562" s="11">
        <f>(((Table1[[#This Row],[deadline]]/60)/60)/24)+DATE(1970,1,1)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Table1[[#This Row],[pledged]]/Table1[[#This Row],[goal]]</f>
        <v>3.6666666666666666E-3</v>
      </c>
      <c r="P563" s="6">
        <f>(Table1[[#This Row],[pledged]]/Table1[[#This Row],[backers_count]])/100</f>
        <v>0.27500000000000002</v>
      </c>
      <c r="Q563" t="s">
        <v>8319</v>
      </c>
      <c r="R563" t="s">
        <v>8320</v>
      </c>
      <c r="S563" s="11">
        <f>(((Table1[[#This Row],[launched_at]]/60)/60)/24)+DATE(1970,1,1)</f>
        <v>42268.658715277779</v>
      </c>
      <c r="T563" s="11">
        <f>(((Table1[[#This Row],[deadline]]/60)/60)/24)+DATE(1970,1,1)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Table1[[#This Row],[pledged]]/Table1[[#This Row],[goal]]</f>
        <v>0</v>
      </c>
      <c r="P564" s="6" t="e">
        <f>(Table1[[#This Row],[pledged]]/Table1[[#This Row],[backers_count]])/100</f>
        <v>#DIV/0!</v>
      </c>
      <c r="Q564" t="s">
        <v>8319</v>
      </c>
      <c r="R564" t="s">
        <v>8320</v>
      </c>
      <c r="S564" s="11">
        <f>(((Table1[[#This Row],[launched_at]]/60)/60)/24)+DATE(1970,1,1)</f>
        <v>42692.389062500006</v>
      </c>
      <c r="T564" s="11">
        <f>(((Table1[[#This Row],[deadline]]/60)/60)/24)+DATE(1970,1,1)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Table1[[#This Row],[pledged]]/Table1[[#This Row],[goal]]</f>
        <v>9.0666666666666662E-4</v>
      </c>
      <c r="P565" s="6">
        <f>(Table1[[#This Row],[pledged]]/Table1[[#This Row],[backers_count]])/100</f>
        <v>0.34</v>
      </c>
      <c r="Q565" t="s">
        <v>8319</v>
      </c>
      <c r="R565" t="s">
        <v>8320</v>
      </c>
      <c r="S565" s="11">
        <f>(((Table1[[#This Row],[launched_at]]/60)/60)/24)+DATE(1970,1,1)</f>
        <v>42022.069988425923</v>
      </c>
      <c r="T565" s="11">
        <f>(((Table1[[#This Row],[deadline]]/60)/60)/24)+DATE(1970,1,1)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Table1[[#This Row],[pledged]]/Table1[[#This Row],[goal]]</f>
        <v>5.5555555555555558E-5</v>
      </c>
      <c r="P566" s="6">
        <f>(Table1[[#This Row],[pledged]]/Table1[[#This Row],[backers_count]])/100</f>
        <v>0.01</v>
      </c>
      <c r="Q566" t="s">
        <v>8319</v>
      </c>
      <c r="R566" t="s">
        <v>8320</v>
      </c>
      <c r="S566" s="11">
        <f>(((Table1[[#This Row],[launched_at]]/60)/60)/24)+DATE(1970,1,1)</f>
        <v>42411.942997685182</v>
      </c>
      <c r="T566" s="11">
        <f>(((Table1[[#This Row],[deadline]]/60)/60)/24)+DATE(1970,1,1)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Table1[[#This Row],[pledged]]/Table1[[#This Row],[goal]]</f>
        <v>0</v>
      </c>
      <c r="P567" s="6" t="e">
        <f>(Table1[[#This Row],[pledged]]/Table1[[#This Row],[backers_count]])/100</f>
        <v>#DIV/0!</v>
      </c>
      <c r="Q567" t="s">
        <v>8319</v>
      </c>
      <c r="R567" t="s">
        <v>8320</v>
      </c>
      <c r="S567" s="11">
        <f>(((Table1[[#This Row],[launched_at]]/60)/60)/24)+DATE(1970,1,1)</f>
        <v>42165.785289351858</v>
      </c>
      <c r="T567" s="11">
        <f>(((Table1[[#This Row],[deadline]]/60)/60)/24)+DATE(1970,1,1)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Table1[[#This Row],[pledged]]/Table1[[#This Row],[goal]]</f>
        <v>2.0000000000000001E-4</v>
      </c>
      <c r="P568" s="6">
        <f>(Table1[[#This Row],[pledged]]/Table1[[#This Row],[backers_count]])/100</f>
        <v>0.01</v>
      </c>
      <c r="Q568" t="s">
        <v>8319</v>
      </c>
      <c r="R568" t="s">
        <v>8320</v>
      </c>
      <c r="S568" s="11">
        <f>(((Table1[[#This Row],[launched_at]]/60)/60)/24)+DATE(1970,1,1)</f>
        <v>42535.68440972222</v>
      </c>
      <c r="T568" s="11">
        <f>(((Table1[[#This Row],[deadline]]/60)/60)/24)+DATE(1970,1,1)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Table1[[#This Row],[pledged]]/Table1[[#This Row],[goal]]</f>
        <v>0</v>
      </c>
      <c r="P569" s="6" t="e">
        <f>(Table1[[#This Row],[pledged]]/Table1[[#This Row],[backers_count]])/100</f>
        <v>#DIV/0!</v>
      </c>
      <c r="Q569" t="s">
        <v>8319</v>
      </c>
      <c r="R569" t="s">
        <v>8320</v>
      </c>
      <c r="S569" s="11">
        <f>(((Table1[[#This Row],[launched_at]]/60)/60)/24)+DATE(1970,1,1)</f>
        <v>41975.842523148152</v>
      </c>
      <c r="T569" s="11">
        <f>(((Table1[[#This Row],[deadline]]/60)/60)/24)+DATE(1970,1,1)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Table1[[#This Row],[pledged]]/Table1[[#This Row],[goal]]</f>
        <v>0.01</v>
      </c>
      <c r="P570" s="6">
        <f>(Table1[[#This Row],[pledged]]/Table1[[#This Row],[backers_count]])/100</f>
        <v>0.49</v>
      </c>
      <c r="Q570" t="s">
        <v>8319</v>
      </c>
      <c r="R570" t="s">
        <v>8320</v>
      </c>
      <c r="S570" s="11">
        <f>(((Table1[[#This Row],[launched_at]]/60)/60)/24)+DATE(1970,1,1)</f>
        <v>42348.9215625</v>
      </c>
      <c r="T570" s="11">
        <f>(((Table1[[#This Row],[deadline]]/60)/60)/24)+DATE(1970,1,1)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Table1[[#This Row],[pledged]]/Table1[[#This Row],[goal]]</f>
        <v>8.0000000000000002E-3</v>
      </c>
      <c r="P571" s="6">
        <f>(Table1[[#This Row],[pledged]]/Table1[[#This Row],[backers_count]])/100</f>
        <v>0.2</v>
      </c>
      <c r="Q571" t="s">
        <v>8319</v>
      </c>
      <c r="R571" t="s">
        <v>8320</v>
      </c>
      <c r="S571" s="11">
        <f>(((Table1[[#This Row],[launched_at]]/60)/60)/24)+DATE(1970,1,1)</f>
        <v>42340.847361111111</v>
      </c>
      <c r="T571" s="11">
        <f>(((Table1[[#This Row],[deadline]]/60)/60)/24)+DATE(1970,1,1)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Table1[[#This Row],[pledged]]/Table1[[#This Row],[goal]]</f>
        <v>1.6705882352941177E-3</v>
      </c>
      <c r="P572" s="6">
        <f>(Table1[[#This Row],[pledged]]/Table1[[#This Row],[backers_count]])/100</f>
        <v>1.42</v>
      </c>
      <c r="Q572" t="s">
        <v>8319</v>
      </c>
      <c r="R572" t="s">
        <v>8320</v>
      </c>
      <c r="S572" s="11">
        <f>(((Table1[[#This Row],[launched_at]]/60)/60)/24)+DATE(1970,1,1)</f>
        <v>42388.798252314817</v>
      </c>
      <c r="T572" s="11">
        <f>(((Table1[[#This Row],[deadline]]/60)/60)/24)+DATE(1970,1,1)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Table1[[#This Row],[pledged]]/Table1[[#This Row],[goal]]</f>
        <v>4.2399999999999998E-3</v>
      </c>
      <c r="P573" s="6">
        <f>(Table1[[#This Row],[pledged]]/Table1[[#This Row],[backers_count]])/100</f>
        <v>0.53</v>
      </c>
      <c r="Q573" t="s">
        <v>8319</v>
      </c>
      <c r="R573" t="s">
        <v>8320</v>
      </c>
      <c r="S573" s="11">
        <f>(((Table1[[#This Row],[launched_at]]/60)/60)/24)+DATE(1970,1,1)</f>
        <v>42192.816238425927</v>
      </c>
      <c r="T573" s="11">
        <f>(((Table1[[#This Row],[deadline]]/60)/60)/24)+DATE(1970,1,1)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Table1[[#This Row],[pledged]]/Table1[[#This Row],[goal]]</f>
        <v>0</v>
      </c>
      <c r="P574" s="6" t="e">
        <f>(Table1[[#This Row],[pledged]]/Table1[[#This Row],[backers_count]])/100</f>
        <v>#DIV/0!</v>
      </c>
      <c r="Q574" t="s">
        <v>8319</v>
      </c>
      <c r="R574" t="s">
        <v>8320</v>
      </c>
      <c r="S574" s="11">
        <f>(((Table1[[#This Row],[launched_at]]/60)/60)/24)+DATE(1970,1,1)</f>
        <v>42282.71629629629</v>
      </c>
      <c r="T574" s="11">
        <f>(((Table1[[#This Row],[deadline]]/60)/60)/24)+DATE(1970,1,1)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Table1[[#This Row],[pledged]]/Table1[[#This Row],[goal]]</f>
        <v>3.892538925389254E-3</v>
      </c>
      <c r="P575" s="6">
        <f>(Table1[[#This Row],[pledged]]/Table1[[#This Row],[backers_count]])/100</f>
        <v>0.38444444444444442</v>
      </c>
      <c r="Q575" t="s">
        <v>8319</v>
      </c>
      <c r="R575" t="s">
        <v>8320</v>
      </c>
      <c r="S575" s="11">
        <f>(((Table1[[#This Row],[launched_at]]/60)/60)/24)+DATE(1970,1,1)</f>
        <v>41963.050127314811</v>
      </c>
      <c r="T575" s="11">
        <f>(((Table1[[#This Row],[deadline]]/60)/60)/24)+DATE(1970,1,1)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Table1[[#This Row],[pledged]]/Table1[[#This Row],[goal]]</f>
        <v>7.1556350626118068E-3</v>
      </c>
      <c r="P576" s="6">
        <f>(Table1[[#This Row],[pledged]]/Table1[[#This Row],[backers_count]])/100</f>
        <v>0.2</v>
      </c>
      <c r="Q576" t="s">
        <v>8319</v>
      </c>
      <c r="R576" t="s">
        <v>8320</v>
      </c>
      <c r="S576" s="11">
        <f>(((Table1[[#This Row],[launched_at]]/60)/60)/24)+DATE(1970,1,1)</f>
        <v>42632.443368055552</v>
      </c>
      <c r="T576" s="11">
        <f>(((Table1[[#This Row],[deadline]]/60)/60)/24)+DATE(1970,1,1)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Table1[[#This Row],[pledged]]/Table1[[#This Row],[goal]]</f>
        <v>4.3166666666666666E-3</v>
      </c>
      <c r="P577" s="6">
        <f>(Table1[[#This Row],[pledged]]/Table1[[#This Row],[backers_count]])/100</f>
        <v>0.64749999999999996</v>
      </c>
      <c r="Q577" t="s">
        <v>8319</v>
      </c>
      <c r="R577" t="s">
        <v>8320</v>
      </c>
      <c r="S577" s="11">
        <f>(((Table1[[#This Row],[launched_at]]/60)/60)/24)+DATE(1970,1,1)</f>
        <v>42138.692627314813</v>
      </c>
      <c r="T577" s="11">
        <f>(((Table1[[#This Row],[deadline]]/60)/60)/24)+DATE(1970,1,1)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Table1[[#This Row],[pledged]]/Table1[[#This Row],[goal]]</f>
        <v>1.2500000000000001E-5</v>
      </c>
      <c r="P578" s="6">
        <f>(Table1[[#This Row],[pledged]]/Table1[[#This Row],[backers_count]])/100</f>
        <v>0.01</v>
      </c>
      <c r="Q578" t="s">
        <v>8319</v>
      </c>
      <c r="R578" t="s">
        <v>8320</v>
      </c>
      <c r="S578" s="11">
        <f>(((Table1[[#This Row],[launched_at]]/60)/60)/24)+DATE(1970,1,1)</f>
        <v>42031.471666666665</v>
      </c>
      <c r="T578" s="11">
        <f>(((Table1[[#This Row],[deadline]]/60)/60)/24)+DATE(1970,1,1)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Table1[[#This Row],[pledged]]/Table1[[#This Row],[goal]]</f>
        <v>2E-3</v>
      </c>
      <c r="P579" s="6">
        <f>(Table1[[#This Row],[pledged]]/Table1[[#This Row],[backers_count]])/100</f>
        <v>0.1</v>
      </c>
      <c r="Q579" t="s">
        <v>8319</v>
      </c>
      <c r="R579" t="s">
        <v>8320</v>
      </c>
      <c r="S579" s="11">
        <f>(((Table1[[#This Row],[launched_at]]/60)/60)/24)+DATE(1970,1,1)</f>
        <v>42450.589143518519</v>
      </c>
      <c r="T579" s="11">
        <f>(((Table1[[#This Row],[deadline]]/60)/60)/24)+DATE(1970,1,1)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Table1[[#This Row],[pledged]]/Table1[[#This Row],[goal]]</f>
        <v>1.12E-4</v>
      </c>
      <c r="P580" s="6">
        <f>(Table1[[#This Row],[pledged]]/Table1[[#This Row],[backers_count]])/100</f>
        <v>0.02</v>
      </c>
      <c r="Q580" t="s">
        <v>8319</v>
      </c>
      <c r="R580" t="s">
        <v>8320</v>
      </c>
      <c r="S580" s="11">
        <f>(((Table1[[#This Row],[launched_at]]/60)/60)/24)+DATE(1970,1,1)</f>
        <v>42230.578622685185</v>
      </c>
      <c r="T580" s="11">
        <f>(((Table1[[#This Row],[deadline]]/60)/60)/24)+DATE(1970,1,1)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Table1[[#This Row],[pledged]]/Table1[[#This Row],[goal]]</f>
        <v>1.4583333333333334E-2</v>
      </c>
      <c r="P581" s="6">
        <f>(Table1[[#This Row],[pledged]]/Table1[[#This Row],[backers_count]])/100</f>
        <v>0.35</v>
      </c>
      <c r="Q581" t="s">
        <v>8319</v>
      </c>
      <c r="R581" t="s">
        <v>8320</v>
      </c>
      <c r="S581" s="11">
        <f>(((Table1[[#This Row],[launched_at]]/60)/60)/24)+DATE(1970,1,1)</f>
        <v>41968.852118055554</v>
      </c>
      <c r="T581" s="11">
        <f>(((Table1[[#This Row],[deadline]]/60)/60)/24)+DATE(1970,1,1)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Table1[[#This Row],[pledged]]/Table1[[#This Row],[goal]]</f>
        <v>3.3333333333333332E-4</v>
      </c>
      <c r="P582" s="6">
        <f>(Table1[[#This Row],[pledged]]/Table1[[#This Row],[backers_count]])/100</f>
        <v>0.01</v>
      </c>
      <c r="Q582" t="s">
        <v>8319</v>
      </c>
      <c r="R582" t="s">
        <v>8320</v>
      </c>
      <c r="S582" s="11">
        <f>(((Table1[[#This Row],[launched_at]]/60)/60)/24)+DATE(1970,1,1)</f>
        <v>42605.908182870371</v>
      </c>
      <c r="T582" s="11">
        <f>(((Table1[[#This Row],[deadline]]/60)/60)/24)+DATE(1970,1,1)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Table1[[#This Row],[pledged]]/Table1[[#This Row],[goal]]</f>
        <v>0</v>
      </c>
      <c r="P583" s="6" t="e">
        <f>(Table1[[#This Row],[pledged]]/Table1[[#This Row],[backers_count]])/100</f>
        <v>#DIV/0!</v>
      </c>
      <c r="Q583" t="s">
        <v>8319</v>
      </c>
      <c r="R583" t="s">
        <v>8320</v>
      </c>
      <c r="S583" s="11">
        <f>(((Table1[[#This Row],[launched_at]]/60)/60)/24)+DATE(1970,1,1)</f>
        <v>42188.012777777782</v>
      </c>
      <c r="T583" s="11">
        <f>(((Table1[[#This Row],[deadline]]/60)/60)/24)+DATE(1970,1,1)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Table1[[#This Row],[pledged]]/Table1[[#This Row],[goal]]</f>
        <v>0</v>
      </c>
      <c r="P584" s="6" t="e">
        <f>(Table1[[#This Row],[pledged]]/Table1[[#This Row],[backers_count]])/100</f>
        <v>#DIV/0!</v>
      </c>
      <c r="Q584" t="s">
        <v>8319</v>
      </c>
      <c r="R584" t="s">
        <v>8320</v>
      </c>
      <c r="S584" s="11">
        <f>(((Table1[[#This Row],[launched_at]]/60)/60)/24)+DATE(1970,1,1)</f>
        <v>42055.739803240736</v>
      </c>
      <c r="T584" s="11">
        <f>(((Table1[[#This Row],[deadline]]/60)/60)/24)+DATE(1970,1,1)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Table1[[#This Row],[pledged]]/Table1[[#This Row],[goal]]</f>
        <v>1.1111111111111112E-4</v>
      </c>
      <c r="P585" s="6">
        <f>(Table1[[#This Row],[pledged]]/Table1[[#This Row],[backers_count]])/100</f>
        <v>0.01</v>
      </c>
      <c r="Q585" t="s">
        <v>8319</v>
      </c>
      <c r="R585" t="s">
        <v>8320</v>
      </c>
      <c r="S585" s="11">
        <f>(((Table1[[#This Row],[launched_at]]/60)/60)/24)+DATE(1970,1,1)</f>
        <v>42052.93850694444</v>
      </c>
      <c r="T585" s="11">
        <f>(((Table1[[#This Row],[deadline]]/60)/60)/24)+DATE(1970,1,1)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Table1[[#This Row],[pledged]]/Table1[[#This Row],[goal]]</f>
        <v>0.01</v>
      </c>
      <c r="P586" s="6">
        <f>(Table1[[#This Row],[pledged]]/Table1[[#This Row],[backers_count]])/100</f>
        <v>0.05</v>
      </c>
      <c r="Q586" t="s">
        <v>8319</v>
      </c>
      <c r="R586" t="s">
        <v>8320</v>
      </c>
      <c r="S586" s="11">
        <f>(((Table1[[#This Row],[launched_at]]/60)/60)/24)+DATE(1970,1,1)</f>
        <v>42049.716620370367</v>
      </c>
      <c r="T586" s="11">
        <f>(((Table1[[#This Row],[deadline]]/60)/60)/24)+DATE(1970,1,1)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Table1[[#This Row],[pledged]]/Table1[[#This Row],[goal]]</f>
        <v>0</v>
      </c>
      <c r="P587" s="6" t="e">
        <f>(Table1[[#This Row],[pledged]]/Table1[[#This Row],[backers_count]])/100</f>
        <v>#DIV/0!</v>
      </c>
      <c r="Q587" t="s">
        <v>8319</v>
      </c>
      <c r="R587" t="s">
        <v>8320</v>
      </c>
      <c r="S587" s="11">
        <f>(((Table1[[#This Row],[launched_at]]/60)/60)/24)+DATE(1970,1,1)</f>
        <v>42283.3909375</v>
      </c>
      <c r="T587" s="11">
        <f>(((Table1[[#This Row],[deadline]]/60)/60)/24)+DATE(1970,1,1)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Table1[[#This Row],[pledged]]/Table1[[#This Row],[goal]]</f>
        <v>5.5999999999999999E-3</v>
      </c>
      <c r="P588" s="6">
        <f>(Table1[[#This Row],[pledged]]/Table1[[#This Row],[backers_count]])/100</f>
        <v>0.14000000000000001</v>
      </c>
      <c r="Q588" t="s">
        <v>8319</v>
      </c>
      <c r="R588" t="s">
        <v>8320</v>
      </c>
      <c r="S588" s="11">
        <f>(((Table1[[#This Row],[launched_at]]/60)/60)/24)+DATE(1970,1,1)</f>
        <v>42020.854247685187</v>
      </c>
      <c r="T588" s="11">
        <f>(((Table1[[#This Row],[deadline]]/60)/60)/24)+DATE(1970,1,1)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Table1[[#This Row],[pledged]]/Table1[[#This Row],[goal]]</f>
        <v>9.0833333333333335E-2</v>
      </c>
      <c r="P589" s="6">
        <f>(Table1[[#This Row],[pledged]]/Table1[[#This Row],[backers_count]])/100</f>
        <v>3.8928571428571428</v>
      </c>
      <c r="Q589" t="s">
        <v>8319</v>
      </c>
      <c r="R589" t="s">
        <v>8320</v>
      </c>
      <c r="S589" s="11">
        <f>(((Table1[[#This Row],[launched_at]]/60)/60)/24)+DATE(1970,1,1)</f>
        <v>42080.757326388892</v>
      </c>
      <c r="T589" s="11">
        <f>(((Table1[[#This Row],[deadline]]/60)/60)/24)+DATE(1970,1,1)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Table1[[#This Row],[pledged]]/Table1[[#This Row],[goal]]</f>
        <v>3.3444444444444443E-2</v>
      </c>
      <c r="P590" s="6">
        <f>(Table1[[#This Row],[pledged]]/Table1[[#This Row],[backers_count]])/100</f>
        <v>1.5049999999999999</v>
      </c>
      <c r="Q590" t="s">
        <v>8319</v>
      </c>
      <c r="R590" t="s">
        <v>8320</v>
      </c>
      <c r="S590" s="11">
        <f>(((Table1[[#This Row],[launched_at]]/60)/60)/24)+DATE(1970,1,1)</f>
        <v>42631.769513888896</v>
      </c>
      <c r="T590" s="11">
        <f>(((Table1[[#This Row],[deadline]]/60)/60)/24)+DATE(1970,1,1)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Table1[[#This Row],[pledged]]/Table1[[#This Row],[goal]]</f>
        <v>1.3333333333333334E-4</v>
      </c>
      <c r="P591" s="6">
        <f>(Table1[[#This Row],[pledged]]/Table1[[#This Row],[backers_count]])/100</f>
        <v>0.01</v>
      </c>
      <c r="Q591" t="s">
        <v>8319</v>
      </c>
      <c r="R591" t="s">
        <v>8320</v>
      </c>
      <c r="S591" s="11">
        <f>(((Table1[[#This Row],[launched_at]]/60)/60)/24)+DATE(1970,1,1)</f>
        <v>42178.614571759259</v>
      </c>
      <c r="T591" s="11">
        <f>(((Table1[[#This Row],[deadline]]/60)/60)/24)+DATE(1970,1,1)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Table1[[#This Row],[pledged]]/Table1[[#This Row],[goal]]</f>
        <v>4.4600000000000001E-2</v>
      </c>
      <c r="P592" s="6">
        <f>(Table1[[#This Row],[pledged]]/Table1[[#This Row],[backers_count]])/100</f>
        <v>0.24777777777777779</v>
      </c>
      <c r="Q592" t="s">
        <v>8319</v>
      </c>
      <c r="R592" t="s">
        <v>8320</v>
      </c>
      <c r="S592" s="11">
        <f>(((Table1[[#This Row],[launched_at]]/60)/60)/24)+DATE(1970,1,1)</f>
        <v>42377.554756944446</v>
      </c>
      <c r="T592" s="11">
        <f>(((Table1[[#This Row],[deadline]]/60)/60)/24)+DATE(1970,1,1)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Table1[[#This Row],[pledged]]/Table1[[#This Row],[goal]]</f>
        <v>6.0999999999999997E-4</v>
      </c>
      <c r="P593" s="6">
        <f>(Table1[[#This Row],[pledged]]/Table1[[#This Row],[backers_count]])/100</f>
        <v>0.30499999999999999</v>
      </c>
      <c r="Q593" t="s">
        <v>8319</v>
      </c>
      <c r="R593" t="s">
        <v>8320</v>
      </c>
      <c r="S593" s="11">
        <f>(((Table1[[#This Row],[launched_at]]/60)/60)/24)+DATE(1970,1,1)</f>
        <v>42177.543171296296</v>
      </c>
      <c r="T593" s="11">
        <f>(((Table1[[#This Row],[deadline]]/60)/60)/24)+DATE(1970,1,1)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Table1[[#This Row],[pledged]]/Table1[[#This Row],[goal]]</f>
        <v>3.3333333333333333E-2</v>
      </c>
      <c r="P594" s="6">
        <f>(Table1[[#This Row],[pledged]]/Table1[[#This Row],[backers_count]])/100</f>
        <v>2.5</v>
      </c>
      <c r="Q594" t="s">
        <v>8319</v>
      </c>
      <c r="R594" t="s">
        <v>8320</v>
      </c>
      <c r="S594" s="11">
        <f>(((Table1[[#This Row],[launched_at]]/60)/60)/24)+DATE(1970,1,1)</f>
        <v>41946.232175925928</v>
      </c>
      <c r="T594" s="11">
        <f>(((Table1[[#This Row],[deadline]]/60)/60)/24)+DATE(1970,1,1)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Table1[[#This Row],[pledged]]/Table1[[#This Row],[goal]]</f>
        <v>0.23</v>
      </c>
      <c r="P595" s="6">
        <f>(Table1[[#This Row],[pledged]]/Table1[[#This Row],[backers_count]])/100</f>
        <v>0.16428571428571426</v>
      </c>
      <c r="Q595" t="s">
        <v>8319</v>
      </c>
      <c r="R595" t="s">
        <v>8320</v>
      </c>
      <c r="S595" s="11">
        <f>(((Table1[[#This Row],[launched_at]]/60)/60)/24)+DATE(1970,1,1)</f>
        <v>42070.677604166667</v>
      </c>
      <c r="T595" s="11">
        <f>(((Table1[[#This Row],[deadline]]/60)/60)/24)+DATE(1970,1,1)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Table1[[#This Row],[pledged]]/Table1[[#This Row],[goal]]</f>
        <v>1.0399999999999999E-3</v>
      </c>
      <c r="P596" s="6">
        <f>(Table1[[#This Row],[pledged]]/Table1[[#This Row],[backers_count]])/100</f>
        <v>0.13</v>
      </c>
      <c r="Q596" t="s">
        <v>8319</v>
      </c>
      <c r="R596" t="s">
        <v>8320</v>
      </c>
      <c r="S596" s="11">
        <f>(((Table1[[#This Row],[launched_at]]/60)/60)/24)+DATE(1970,1,1)</f>
        <v>42446.780162037037</v>
      </c>
      <c r="T596" s="11">
        <f>(((Table1[[#This Row],[deadline]]/60)/60)/24)+DATE(1970,1,1)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Table1[[#This Row],[pledged]]/Table1[[#This Row],[goal]]</f>
        <v>4.2599999999999999E-3</v>
      </c>
      <c r="P597" s="6">
        <f>(Table1[[#This Row],[pledged]]/Table1[[#This Row],[backers_count]])/100</f>
        <v>0.53249999999999997</v>
      </c>
      <c r="Q597" t="s">
        <v>8319</v>
      </c>
      <c r="R597" t="s">
        <v>8320</v>
      </c>
      <c r="S597" s="11">
        <f>(((Table1[[#This Row],[launched_at]]/60)/60)/24)+DATE(1970,1,1)</f>
        <v>42083.069884259254</v>
      </c>
      <c r="T597" s="11">
        <f>(((Table1[[#This Row],[deadline]]/60)/60)/24)+DATE(1970,1,1)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Table1[[#This Row],[pledged]]/Table1[[#This Row],[goal]]</f>
        <v>2.9999999999999997E-4</v>
      </c>
      <c r="P598" s="6">
        <f>(Table1[[#This Row],[pledged]]/Table1[[#This Row],[backers_count]])/100</f>
        <v>0.03</v>
      </c>
      <c r="Q598" t="s">
        <v>8319</v>
      </c>
      <c r="R598" t="s">
        <v>8320</v>
      </c>
      <c r="S598" s="11">
        <f>(((Table1[[#This Row],[launched_at]]/60)/60)/24)+DATE(1970,1,1)</f>
        <v>42646.896898148145</v>
      </c>
      <c r="T598" s="11">
        <f>(((Table1[[#This Row],[deadline]]/60)/60)/24)+DATE(1970,1,1)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Table1[[#This Row],[pledged]]/Table1[[#This Row],[goal]]</f>
        <v>2.6666666666666666E-3</v>
      </c>
      <c r="P599" s="6">
        <f>(Table1[[#This Row],[pledged]]/Table1[[#This Row],[backers_count]])/100</f>
        <v>0.1</v>
      </c>
      <c r="Q599" t="s">
        <v>8319</v>
      </c>
      <c r="R599" t="s">
        <v>8320</v>
      </c>
      <c r="S599" s="11">
        <f>(((Table1[[#This Row],[launched_at]]/60)/60)/24)+DATE(1970,1,1)</f>
        <v>42545.705266203702</v>
      </c>
      <c r="T599" s="11">
        <f>(((Table1[[#This Row],[deadline]]/60)/60)/24)+DATE(1970,1,1)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Table1[[#This Row],[pledged]]/Table1[[#This Row],[goal]]</f>
        <v>0.34</v>
      </c>
      <c r="P600" s="6">
        <f>(Table1[[#This Row],[pledged]]/Table1[[#This Row],[backers_count]])/100</f>
        <v>1.2142857142857144</v>
      </c>
      <c r="Q600" t="s">
        <v>8319</v>
      </c>
      <c r="R600" t="s">
        <v>8320</v>
      </c>
      <c r="S600" s="11">
        <f>(((Table1[[#This Row],[launched_at]]/60)/60)/24)+DATE(1970,1,1)</f>
        <v>41948.00209490741</v>
      </c>
      <c r="T600" s="11">
        <f>(((Table1[[#This Row],[deadline]]/60)/60)/24)+DATE(1970,1,1)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Table1[[#This Row],[pledged]]/Table1[[#This Row],[goal]]</f>
        <v>6.2E-4</v>
      </c>
      <c r="P601" s="6">
        <f>(Table1[[#This Row],[pledged]]/Table1[[#This Row],[backers_count]])/100</f>
        <v>0.155</v>
      </c>
      <c r="Q601" t="s">
        <v>8319</v>
      </c>
      <c r="R601" t="s">
        <v>8320</v>
      </c>
      <c r="S601" s="11">
        <f>(((Table1[[#This Row],[launched_at]]/60)/60)/24)+DATE(1970,1,1)</f>
        <v>42047.812523148154</v>
      </c>
      <c r="T601" s="11">
        <f>(((Table1[[#This Row],[deadline]]/60)/60)/24)+DATE(1970,1,1)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Table1[[#This Row],[pledged]]/Table1[[#This Row],[goal]]</f>
        <v>0.02</v>
      </c>
      <c r="P602" s="6">
        <f>(Table1[[#This Row],[pledged]]/Table1[[#This Row],[backers_count]])/100</f>
        <v>1</v>
      </c>
      <c r="Q602" t="s">
        <v>8319</v>
      </c>
      <c r="R602" t="s">
        <v>8320</v>
      </c>
      <c r="S602" s="11">
        <f>(((Table1[[#This Row],[launched_at]]/60)/60)/24)+DATE(1970,1,1)</f>
        <v>42073.798171296294</v>
      </c>
      <c r="T602" s="11">
        <f>(((Table1[[#This Row],[deadline]]/60)/60)/24)+DATE(1970,1,1)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Table1[[#This Row],[pledged]]/Table1[[#This Row],[goal]]</f>
        <v>1.4E-2</v>
      </c>
      <c r="P603" s="6">
        <f>(Table1[[#This Row],[pledged]]/Table1[[#This Row],[backers_count]])/100</f>
        <v>0.23333333333333331</v>
      </c>
      <c r="Q603" t="s">
        <v>8319</v>
      </c>
      <c r="R603" t="s">
        <v>8320</v>
      </c>
      <c r="S603" s="11">
        <f>(((Table1[[#This Row],[launched_at]]/60)/60)/24)+DATE(1970,1,1)</f>
        <v>41969.858090277776</v>
      </c>
      <c r="T603" s="11">
        <f>(((Table1[[#This Row],[deadline]]/60)/60)/24)+DATE(1970,1,1)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Table1[[#This Row],[pledged]]/Table1[[#This Row],[goal]]</f>
        <v>0</v>
      </c>
      <c r="P604" s="6" t="e">
        <f>(Table1[[#This Row],[pledged]]/Table1[[#This Row],[backers_count]])/100</f>
        <v>#DIV/0!</v>
      </c>
      <c r="Q604" t="s">
        <v>8319</v>
      </c>
      <c r="R604" t="s">
        <v>8320</v>
      </c>
      <c r="S604" s="11">
        <f>(((Table1[[#This Row],[launched_at]]/60)/60)/24)+DATE(1970,1,1)</f>
        <v>42143.79415509259</v>
      </c>
      <c r="T604" s="11">
        <f>(((Table1[[#This Row],[deadline]]/60)/60)/24)+DATE(1970,1,1)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Table1[[#This Row],[pledged]]/Table1[[#This Row],[goal]]</f>
        <v>3.9334666666666664E-2</v>
      </c>
      <c r="P605" s="6">
        <f>(Table1[[#This Row],[pledged]]/Table1[[#This Row],[backers_count]])/100</f>
        <v>0.45386153846153848</v>
      </c>
      <c r="Q605" t="s">
        <v>8319</v>
      </c>
      <c r="R605" t="s">
        <v>8320</v>
      </c>
      <c r="S605" s="11">
        <f>(((Table1[[#This Row],[launched_at]]/60)/60)/24)+DATE(1970,1,1)</f>
        <v>41835.639155092591</v>
      </c>
      <c r="T605" s="11">
        <f>(((Table1[[#This Row],[deadline]]/60)/60)/24)+DATE(1970,1,1)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Table1[[#This Row],[pledged]]/Table1[[#This Row],[goal]]</f>
        <v>0</v>
      </c>
      <c r="P606" s="6" t="e">
        <f>(Table1[[#This Row],[pledged]]/Table1[[#This Row],[backers_count]])/100</f>
        <v>#DIV/0!</v>
      </c>
      <c r="Q606" t="s">
        <v>8319</v>
      </c>
      <c r="R606" t="s">
        <v>8320</v>
      </c>
      <c r="S606" s="11">
        <f>(((Table1[[#This Row],[launched_at]]/60)/60)/24)+DATE(1970,1,1)</f>
        <v>41849.035370370373</v>
      </c>
      <c r="T606" s="11">
        <f>(((Table1[[#This Row],[deadline]]/60)/60)/24)+DATE(1970,1,1)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Table1[[#This Row],[pledged]]/Table1[[#This Row],[goal]]</f>
        <v>2.6200000000000001E-2</v>
      </c>
      <c r="P607" s="6">
        <f>(Table1[[#This Row],[pledged]]/Table1[[#This Row],[backers_count]])/100</f>
        <v>0.16375000000000001</v>
      </c>
      <c r="Q607" t="s">
        <v>8319</v>
      </c>
      <c r="R607" t="s">
        <v>8320</v>
      </c>
      <c r="S607" s="11">
        <f>(((Table1[[#This Row],[launched_at]]/60)/60)/24)+DATE(1970,1,1)</f>
        <v>42194.357731481476</v>
      </c>
      <c r="T607" s="11">
        <f>(((Table1[[#This Row],[deadline]]/60)/60)/24)+DATE(1970,1,1)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Table1[[#This Row],[pledged]]/Table1[[#This Row],[goal]]</f>
        <v>2E-3</v>
      </c>
      <c r="P608" s="6">
        <f>(Table1[[#This Row],[pledged]]/Table1[[#This Row],[backers_count]])/100</f>
        <v>0.1</v>
      </c>
      <c r="Q608" t="s">
        <v>8319</v>
      </c>
      <c r="R608" t="s">
        <v>8320</v>
      </c>
      <c r="S608" s="11">
        <f>(((Table1[[#This Row],[launched_at]]/60)/60)/24)+DATE(1970,1,1)</f>
        <v>42102.650567129633</v>
      </c>
      <c r="T608" s="11">
        <f>(((Table1[[#This Row],[deadline]]/60)/60)/24)+DATE(1970,1,1)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Table1[[#This Row],[pledged]]/Table1[[#This Row],[goal]]</f>
        <v>0</v>
      </c>
      <c r="P609" s="6" t="e">
        <f>(Table1[[#This Row],[pledged]]/Table1[[#This Row],[backers_count]])/100</f>
        <v>#DIV/0!</v>
      </c>
      <c r="Q609" t="s">
        <v>8319</v>
      </c>
      <c r="R609" t="s">
        <v>8320</v>
      </c>
      <c r="S609" s="11">
        <f>(((Table1[[#This Row],[launched_at]]/60)/60)/24)+DATE(1970,1,1)</f>
        <v>42300.825648148151</v>
      </c>
      <c r="T609" s="11">
        <f>(((Table1[[#This Row],[deadline]]/60)/60)/24)+DATE(1970,1,1)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Table1[[#This Row],[pledged]]/Table1[[#This Row],[goal]]</f>
        <v>9.7400000000000004E-3</v>
      </c>
      <c r="P610" s="6">
        <f>(Table1[[#This Row],[pledged]]/Table1[[#This Row],[backers_count]])/100</f>
        <v>2.9219999999999997</v>
      </c>
      <c r="Q610" t="s">
        <v>8319</v>
      </c>
      <c r="R610" t="s">
        <v>8320</v>
      </c>
      <c r="S610" s="11">
        <f>(((Table1[[#This Row],[launched_at]]/60)/60)/24)+DATE(1970,1,1)</f>
        <v>42140.921064814815</v>
      </c>
      <c r="T610" s="11">
        <f>(((Table1[[#This Row],[deadline]]/60)/60)/24)+DATE(1970,1,1)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Table1[[#This Row],[pledged]]/Table1[[#This Row],[goal]]</f>
        <v>6.41025641025641E-3</v>
      </c>
      <c r="P611" s="6">
        <f>(Table1[[#This Row],[pledged]]/Table1[[#This Row],[backers_count]])/100</f>
        <v>0.05</v>
      </c>
      <c r="Q611" t="s">
        <v>8319</v>
      </c>
      <c r="R611" t="s">
        <v>8320</v>
      </c>
      <c r="S611" s="11">
        <f>(((Table1[[#This Row],[launched_at]]/60)/60)/24)+DATE(1970,1,1)</f>
        <v>42307.034074074079</v>
      </c>
      <c r="T611" s="11">
        <f>(((Table1[[#This Row],[deadline]]/60)/60)/24)+DATE(1970,1,1)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Table1[[#This Row],[pledged]]/Table1[[#This Row],[goal]]</f>
        <v>0</v>
      </c>
      <c r="P612" s="6" t="e">
        <f>(Table1[[#This Row],[pledged]]/Table1[[#This Row],[backers_count]])/100</f>
        <v>#DIV/0!</v>
      </c>
      <c r="Q612" t="s">
        <v>8319</v>
      </c>
      <c r="R612" t="s">
        <v>8320</v>
      </c>
      <c r="S612" s="11">
        <f>(((Table1[[#This Row],[launched_at]]/60)/60)/24)+DATE(1970,1,1)</f>
        <v>42086.83085648148</v>
      </c>
      <c r="T612" s="11">
        <f>(((Table1[[#This Row],[deadline]]/60)/60)/24)+DATE(1970,1,1)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Table1[[#This Row],[pledged]]/Table1[[#This Row],[goal]]</f>
        <v>0</v>
      </c>
      <c r="P613" s="6" t="e">
        <f>(Table1[[#This Row],[pledged]]/Table1[[#This Row],[backers_count]])/100</f>
        <v>#DIV/0!</v>
      </c>
      <c r="Q613" t="s">
        <v>8319</v>
      </c>
      <c r="R613" t="s">
        <v>8320</v>
      </c>
      <c r="S613" s="11">
        <f>(((Table1[[#This Row],[launched_at]]/60)/60)/24)+DATE(1970,1,1)</f>
        <v>42328.560613425929</v>
      </c>
      <c r="T613" s="11">
        <f>(((Table1[[#This Row],[deadline]]/60)/60)/24)+DATE(1970,1,1)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Table1[[#This Row],[pledged]]/Table1[[#This Row],[goal]]</f>
        <v>0</v>
      </c>
      <c r="P614" s="6" t="e">
        <f>(Table1[[#This Row],[pledged]]/Table1[[#This Row],[backers_count]])/100</f>
        <v>#DIV/0!</v>
      </c>
      <c r="Q614" t="s">
        <v>8319</v>
      </c>
      <c r="R614" t="s">
        <v>8320</v>
      </c>
      <c r="S614" s="11">
        <f>(((Table1[[#This Row],[launched_at]]/60)/60)/24)+DATE(1970,1,1)</f>
        <v>42585.031782407401</v>
      </c>
      <c r="T614" s="11">
        <f>(((Table1[[#This Row],[deadline]]/60)/60)/24)+DATE(1970,1,1)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Table1[[#This Row],[pledged]]/Table1[[#This Row],[goal]]</f>
        <v>0.21363333333333334</v>
      </c>
      <c r="P615" s="6">
        <f>(Table1[[#This Row],[pledged]]/Table1[[#This Row],[backers_count]])/100</f>
        <v>1.0593388429752066</v>
      </c>
      <c r="Q615" t="s">
        <v>8319</v>
      </c>
      <c r="R615" t="s">
        <v>8320</v>
      </c>
      <c r="S615" s="11">
        <f>(((Table1[[#This Row],[launched_at]]/60)/60)/24)+DATE(1970,1,1)</f>
        <v>42247.496759259258</v>
      </c>
      <c r="T615" s="11">
        <f>(((Table1[[#This Row],[deadline]]/60)/60)/24)+DATE(1970,1,1)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Table1[[#This Row],[pledged]]/Table1[[#This Row],[goal]]</f>
        <v>0</v>
      </c>
      <c r="P616" s="6" t="e">
        <f>(Table1[[#This Row],[pledged]]/Table1[[#This Row],[backers_count]])/100</f>
        <v>#DIV/0!</v>
      </c>
      <c r="Q616" t="s">
        <v>8319</v>
      </c>
      <c r="R616" t="s">
        <v>8320</v>
      </c>
      <c r="S616" s="11">
        <f>(((Table1[[#This Row],[launched_at]]/60)/60)/24)+DATE(1970,1,1)</f>
        <v>42515.061805555553</v>
      </c>
      <c r="T616" s="11">
        <f>(((Table1[[#This Row],[deadline]]/60)/60)/24)+DATE(1970,1,1)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Table1[[#This Row],[pledged]]/Table1[[#This Row],[goal]]</f>
        <v>0</v>
      </c>
      <c r="P617" s="6" t="e">
        <f>(Table1[[#This Row],[pledged]]/Table1[[#This Row],[backers_count]])/100</f>
        <v>#DIV/0!</v>
      </c>
      <c r="Q617" t="s">
        <v>8319</v>
      </c>
      <c r="R617" t="s">
        <v>8320</v>
      </c>
      <c r="S617" s="11">
        <f>(((Table1[[#This Row],[launched_at]]/60)/60)/24)+DATE(1970,1,1)</f>
        <v>42242.122210648144</v>
      </c>
      <c r="T617" s="11">
        <f>(((Table1[[#This Row],[deadline]]/60)/60)/24)+DATE(1970,1,1)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Table1[[#This Row],[pledged]]/Table1[[#This Row],[goal]]</f>
        <v>0</v>
      </c>
      <c r="P618" s="6" t="e">
        <f>(Table1[[#This Row],[pledged]]/Table1[[#This Row],[backers_count]])/100</f>
        <v>#DIV/0!</v>
      </c>
      <c r="Q618" t="s">
        <v>8319</v>
      </c>
      <c r="R618" t="s">
        <v>8320</v>
      </c>
      <c r="S618" s="11">
        <f>(((Table1[[#This Row],[launched_at]]/60)/60)/24)+DATE(1970,1,1)</f>
        <v>42761.376238425932</v>
      </c>
      <c r="T618" s="11">
        <f>(((Table1[[#This Row],[deadline]]/60)/60)/24)+DATE(1970,1,1)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Table1[[#This Row],[pledged]]/Table1[[#This Row],[goal]]</f>
        <v>0.03</v>
      </c>
      <c r="P619" s="6">
        <f>(Table1[[#This Row],[pledged]]/Table1[[#This Row],[backers_count]])/100</f>
        <v>0.2</v>
      </c>
      <c r="Q619" t="s">
        <v>8319</v>
      </c>
      <c r="R619" t="s">
        <v>8320</v>
      </c>
      <c r="S619" s="11">
        <f>(((Table1[[#This Row],[launched_at]]/60)/60)/24)+DATE(1970,1,1)</f>
        <v>42087.343090277776</v>
      </c>
      <c r="T619" s="11">
        <f>(((Table1[[#This Row],[deadline]]/60)/60)/24)+DATE(1970,1,1)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Table1[[#This Row],[pledged]]/Table1[[#This Row],[goal]]</f>
        <v>0</v>
      </c>
      <c r="P620" s="6" t="e">
        <f>(Table1[[#This Row],[pledged]]/Table1[[#This Row],[backers_count]])/100</f>
        <v>#DIV/0!</v>
      </c>
      <c r="Q620" t="s">
        <v>8319</v>
      </c>
      <c r="R620" t="s">
        <v>8320</v>
      </c>
      <c r="S620" s="11">
        <f>(((Table1[[#This Row],[launched_at]]/60)/60)/24)+DATE(1970,1,1)</f>
        <v>42317.810219907406</v>
      </c>
      <c r="T620" s="11">
        <f>(((Table1[[#This Row],[deadline]]/60)/60)/24)+DATE(1970,1,1)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Table1[[#This Row],[pledged]]/Table1[[#This Row],[goal]]</f>
        <v>3.9999999999999998E-7</v>
      </c>
      <c r="P621" s="6">
        <f>(Table1[[#This Row],[pledged]]/Table1[[#This Row],[backers_count]])/100</f>
        <v>0.01</v>
      </c>
      <c r="Q621" t="s">
        <v>8319</v>
      </c>
      <c r="R621" t="s">
        <v>8320</v>
      </c>
      <c r="S621" s="11">
        <f>(((Table1[[#This Row],[launched_at]]/60)/60)/24)+DATE(1970,1,1)</f>
        <v>41908.650347222225</v>
      </c>
      <c r="T621" s="11">
        <f>(((Table1[[#This Row],[deadline]]/60)/60)/24)+DATE(1970,1,1)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Table1[[#This Row],[pledged]]/Table1[[#This Row],[goal]]</f>
        <v>0.01</v>
      </c>
      <c r="P622" s="6">
        <f>(Table1[[#This Row],[pledged]]/Table1[[#This Row],[backers_count]])/100</f>
        <v>3</v>
      </c>
      <c r="Q622" t="s">
        <v>8319</v>
      </c>
      <c r="R622" t="s">
        <v>8320</v>
      </c>
      <c r="S622" s="11">
        <f>(((Table1[[#This Row],[launched_at]]/60)/60)/24)+DATE(1970,1,1)</f>
        <v>41831.716874999998</v>
      </c>
      <c r="T622" s="11">
        <f>(((Table1[[#This Row],[deadline]]/60)/60)/24)+DATE(1970,1,1)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Table1[[#This Row],[pledged]]/Table1[[#This Row],[goal]]</f>
        <v>1.044E-2</v>
      </c>
      <c r="P623" s="6">
        <f>(Table1[[#This Row],[pledged]]/Table1[[#This Row],[backers_count]])/100</f>
        <v>0.87</v>
      </c>
      <c r="Q623" t="s">
        <v>8319</v>
      </c>
      <c r="R623" t="s">
        <v>8320</v>
      </c>
      <c r="S623" s="11">
        <f>(((Table1[[#This Row],[launched_at]]/60)/60)/24)+DATE(1970,1,1)</f>
        <v>42528.987696759257</v>
      </c>
      <c r="T623" s="11">
        <f>(((Table1[[#This Row],[deadline]]/60)/60)/24)+DATE(1970,1,1)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Table1[[#This Row],[pledged]]/Table1[[#This Row],[goal]]</f>
        <v>5.6833333333333333E-2</v>
      </c>
      <c r="P624" s="6">
        <f>(Table1[[#This Row],[pledged]]/Table1[[#This Row],[backers_count]])/100</f>
        <v>0.37888888888888883</v>
      </c>
      <c r="Q624" t="s">
        <v>8319</v>
      </c>
      <c r="R624" t="s">
        <v>8320</v>
      </c>
      <c r="S624" s="11">
        <f>(((Table1[[#This Row],[launched_at]]/60)/60)/24)+DATE(1970,1,1)</f>
        <v>42532.774745370371</v>
      </c>
      <c r="T624" s="11">
        <f>(((Table1[[#This Row],[deadline]]/60)/60)/24)+DATE(1970,1,1)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Table1[[#This Row],[pledged]]/Table1[[#This Row],[goal]]</f>
        <v>0</v>
      </c>
      <c r="P625" s="6" t="e">
        <f>(Table1[[#This Row],[pledged]]/Table1[[#This Row],[backers_count]])/100</f>
        <v>#DIV/0!</v>
      </c>
      <c r="Q625" t="s">
        <v>8319</v>
      </c>
      <c r="R625" t="s">
        <v>8320</v>
      </c>
      <c r="S625" s="11">
        <f>(((Table1[[#This Row],[launched_at]]/60)/60)/24)+DATE(1970,1,1)</f>
        <v>42122.009224537032</v>
      </c>
      <c r="T625" s="11">
        <f>(((Table1[[#This Row],[deadline]]/60)/60)/24)+DATE(1970,1,1)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Table1[[#This Row],[pledged]]/Table1[[#This Row],[goal]]</f>
        <v>0</v>
      </c>
      <c r="P626" s="6" t="e">
        <f>(Table1[[#This Row],[pledged]]/Table1[[#This Row],[backers_count]])/100</f>
        <v>#DIV/0!</v>
      </c>
      <c r="Q626" t="s">
        <v>8319</v>
      </c>
      <c r="R626" t="s">
        <v>8320</v>
      </c>
      <c r="S626" s="11">
        <f>(((Table1[[#This Row],[launched_at]]/60)/60)/24)+DATE(1970,1,1)</f>
        <v>42108.988900462966</v>
      </c>
      <c r="T626" s="11">
        <f>(((Table1[[#This Row],[deadline]]/60)/60)/24)+DATE(1970,1,1)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Table1[[#This Row],[pledged]]/Table1[[#This Row],[goal]]</f>
        <v>0</v>
      </c>
      <c r="P627" s="6" t="e">
        <f>(Table1[[#This Row],[pledged]]/Table1[[#This Row],[backers_count]])/100</f>
        <v>#DIV/0!</v>
      </c>
      <c r="Q627" t="s">
        <v>8319</v>
      </c>
      <c r="R627" t="s">
        <v>8320</v>
      </c>
      <c r="S627" s="11">
        <f>(((Table1[[#This Row],[launched_at]]/60)/60)/24)+DATE(1970,1,1)</f>
        <v>42790.895567129628</v>
      </c>
      <c r="T627" s="11">
        <f>(((Table1[[#This Row],[deadline]]/60)/60)/24)+DATE(1970,1,1)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Table1[[#This Row],[pledged]]/Table1[[#This Row],[goal]]</f>
        <v>0.17380000000000001</v>
      </c>
      <c r="P628" s="6">
        <f>(Table1[[#This Row],[pledged]]/Table1[[#This Row],[backers_count]])/100</f>
        <v>1.1141025641025641</v>
      </c>
      <c r="Q628" t="s">
        <v>8319</v>
      </c>
      <c r="R628" t="s">
        <v>8320</v>
      </c>
      <c r="S628" s="11">
        <f>(((Table1[[#This Row],[launched_at]]/60)/60)/24)+DATE(1970,1,1)</f>
        <v>42198.559479166666</v>
      </c>
      <c r="T628" s="11">
        <f>(((Table1[[#This Row],[deadline]]/60)/60)/24)+DATE(1970,1,1)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Table1[[#This Row],[pledged]]/Table1[[#This Row],[goal]]</f>
        <v>2.0000000000000001E-4</v>
      </c>
      <c r="P629" s="6">
        <f>(Table1[[#This Row],[pledged]]/Table1[[#This Row],[backers_count]])/100</f>
        <v>0.9</v>
      </c>
      <c r="Q629" t="s">
        <v>8319</v>
      </c>
      <c r="R629" t="s">
        <v>8320</v>
      </c>
      <c r="S629" s="11">
        <f>(((Table1[[#This Row],[launched_at]]/60)/60)/24)+DATE(1970,1,1)</f>
        <v>42384.306840277779</v>
      </c>
      <c r="T629" s="11">
        <f>(((Table1[[#This Row],[deadline]]/60)/60)/24)+DATE(1970,1,1)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Table1[[#This Row],[pledged]]/Table1[[#This Row],[goal]]</f>
        <v>0</v>
      </c>
      <c r="P630" s="6" t="e">
        <f>(Table1[[#This Row],[pledged]]/Table1[[#This Row],[backers_count]])/100</f>
        <v>#DIV/0!</v>
      </c>
      <c r="Q630" t="s">
        <v>8319</v>
      </c>
      <c r="R630" t="s">
        <v>8320</v>
      </c>
      <c r="S630" s="11">
        <f>(((Table1[[#This Row],[launched_at]]/60)/60)/24)+DATE(1970,1,1)</f>
        <v>41803.692789351851</v>
      </c>
      <c r="T630" s="11">
        <f>(((Table1[[#This Row],[deadline]]/60)/60)/24)+DATE(1970,1,1)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Table1[[#This Row],[pledged]]/Table1[[#This Row],[goal]]</f>
        <v>1.75E-3</v>
      </c>
      <c r="P631" s="6">
        <f>(Table1[[#This Row],[pledged]]/Table1[[#This Row],[backers_count]])/100</f>
        <v>1.1666666666666667</v>
      </c>
      <c r="Q631" t="s">
        <v>8319</v>
      </c>
      <c r="R631" t="s">
        <v>8320</v>
      </c>
      <c r="S631" s="11">
        <f>(((Table1[[#This Row],[launched_at]]/60)/60)/24)+DATE(1970,1,1)</f>
        <v>42474.637824074074</v>
      </c>
      <c r="T631" s="11">
        <f>(((Table1[[#This Row],[deadline]]/60)/60)/24)+DATE(1970,1,1)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Table1[[#This Row],[pledged]]/Table1[[#This Row],[goal]]</f>
        <v>8.3340278356529708E-4</v>
      </c>
      <c r="P632" s="6">
        <f>(Table1[[#This Row],[pledged]]/Table1[[#This Row],[backers_count]])/100</f>
        <v>0.1</v>
      </c>
      <c r="Q632" t="s">
        <v>8319</v>
      </c>
      <c r="R632" t="s">
        <v>8320</v>
      </c>
      <c r="S632" s="11">
        <f>(((Table1[[#This Row],[launched_at]]/60)/60)/24)+DATE(1970,1,1)</f>
        <v>42223.619456018518</v>
      </c>
      <c r="T632" s="11">
        <f>(((Table1[[#This Row],[deadline]]/60)/60)/24)+DATE(1970,1,1)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Table1[[#This Row],[pledged]]/Table1[[#This Row],[goal]]</f>
        <v>1.38E-2</v>
      </c>
      <c r="P633" s="6">
        <f>(Table1[[#This Row],[pledged]]/Table1[[#This Row],[backers_count]])/100</f>
        <v>0.76666666666666672</v>
      </c>
      <c r="Q633" t="s">
        <v>8319</v>
      </c>
      <c r="R633" t="s">
        <v>8320</v>
      </c>
      <c r="S633" s="11">
        <f>(((Table1[[#This Row],[launched_at]]/60)/60)/24)+DATE(1970,1,1)</f>
        <v>42489.772326388891</v>
      </c>
      <c r="T633" s="11">
        <f>(((Table1[[#This Row],[deadline]]/60)/60)/24)+DATE(1970,1,1)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Table1[[#This Row],[pledged]]/Table1[[#This Row],[goal]]</f>
        <v>0</v>
      </c>
      <c r="P634" s="6" t="e">
        <f>(Table1[[#This Row],[pledged]]/Table1[[#This Row],[backers_count]])/100</f>
        <v>#DIV/0!</v>
      </c>
      <c r="Q634" t="s">
        <v>8319</v>
      </c>
      <c r="R634" t="s">
        <v>8320</v>
      </c>
      <c r="S634" s="11">
        <f>(((Table1[[#This Row],[launched_at]]/60)/60)/24)+DATE(1970,1,1)</f>
        <v>42303.659317129626</v>
      </c>
      <c r="T634" s="11">
        <f>(((Table1[[#This Row],[deadline]]/60)/60)/24)+DATE(1970,1,1)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Table1[[#This Row],[pledged]]/Table1[[#This Row],[goal]]</f>
        <v>0.1245</v>
      </c>
      <c r="P635" s="6">
        <f>(Table1[[#This Row],[pledged]]/Table1[[#This Row],[backers_count]])/100</f>
        <v>0.498</v>
      </c>
      <c r="Q635" t="s">
        <v>8319</v>
      </c>
      <c r="R635" t="s">
        <v>8320</v>
      </c>
      <c r="S635" s="11">
        <f>(((Table1[[#This Row],[launched_at]]/60)/60)/24)+DATE(1970,1,1)</f>
        <v>42507.29932870371</v>
      </c>
      <c r="T635" s="11">
        <f>(((Table1[[#This Row],[deadline]]/60)/60)/24)+DATE(1970,1,1)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Table1[[#This Row],[pledged]]/Table1[[#This Row],[goal]]</f>
        <v>2.0000000000000001E-4</v>
      </c>
      <c r="P636" s="6">
        <f>(Table1[[#This Row],[pledged]]/Table1[[#This Row],[backers_count]])/100</f>
        <v>0.01</v>
      </c>
      <c r="Q636" t="s">
        <v>8319</v>
      </c>
      <c r="R636" t="s">
        <v>8320</v>
      </c>
      <c r="S636" s="11">
        <f>(((Table1[[#This Row],[launched_at]]/60)/60)/24)+DATE(1970,1,1)</f>
        <v>42031.928576388891</v>
      </c>
      <c r="T636" s="11">
        <f>(((Table1[[#This Row],[deadline]]/60)/60)/24)+DATE(1970,1,1)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Table1[[#This Row],[pledged]]/Table1[[#This Row],[goal]]</f>
        <v>8.0000000000000007E-5</v>
      </c>
      <c r="P637" s="6">
        <f>(Table1[[#This Row],[pledged]]/Table1[[#This Row],[backers_count]])/100</f>
        <v>0.02</v>
      </c>
      <c r="Q637" t="s">
        <v>8319</v>
      </c>
      <c r="R637" t="s">
        <v>8320</v>
      </c>
      <c r="S637" s="11">
        <f>(((Table1[[#This Row],[launched_at]]/60)/60)/24)+DATE(1970,1,1)</f>
        <v>42076.092152777783</v>
      </c>
      <c r="T637" s="11">
        <f>(((Table1[[#This Row],[deadline]]/60)/60)/24)+DATE(1970,1,1)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Table1[[#This Row],[pledged]]/Table1[[#This Row],[goal]]</f>
        <v>2E-3</v>
      </c>
      <c r="P638" s="6">
        <f>(Table1[[#This Row],[pledged]]/Table1[[#This Row],[backers_count]])/100</f>
        <v>0.04</v>
      </c>
      <c r="Q638" t="s">
        <v>8319</v>
      </c>
      <c r="R638" t="s">
        <v>8320</v>
      </c>
      <c r="S638" s="11">
        <f>(((Table1[[#This Row],[launched_at]]/60)/60)/24)+DATE(1970,1,1)</f>
        <v>42131.455439814818</v>
      </c>
      <c r="T638" s="11">
        <f>(((Table1[[#This Row],[deadline]]/60)/60)/24)+DATE(1970,1,1)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Table1[[#This Row],[pledged]]/Table1[[#This Row],[goal]]</f>
        <v>0</v>
      </c>
      <c r="P639" s="6" t="e">
        <f>(Table1[[#This Row],[pledged]]/Table1[[#This Row],[backers_count]])/100</f>
        <v>#DIV/0!</v>
      </c>
      <c r="Q639" t="s">
        <v>8319</v>
      </c>
      <c r="R639" t="s">
        <v>8320</v>
      </c>
      <c r="S639" s="11">
        <f>(((Table1[[#This Row],[launched_at]]/60)/60)/24)+DATE(1970,1,1)</f>
        <v>42762.962013888886</v>
      </c>
      <c r="T639" s="11">
        <f>(((Table1[[#This Row],[deadline]]/60)/60)/24)+DATE(1970,1,1)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Table1[[#This Row],[pledged]]/Table1[[#This Row],[goal]]</f>
        <v>9.0000000000000006E-5</v>
      </c>
      <c r="P640" s="6">
        <f>(Table1[[#This Row],[pledged]]/Table1[[#This Row],[backers_count]])/100</f>
        <v>0.03</v>
      </c>
      <c r="Q640" t="s">
        <v>8319</v>
      </c>
      <c r="R640" t="s">
        <v>8320</v>
      </c>
      <c r="S640" s="11">
        <f>(((Table1[[#This Row],[launched_at]]/60)/60)/24)+DATE(1970,1,1)</f>
        <v>42759.593310185184</v>
      </c>
      <c r="T640" s="11">
        <f>(((Table1[[#This Row],[deadline]]/60)/60)/24)+DATE(1970,1,1)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Table1[[#This Row],[pledged]]/Table1[[#This Row],[goal]]</f>
        <v>9.9999999999999995E-7</v>
      </c>
      <c r="P641" s="6">
        <f>(Table1[[#This Row],[pledged]]/Table1[[#This Row],[backers_count]])/100</f>
        <v>0.01</v>
      </c>
      <c r="Q641" t="s">
        <v>8319</v>
      </c>
      <c r="R641" t="s">
        <v>8320</v>
      </c>
      <c r="S641" s="11">
        <f>(((Table1[[#This Row],[launched_at]]/60)/60)/24)+DATE(1970,1,1)</f>
        <v>41865.583275462966</v>
      </c>
      <c r="T641" s="11">
        <f>(((Table1[[#This Row],[deadline]]/60)/60)/24)+DATE(1970,1,1)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Table1[[#This Row],[pledged]]/Table1[[#This Row],[goal]]</f>
        <v>1.4428571428571428</v>
      </c>
      <c r="P642" s="6">
        <f>(Table1[[#This Row],[pledged]]/Table1[[#This Row],[backers_count]])/100</f>
        <v>0.505</v>
      </c>
      <c r="Q642" t="s">
        <v>8319</v>
      </c>
      <c r="R642" t="s">
        <v>8321</v>
      </c>
      <c r="S642" s="11">
        <f>(((Table1[[#This Row],[launched_at]]/60)/60)/24)+DATE(1970,1,1)</f>
        <v>42683.420312500006</v>
      </c>
      <c r="T642" s="11">
        <f>(((Table1[[#This Row],[deadline]]/60)/60)/24)+DATE(1970,1,1)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Table1[[#This Row],[pledged]]/Table1[[#This Row],[goal]]</f>
        <v>1.1916249999999999</v>
      </c>
      <c r="P643" s="6">
        <f>(Table1[[#This Row],[pledged]]/Table1[[#This Row],[backers_count]])/100</f>
        <v>1.5131746031746034</v>
      </c>
      <c r="Q643" t="s">
        <v>8319</v>
      </c>
      <c r="R643" t="s">
        <v>8321</v>
      </c>
      <c r="S643" s="11">
        <f>(((Table1[[#This Row],[launched_at]]/60)/60)/24)+DATE(1970,1,1)</f>
        <v>42199.57</v>
      </c>
      <c r="T643" s="11">
        <f>(((Table1[[#This Row],[deadline]]/60)/60)/24)+DATE(1970,1,1)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Table1[[#This Row],[pledged]]/Table1[[#This Row],[goal]]</f>
        <v>14.604850000000001</v>
      </c>
      <c r="P644" s="6">
        <f>(Table1[[#This Row],[pledged]]/Table1[[#This Row],[backers_count]])/100</f>
        <v>1.3435924563017481</v>
      </c>
      <c r="Q644" t="s">
        <v>8319</v>
      </c>
      <c r="R644" t="s">
        <v>8321</v>
      </c>
      <c r="S644" s="11">
        <f>(((Table1[[#This Row],[launched_at]]/60)/60)/24)+DATE(1970,1,1)</f>
        <v>42199.651319444441</v>
      </c>
      <c r="T644" s="11">
        <f>(((Table1[[#This Row],[deadline]]/60)/60)/24)+DATE(1970,1,1)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Table1[[#This Row],[pledged]]/Table1[[#This Row],[goal]]</f>
        <v>1.0580799999999999</v>
      </c>
      <c r="P645" s="6">
        <f>(Table1[[#This Row],[pledged]]/Table1[[#This Row],[backers_count]])/100</f>
        <v>1.7402631578947367</v>
      </c>
      <c r="Q645" t="s">
        <v>8319</v>
      </c>
      <c r="R645" t="s">
        <v>8321</v>
      </c>
      <c r="S645" s="11">
        <f>(((Table1[[#This Row],[launched_at]]/60)/60)/24)+DATE(1970,1,1)</f>
        <v>42100.642071759255</v>
      </c>
      <c r="T645" s="11">
        <f>(((Table1[[#This Row],[deadline]]/60)/60)/24)+DATE(1970,1,1)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Table1[[#This Row],[pledged]]/Table1[[#This Row],[goal]]</f>
        <v>3.0011791999999997</v>
      </c>
      <c r="P646" s="6">
        <f>(Table1[[#This Row],[pledged]]/Table1[[#This Row],[backers_count]])/100</f>
        <v>0.73486268364348672</v>
      </c>
      <c r="Q646" t="s">
        <v>8319</v>
      </c>
      <c r="R646" t="s">
        <v>8321</v>
      </c>
      <c r="S646" s="11">
        <f>(((Table1[[#This Row],[launched_at]]/60)/60)/24)+DATE(1970,1,1)</f>
        <v>41898.665960648148</v>
      </c>
      <c r="T646" s="11">
        <f>(((Table1[[#This Row],[deadline]]/60)/60)/24)+DATE(1970,1,1)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Table1[[#This Row],[pledged]]/Table1[[#This Row],[goal]]</f>
        <v>2.7869999999999999</v>
      </c>
      <c r="P647" s="6">
        <f>(Table1[[#This Row],[pledged]]/Table1[[#This Row],[backers_count]])/100</f>
        <v>0.23518987341772152</v>
      </c>
      <c r="Q647" t="s">
        <v>8319</v>
      </c>
      <c r="R647" t="s">
        <v>8321</v>
      </c>
      <c r="S647" s="11">
        <f>(((Table1[[#This Row],[launched_at]]/60)/60)/24)+DATE(1970,1,1)</f>
        <v>42564.026319444441</v>
      </c>
      <c r="T647" s="11">
        <f>(((Table1[[#This Row],[deadline]]/60)/60)/24)+DATE(1970,1,1)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Table1[[#This Row],[pledged]]/Table1[[#This Row],[goal]]</f>
        <v>1.3187625000000001</v>
      </c>
      <c r="P648" s="6">
        <f>(Table1[[#This Row],[pledged]]/Table1[[#This Row],[backers_count]])/100</f>
        <v>0.39074444444444445</v>
      </c>
      <c r="Q648" t="s">
        <v>8319</v>
      </c>
      <c r="R648" t="s">
        <v>8321</v>
      </c>
      <c r="S648" s="11">
        <f>(((Table1[[#This Row],[launched_at]]/60)/60)/24)+DATE(1970,1,1)</f>
        <v>41832.852627314816</v>
      </c>
      <c r="T648" s="11">
        <f>(((Table1[[#This Row],[deadline]]/60)/60)/24)+DATE(1970,1,1)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Table1[[#This Row],[pledged]]/Table1[[#This Row],[goal]]</f>
        <v>1.0705</v>
      </c>
      <c r="P649" s="6">
        <f>(Table1[[#This Row],[pledged]]/Table1[[#This Row],[backers_count]])/100</f>
        <v>1.2594117647058822</v>
      </c>
      <c r="Q649" t="s">
        <v>8319</v>
      </c>
      <c r="R649" t="s">
        <v>8321</v>
      </c>
      <c r="S649" s="11">
        <f>(((Table1[[#This Row],[launched_at]]/60)/60)/24)+DATE(1970,1,1)</f>
        <v>42416.767928240741</v>
      </c>
      <c r="T649" s="11">
        <f>(((Table1[[#This Row],[deadline]]/60)/60)/24)+DATE(1970,1,1)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Table1[[#This Row],[pledged]]/Table1[[#This Row],[goal]]</f>
        <v>1.2682285714285715</v>
      </c>
      <c r="P650" s="6">
        <f>(Table1[[#This Row],[pledged]]/Table1[[#This Row],[backers_count]])/100</f>
        <v>16.440000000000001</v>
      </c>
      <c r="Q650" t="s">
        <v>8319</v>
      </c>
      <c r="R650" t="s">
        <v>8321</v>
      </c>
      <c r="S650" s="11">
        <f>(((Table1[[#This Row],[launched_at]]/60)/60)/24)+DATE(1970,1,1)</f>
        <v>41891.693379629629</v>
      </c>
      <c r="T650" s="11">
        <f>(((Table1[[#This Row],[deadline]]/60)/60)/24)+DATE(1970,1,1)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Table1[[#This Row],[pledged]]/Table1[[#This Row],[goal]]</f>
        <v>1.3996</v>
      </c>
      <c r="P651" s="6">
        <f>(Table1[[#This Row],[pledged]]/Table1[[#This Row],[backers_count]])/100</f>
        <v>0.42670731707317072</v>
      </c>
      <c r="Q651" t="s">
        <v>8319</v>
      </c>
      <c r="R651" t="s">
        <v>8321</v>
      </c>
      <c r="S651" s="11">
        <f>(((Table1[[#This Row],[launched_at]]/60)/60)/24)+DATE(1970,1,1)</f>
        <v>41877.912187499998</v>
      </c>
      <c r="T651" s="11">
        <f>(((Table1[[#This Row],[deadline]]/60)/60)/24)+DATE(1970,1,1)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Table1[[#This Row],[pledged]]/Table1[[#This Row],[goal]]</f>
        <v>1.1240000000000001</v>
      </c>
      <c r="P652" s="6">
        <f>(Table1[[#This Row],[pledged]]/Table1[[#This Row],[backers_count]])/100</f>
        <v>0.35125000000000001</v>
      </c>
      <c r="Q652" t="s">
        <v>8319</v>
      </c>
      <c r="R652" t="s">
        <v>8321</v>
      </c>
      <c r="S652" s="11">
        <f>(((Table1[[#This Row],[launched_at]]/60)/60)/24)+DATE(1970,1,1)</f>
        <v>41932.036851851852</v>
      </c>
      <c r="T652" s="11">
        <f>(((Table1[[#This Row],[deadline]]/60)/60)/24)+DATE(1970,1,1)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Table1[[#This Row],[pledged]]/Table1[[#This Row],[goal]]</f>
        <v>1.00528</v>
      </c>
      <c r="P653" s="6">
        <f>(Table1[[#This Row],[pledged]]/Table1[[#This Row],[backers_count]])/100</f>
        <v>2.3935238095238094</v>
      </c>
      <c r="Q653" t="s">
        <v>8319</v>
      </c>
      <c r="R653" t="s">
        <v>8321</v>
      </c>
      <c r="S653" s="11">
        <f>(((Table1[[#This Row],[launched_at]]/60)/60)/24)+DATE(1970,1,1)</f>
        <v>41956.017488425925</v>
      </c>
      <c r="T653" s="11">
        <f>(((Table1[[#This Row],[deadline]]/60)/60)/24)+DATE(1970,1,1)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Table1[[#This Row],[pledged]]/Table1[[#This Row],[goal]]</f>
        <v>1.0046666666666666</v>
      </c>
      <c r="P654" s="6">
        <f>(Table1[[#This Row],[pledged]]/Table1[[#This Row],[backers_count]])/100</f>
        <v>1.0764285714285713</v>
      </c>
      <c r="Q654" t="s">
        <v>8319</v>
      </c>
      <c r="R654" t="s">
        <v>8321</v>
      </c>
      <c r="S654" s="11">
        <f>(((Table1[[#This Row],[launched_at]]/60)/60)/24)+DATE(1970,1,1)</f>
        <v>42675.690393518518</v>
      </c>
      <c r="T654" s="11">
        <f>(((Table1[[#This Row],[deadline]]/60)/60)/24)+DATE(1970,1,1)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Table1[[#This Row],[pledged]]/Table1[[#This Row],[goal]]</f>
        <v>1.4144600000000001</v>
      </c>
      <c r="P655" s="6">
        <f>(Table1[[#This Row],[pledged]]/Table1[[#This Row],[backers_count]])/100</f>
        <v>0.95830623306233065</v>
      </c>
      <c r="Q655" t="s">
        <v>8319</v>
      </c>
      <c r="R655" t="s">
        <v>8321</v>
      </c>
      <c r="S655" s="11">
        <f>(((Table1[[#This Row],[launched_at]]/60)/60)/24)+DATE(1970,1,1)</f>
        <v>42199.618518518517</v>
      </c>
      <c r="T655" s="11">
        <f>(((Table1[[#This Row],[deadline]]/60)/60)/24)+DATE(1970,1,1)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Table1[[#This Row],[pledged]]/Table1[[#This Row],[goal]]</f>
        <v>2.6729166666666666</v>
      </c>
      <c r="P656" s="6">
        <f>(Table1[[#This Row],[pledged]]/Table1[[#This Row],[backers_count]])/100</f>
        <v>0.31663376110562685</v>
      </c>
      <c r="Q656" t="s">
        <v>8319</v>
      </c>
      <c r="R656" t="s">
        <v>8321</v>
      </c>
      <c r="S656" s="11">
        <f>(((Table1[[#This Row],[launched_at]]/60)/60)/24)+DATE(1970,1,1)</f>
        <v>42163.957326388889</v>
      </c>
      <c r="T656" s="11">
        <f>(((Table1[[#This Row],[deadline]]/60)/60)/24)+DATE(1970,1,1)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Table1[[#This Row],[pledged]]/Table1[[#This Row],[goal]]</f>
        <v>1.4688749999999999</v>
      </c>
      <c r="P657" s="6">
        <f>(Table1[[#This Row],[pledged]]/Table1[[#This Row],[backers_count]])/100</f>
        <v>0.42886861313868613</v>
      </c>
      <c r="Q657" t="s">
        <v>8319</v>
      </c>
      <c r="R657" t="s">
        <v>8321</v>
      </c>
      <c r="S657" s="11">
        <f>(((Table1[[#This Row],[launched_at]]/60)/60)/24)+DATE(1970,1,1)</f>
        <v>42045.957314814819</v>
      </c>
      <c r="T657" s="11">
        <f>(((Table1[[#This Row],[deadline]]/60)/60)/24)+DATE(1970,1,1)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Table1[[#This Row],[pledged]]/Table1[[#This Row],[goal]]</f>
        <v>2.1356000000000002</v>
      </c>
      <c r="P658" s="6">
        <f>(Table1[[#This Row],[pledged]]/Table1[[#This Row],[backers_count]])/100</f>
        <v>1.2273563218390806</v>
      </c>
      <c r="Q658" t="s">
        <v>8319</v>
      </c>
      <c r="R658" t="s">
        <v>8321</v>
      </c>
      <c r="S658" s="11">
        <f>(((Table1[[#This Row],[launched_at]]/60)/60)/24)+DATE(1970,1,1)</f>
        <v>42417.804618055554</v>
      </c>
      <c r="T658" s="11">
        <f>(((Table1[[#This Row],[deadline]]/60)/60)/24)+DATE(1970,1,1)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Table1[[#This Row],[pledged]]/Table1[[#This Row],[goal]]</f>
        <v>1.2569999999999999</v>
      </c>
      <c r="P659" s="6">
        <f>(Table1[[#This Row],[pledged]]/Table1[[#This Row],[backers_count]])/100</f>
        <v>1.9045454545454548</v>
      </c>
      <c r="Q659" t="s">
        <v>8319</v>
      </c>
      <c r="R659" t="s">
        <v>8321</v>
      </c>
      <c r="S659" s="11">
        <f>(((Table1[[#This Row],[launched_at]]/60)/60)/24)+DATE(1970,1,1)</f>
        <v>42331.84574074074</v>
      </c>
      <c r="T659" s="11">
        <f>(((Table1[[#This Row],[deadline]]/60)/60)/24)+DATE(1970,1,1)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Table1[[#This Row],[pledged]]/Table1[[#This Row],[goal]]</f>
        <v>1.0446206037108834</v>
      </c>
      <c r="P660" s="6">
        <f>(Table1[[#This Row],[pledged]]/Table1[[#This Row],[backers_count]])/100</f>
        <v>1.0933695652173911</v>
      </c>
      <c r="Q660" t="s">
        <v>8319</v>
      </c>
      <c r="R660" t="s">
        <v>8321</v>
      </c>
      <c r="S660" s="11">
        <f>(((Table1[[#This Row],[launched_at]]/60)/60)/24)+DATE(1970,1,1)</f>
        <v>42179.160752314812</v>
      </c>
      <c r="T660" s="11">
        <f>(((Table1[[#This Row],[deadline]]/60)/60)/24)+DATE(1970,1,1)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Table1[[#This Row],[pledged]]/Table1[[#This Row],[goal]]</f>
        <v>1.0056666666666667</v>
      </c>
      <c r="P661" s="6">
        <f>(Table1[[#This Row],[pledged]]/Table1[[#This Row],[backers_count]])/100</f>
        <v>1.4366666666666665</v>
      </c>
      <c r="Q661" t="s">
        <v>8319</v>
      </c>
      <c r="R661" t="s">
        <v>8321</v>
      </c>
      <c r="S661" s="11">
        <f>(((Table1[[#This Row],[launched_at]]/60)/60)/24)+DATE(1970,1,1)</f>
        <v>42209.593692129631</v>
      </c>
      <c r="T661" s="11">
        <f>(((Table1[[#This Row],[deadline]]/60)/60)/24)+DATE(1970,1,1)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Table1[[#This Row],[pledged]]/Table1[[#This Row],[goal]]</f>
        <v>3.058E-2</v>
      </c>
      <c r="P662" s="6">
        <f>(Table1[[#This Row],[pledged]]/Table1[[#This Row],[backers_count]])/100</f>
        <v>0.84944444444444445</v>
      </c>
      <c r="Q662" t="s">
        <v>8319</v>
      </c>
      <c r="R662" t="s">
        <v>8321</v>
      </c>
      <c r="S662" s="11">
        <f>(((Table1[[#This Row],[launched_at]]/60)/60)/24)+DATE(1970,1,1)</f>
        <v>41922.741655092592</v>
      </c>
      <c r="T662" s="11">
        <f>(((Table1[[#This Row],[deadline]]/60)/60)/24)+DATE(1970,1,1)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Table1[[#This Row],[pledged]]/Table1[[#This Row],[goal]]</f>
        <v>9.4999999999999998E-3</v>
      </c>
      <c r="P663" s="6">
        <f>(Table1[[#This Row],[pledged]]/Table1[[#This Row],[backers_count]])/100</f>
        <v>0.10555555555555556</v>
      </c>
      <c r="Q663" t="s">
        <v>8319</v>
      </c>
      <c r="R663" t="s">
        <v>8321</v>
      </c>
      <c r="S663" s="11">
        <f>(((Table1[[#This Row],[launched_at]]/60)/60)/24)+DATE(1970,1,1)</f>
        <v>42636.645358796297</v>
      </c>
      <c r="T663" s="11">
        <f>(((Table1[[#This Row],[deadline]]/60)/60)/24)+DATE(1970,1,1)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Table1[[#This Row],[pledged]]/Table1[[#This Row],[goal]]</f>
        <v>4.0000000000000001E-3</v>
      </c>
      <c r="P664" s="6">
        <f>(Table1[[#This Row],[pledged]]/Table1[[#This Row],[backers_count]])/100</f>
        <v>0.39</v>
      </c>
      <c r="Q664" t="s">
        <v>8319</v>
      </c>
      <c r="R664" t="s">
        <v>8321</v>
      </c>
      <c r="S664" s="11">
        <f>(((Table1[[#This Row],[launched_at]]/60)/60)/24)+DATE(1970,1,1)</f>
        <v>41990.438043981485</v>
      </c>
      <c r="T664" s="11">
        <f>(((Table1[[#This Row],[deadline]]/60)/60)/24)+DATE(1970,1,1)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Table1[[#This Row],[pledged]]/Table1[[#This Row],[goal]]</f>
        <v>3.5000000000000001E-3</v>
      </c>
      <c r="P665" s="6">
        <f>(Table1[[#This Row],[pledged]]/Table1[[#This Row],[backers_count]])/100</f>
        <v>1</v>
      </c>
      <c r="Q665" t="s">
        <v>8319</v>
      </c>
      <c r="R665" t="s">
        <v>8321</v>
      </c>
      <c r="S665" s="11">
        <f>(((Table1[[#This Row],[launched_at]]/60)/60)/24)+DATE(1970,1,1)</f>
        <v>42173.843240740738</v>
      </c>
      <c r="T665" s="11">
        <f>(((Table1[[#This Row],[deadline]]/60)/60)/24)+DATE(1970,1,1)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Table1[[#This Row],[pledged]]/Table1[[#This Row],[goal]]</f>
        <v>7.5333333333333335E-2</v>
      </c>
      <c r="P666" s="6">
        <f>(Table1[[#This Row],[pledged]]/Table1[[#This Row],[backers_count]])/100</f>
        <v>0.31172413793103448</v>
      </c>
      <c r="Q666" t="s">
        <v>8319</v>
      </c>
      <c r="R666" t="s">
        <v>8321</v>
      </c>
      <c r="S666" s="11">
        <f>(((Table1[[#This Row],[launched_at]]/60)/60)/24)+DATE(1970,1,1)</f>
        <v>42077.666377314818</v>
      </c>
      <c r="T666" s="11">
        <f>(((Table1[[#This Row],[deadline]]/60)/60)/24)+DATE(1970,1,1)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Table1[[#This Row],[pledged]]/Table1[[#This Row],[goal]]</f>
        <v>0.18640000000000001</v>
      </c>
      <c r="P667" s="6">
        <f>(Table1[[#This Row],[pledged]]/Table1[[#This Row],[backers_count]])/100</f>
        <v>1.5533333333333335</v>
      </c>
      <c r="Q667" t="s">
        <v>8319</v>
      </c>
      <c r="R667" t="s">
        <v>8321</v>
      </c>
      <c r="S667" s="11">
        <f>(((Table1[[#This Row],[launched_at]]/60)/60)/24)+DATE(1970,1,1)</f>
        <v>42688.711354166662</v>
      </c>
      <c r="T667" s="11">
        <f>(((Table1[[#This Row],[deadline]]/60)/60)/24)+DATE(1970,1,1)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Table1[[#This Row],[pledged]]/Table1[[#This Row],[goal]]</f>
        <v>4.0000000000000003E-5</v>
      </c>
      <c r="P668" s="6">
        <f>(Table1[[#This Row],[pledged]]/Table1[[#This Row],[backers_count]])/100</f>
        <v>0.02</v>
      </c>
      <c r="Q668" t="s">
        <v>8319</v>
      </c>
      <c r="R668" t="s">
        <v>8321</v>
      </c>
      <c r="S668" s="11">
        <f>(((Table1[[#This Row],[launched_at]]/60)/60)/24)+DATE(1970,1,1)</f>
        <v>41838.832152777781</v>
      </c>
      <c r="T668" s="11">
        <f>(((Table1[[#This Row],[deadline]]/60)/60)/24)+DATE(1970,1,1)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Table1[[#This Row],[pledged]]/Table1[[#This Row],[goal]]</f>
        <v>0.1002</v>
      </c>
      <c r="P669" s="6">
        <f>(Table1[[#This Row],[pledged]]/Table1[[#This Row],[backers_count]])/100</f>
        <v>1.7892857142857141</v>
      </c>
      <c r="Q669" t="s">
        <v>8319</v>
      </c>
      <c r="R669" t="s">
        <v>8321</v>
      </c>
      <c r="S669" s="11">
        <f>(((Table1[[#This Row],[launched_at]]/60)/60)/24)+DATE(1970,1,1)</f>
        <v>42632.373414351852</v>
      </c>
      <c r="T669" s="11">
        <f>(((Table1[[#This Row],[deadline]]/60)/60)/24)+DATE(1970,1,1)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Table1[[#This Row],[pledged]]/Table1[[#This Row],[goal]]</f>
        <v>4.5600000000000002E-2</v>
      </c>
      <c r="P670" s="6">
        <f>(Table1[[#This Row],[pledged]]/Table1[[#This Row],[backers_count]])/100</f>
        <v>0.27360000000000001</v>
      </c>
      <c r="Q670" t="s">
        <v>8319</v>
      </c>
      <c r="R670" t="s">
        <v>8321</v>
      </c>
      <c r="S670" s="11">
        <f>(((Table1[[#This Row],[launched_at]]/60)/60)/24)+DATE(1970,1,1)</f>
        <v>42090.831273148149</v>
      </c>
      <c r="T670" s="11">
        <f>(((Table1[[#This Row],[deadline]]/60)/60)/24)+DATE(1970,1,1)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Table1[[#This Row],[pledged]]/Table1[[#This Row],[goal]]</f>
        <v>0.21507499999999999</v>
      </c>
      <c r="P671" s="6">
        <f>(Table1[[#This Row],[pledged]]/Table1[[#This Row],[backers_count]])/100</f>
        <v>15.362500000000001</v>
      </c>
      <c r="Q671" t="s">
        <v>8319</v>
      </c>
      <c r="R671" t="s">
        <v>8321</v>
      </c>
      <c r="S671" s="11">
        <f>(((Table1[[#This Row],[launched_at]]/60)/60)/24)+DATE(1970,1,1)</f>
        <v>42527.625671296293</v>
      </c>
      <c r="T671" s="11">
        <f>(((Table1[[#This Row],[deadline]]/60)/60)/24)+DATE(1970,1,1)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Table1[[#This Row],[pledged]]/Table1[[#This Row],[goal]]</f>
        <v>0.29276666666666668</v>
      </c>
      <c r="P672" s="6">
        <f>(Table1[[#This Row],[pledged]]/Table1[[#This Row],[backers_count]])/100</f>
        <v>0.84996774193548386</v>
      </c>
      <c r="Q672" t="s">
        <v>8319</v>
      </c>
      <c r="R672" t="s">
        <v>8321</v>
      </c>
      <c r="S672" s="11">
        <f>(((Table1[[#This Row],[launched_at]]/60)/60)/24)+DATE(1970,1,1)</f>
        <v>42506.709722222222</v>
      </c>
      <c r="T672" s="11">
        <f>(((Table1[[#This Row],[deadline]]/60)/60)/24)+DATE(1970,1,1)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Table1[[#This Row],[pledged]]/Table1[[#This Row],[goal]]</f>
        <v>0.39426666666666665</v>
      </c>
      <c r="P673" s="6">
        <f>(Table1[[#This Row],[pledged]]/Table1[[#This Row],[backers_count]])/100</f>
        <v>7.8853333333333326</v>
      </c>
      <c r="Q673" t="s">
        <v>8319</v>
      </c>
      <c r="R673" t="s">
        <v>8321</v>
      </c>
      <c r="S673" s="11">
        <f>(((Table1[[#This Row],[launched_at]]/60)/60)/24)+DATE(1970,1,1)</f>
        <v>41984.692731481482</v>
      </c>
      <c r="T673" s="11">
        <f>(((Table1[[#This Row],[deadline]]/60)/60)/24)+DATE(1970,1,1)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Table1[[#This Row],[pledged]]/Table1[[#This Row],[goal]]</f>
        <v>0.21628</v>
      </c>
      <c r="P674" s="6">
        <f>(Table1[[#This Row],[pledged]]/Table1[[#This Row],[backers_count]])/100</f>
        <v>0.50297674418604654</v>
      </c>
      <c r="Q674" t="s">
        <v>8319</v>
      </c>
      <c r="R674" t="s">
        <v>8321</v>
      </c>
      <c r="S674" s="11">
        <f>(((Table1[[#This Row],[launched_at]]/60)/60)/24)+DATE(1970,1,1)</f>
        <v>41974.219490740739</v>
      </c>
      <c r="T674" s="11">
        <f>(((Table1[[#This Row],[deadline]]/60)/60)/24)+DATE(1970,1,1)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Table1[[#This Row],[pledged]]/Table1[[#This Row],[goal]]</f>
        <v>2.0500000000000002E-3</v>
      </c>
      <c r="P675" s="6">
        <f>(Table1[[#This Row],[pledged]]/Table1[[#This Row],[backers_count]])/100</f>
        <v>0.68333333333333324</v>
      </c>
      <c r="Q675" t="s">
        <v>8319</v>
      </c>
      <c r="R675" t="s">
        <v>8321</v>
      </c>
      <c r="S675" s="11">
        <f>(((Table1[[#This Row],[launched_at]]/60)/60)/24)+DATE(1970,1,1)</f>
        <v>41838.840474537035</v>
      </c>
      <c r="T675" s="11">
        <f>(((Table1[[#This Row],[deadline]]/60)/60)/24)+DATE(1970,1,1)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Table1[[#This Row],[pledged]]/Table1[[#This Row],[goal]]</f>
        <v>2.9999999999999997E-4</v>
      </c>
      <c r="P676" s="6">
        <f>(Table1[[#This Row],[pledged]]/Table1[[#This Row],[backers_count]])/100</f>
        <v>7.4999999999999997E-2</v>
      </c>
      <c r="Q676" t="s">
        <v>8319</v>
      </c>
      <c r="R676" t="s">
        <v>8321</v>
      </c>
      <c r="S676" s="11">
        <f>(((Table1[[#This Row],[launched_at]]/60)/60)/24)+DATE(1970,1,1)</f>
        <v>41803.116053240738</v>
      </c>
      <c r="T676" s="11">
        <f>(((Table1[[#This Row],[deadline]]/60)/60)/24)+DATE(1970,1,1)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Table1[[#This Row],[pledged]]/Table1[[#This Row],[goal]]</f>
        <v>0.14849999999999999</v>
      </c>
      <c r="P677" s="6">
        <f>(Table1[[#This Row],[pledged]]/Table1[[#This Row],[backers_count]])/100</f>
        <v>0.34269230769230768</v>
      </c>
      <c r="Q677" t="s">
        <v>8319</v>
      </c>
      <c r="R677" t="s">
        <v>8321</v>
      </c>
      <c r="S677" s="11">
        <f>(((Table1[[#This Row],[launched_at]]/60)/60)/24)+DATE(1970,1,1)</f>
        <v>41975.930601851855</v>
      </c>
      <c r="T677" s="11">
        <f>(((Table1[[#This Row],[deadline]]/60)/60)/24)+DATE(1970,1,1)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Table1[[#This Row],[pledged]]/Table1[[#This Row],[goal]]</f>
        <v>1.4710000000000001E-2</v>
      </c>
      <c r="P678" s="6">
        <f>(Table1[[#This Row],[pledged]]/Table1[[#This Row],[backers_count]])/100</f>
        <v>0.61291666666666667</v>
      </c>
      <c r="Q678" t="s">
        <v>8319</v>
      </c>
      <c r="R678" t="s">
        <v>8321</v>
      </c>
      <c r="S678" s="11">
        <f>(((Table1[[#This Row],[launched_at]]/60)/60)/24)+DATE(1970,1,1)</f>
        <v>42012.768298611118</v>
      </c>
      <c r="T678" s="11">
        <f>(((Table1[[#This Row],[deadline]]/60)/60)/24)+DATE(1970,1,1)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Table1[[#This Row],[pledged]]/Table1[[#This Row],[goal]]</f>
        <v>0.25584000000000001</v>
      </c>
      <c r="P679" s="6">
        <f>(Table1[[#This Row],[pledged]]/Table1[[#This Row],[backers_count]])/100</f>
        <v>1.3325</v>
      </c>
      <c r="Q679" t="s">
        <v>8319</v>
      </c>
      <c r="R679" t="s">
        <v>8321</v>
      </c>
      <c r="S679" s="11">
        <f>(((Table1[[#This Row],[launched_at]]/60)/60)/24)+DATE(1970,1,1)</f>
        <v>42504.403877314813</v>
      </c>
      <c r="T679" s="11">
        <f>(((Table1[[#This Row],[deadline]]/60)/60)/24)+DATE(1970,1,1)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Table1[[#This Row],[pledged]]/Table1[[#This Row],[goal]]</f>
        <v>3.8206896551724136E-2</v>
      </c>
      <c r="P680" s="6">
        <f>(Table1[[#This Row],[pledged]]/Table1[[#This Row],[backers_count]])/100</f>
        <v>0.65176470588235291</v>
      </c>
      <c r="Q680" t="s">
        <v>8319</v>
      </c>
      <c r="R680" t="s">
        <v>8321</v>
      </c>
      <c r="S680" s="11">
        <f>(((Table1[[#This Row],[launched_at]]/60)/60)/24)+DATE(1970,1,1)</f>
        <v>42481.376597222217</v>
      </c>
      <c r="T680" s="11">
        <f>(((Table1[[#This Row],[deadline]]/60)/60)/24)+DATE(1970,1,1)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Table1[[#This Row],[pledged]]/Table1[[#This Row],[goal]]</f>
        <v>0.15485964912280703</v>
      </c>
      <c r="P681" s="6">
        <f>(Table1[[#This Row],[pledged]]/Table1[[#This Row],[backers_count]])/100</f>
        <v>0.93904255319148933</v>
      </c>
      <c r="Q681" t="s">
        <v>8319</v>
      </c>
      <c r="R681" t="s">
        <v>8321</v>
      </c>
      <c r="S681" s="11">
        <f>(((Table1[[#This Row],[launched_at]]/60)/60)/24)+DATE(1970,1,1)</f>
        <v>42556.695706018523</v>
      </c>
      <c r="T681" s="11">
        <f>(((Table1[[#This Row],[deadline]]/60)/60)/24)+DATE(1970,1,1)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Table1[[#This Row],[pledged]]/Table1[[#This Row],[goal]]</f>
        <v>0.25912000000000002</v>
      </c>
      <c r="P682" s="6">
        <f>(Table1[[#This Row],[pledged]]/Table1[[#This Row],[backers_count]])/100</f>
        <v>1.5065116279069768</v>
      </c>
      <c r="Q682" t="s">
        <v>8319</v>
      </c>
      <c r="R682" t="s">
        <v>8321</v>
      </c>
      <c r="S682" s="11">
        <f>(((Table1[[#This Row],[launched_at]]/60)/60)/24)+DATE(1970,1,1)</f>
        <v>41864.501516203702</v>
      </c>
      <c r="T682" s="11">
        <f>(((Table1[[#This Row],[deadline]]/60)/60)/24)+DATE(1970,1,1)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Table1[[#This Row],[pledged]]/Table1[[#This Row],[goal]]</f>
        <v>4.0000000000000002E-4</v>
      </c>
      <c r="P683" s="6">
        <f>(Table1[[#This Row],[pledged]]/Table1[[#This Row],[backers_count]])/100</f>
        <v>0.01</v>
      </c>
      <c r="Q683" t="s">
        <v>8319</v>
      </c>
      <c r="R683" t="s">
        <v>8321</v>
      </c>
      <c r="S683" s="11">
        <f>(((Table1[[#This Row],[launched_at]]/60)/60)/24)+DATE(1970,1,1)</f>
        <v>42639.805601851855</v>
      </c>
      <c r="T683" s="11">
        <f>(((Table1[[#This Row],[deadline]]/60)/60)/24)+DATE(1970,1,1)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Table1[[#This Row],[pledged]]/Table1[[#This Row],[goal]]</f>
        <v>1.06E-3</v>
      </c>
      <c r="P684" s="6">
        <f>(Table1[[#This Row],[pledged]]/Table1[[#This Row],[backers_count]])/100</f>
        <v>0.13250000000000001</v>
      </c>
      <c r="Q684" t="s">
        <v>8319</v>
      </c>
      <c r="R684" t="s">
        <v>8321</v>
      </c>
      <c r="S684" s="11">
        <f>(((Table1[[#This Row],[launched_at]]/60)/60)/24)+DATE(1970,1,1)</f>
        <v>42778.765300925923</v>
      </c>
      <c r="T684" s="11">
        <f>(((Table1[[#This Row],[deadline]]/60)/60)/24)+DATE(1970,1,1)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Table1[[#This Row],[pledged]]/Table1[[#This Row],[goal]]</f>
        <v>8.5142857142857138E-3</v>
      </c>
      <c r="P685" s="6">
        <f>(Table1[[#This Row],[pledged]]/Table1[[#This Row],[backers_count]])/100</f>
        <v>0.99333333333333329</v>
      </c>
      <c r="Q685" t="s">
        <v>8319</v>
      </c>
      <c r="R685" t="s">
        <v>8321</v>
      </c>
      <c r="S685" s="11">
        <f>(((Table1[[#This Row],[launched_at]]/60)/60)/24)+DATE(1970,1,1)</f>
        <v>42634.900046296301</v>
      </c>
      <c r="T685" s="11">
        <f>(((Table1[[#This Row],[deadline]]/60)/60)/24)+DATE(1970,1,1)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Table1[[#This Row],[pledged]]/Table1[[#This Row],[goal]]</f>
        <v>7.4837500000000001E-2</v>
      </c>
      <c r="P686" s="6">
        <f>(Table1[[#This Row],[pledged]]/Table1[[#This Row],[backers_count]])/100</f>
        <v>1.7739259259259259</v>
      </c>
      <c r="Q686" t="s">
        <v>8319</v>
      </c>
      <c r="R686" t="s">
        <v>8321</v>
      </c>
      <c r="S686" s="11">
        <f>(((Table1[[#This Row],[launched_at]]/60)/60)/24)+DATE(1970,1,1)</f>
        <v>41809.473275462966</v>
      </c>
      <c r="T686" s="11">
        <f>(((Table1[[#This Row],[deadline]]/60)/60)/24)+DATE(1970,1,1)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Table1[[#This Row],[pledged]]/Table1[[#This Row],[goal]]</f>
        <v>0.27650000000000002</v>
      </c>
      <c r="P687" s="6">
        <f>(Table1[[#This Row],[pledged]]/Table1[[#This Row],[backers_count]])/100</f>
        <v>0.55299999999999994</v>
      </c>
      <c r="Q687" t="s">
        <v>8319</v>
      </c>
      <c r="R687" t="s">
        <v>8321</v>
      </c>
      <c r="S687" s="11">
        <f>(((Table1[[#This Row],[launched_at]]/60)/60)/24)+DATE(1970,1,1)</f>
        <v>41971.866574074069</v>
      </c>
      <c r="T687" s="11">
        <f>(((Table1[[#This Row],[deadline]]/60)/60)/24)+DATE(1970,1,1)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Table1[[#This Row],[pledged]]/Table1[[#This Row],[goal]]</f>
        <v>0</v>
      </c>
      <c r="P688" s="6" t="e">
        <f>(Table1[[#This Row],[pledged]]/Table1[[#This Row],[backers_count]])/100</f>
        <v>#DIV/0!</v>
      </c>
      <c r="Q688" t="s">
        <v>8319</v>
      </c>
      <c r="R688" t="s">
        <v>8321</v>
      </c>
      <c r="S688" s="11">
        <f>(((Table1[[#This Row],[launched_at]]/60)/60)/24)+DATE(1970,1,1)</f>
        <v>42189.673263888893</v>
      </c>
      <c r="T688" s="11">
        <f>(((Table1[[#This Row],[deadline]]/60)/60)/24)+DATE(1970,1,1)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Table1[[#This Row],[pledged]]/Table1[[#This Row],[goal]]</f>
        <v>3.5499999999999997E-2</v>
      </c>
      <c r="P689" s="6">
        <f>(Table1[[#This Row],[pledged]]/Table1[[#This Row],[backers_count]])/100</f>
        <v>5.9166666666666661</v>
      </c>
      <c r="Q689" t="s">
        <v>8319</v>
      </c>
      <c r="R689" t="s">
        <v>8321</v>
      </c>
      <c r="S689" s="11">
        <f>(((Table1[[#This Row],[launched_at]]/60)/60)/24)+DATE(1970,1,1)</f>
        <v>42711.750613425931</v>
      </c>
      <c r="T689" s="11">
        <f>(((Table1[[#This Row],[deadline]]/60)/60)/24)+DATE(1970,1,1)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Table1[[#This Row],[pledged]]/Table1[[#This Row],[goal]]</f>
        <v>0.72989999999999999</v>
      </c>
      <c r="P690" s="6">
        <f>(Table1[[#This Row],[pledged]]/Table1[[#This Row],[backers_count]])/100</f>
        <v>4.0549999999999997</v>
      </c>
      <c r="Q690" t="s">
        <v>8319</v>
      </c>
      <c r="R690" t="s">
        <v>8321</v>
      </c>
      <c r="S690" s="11">
        <f>(((Table1[[#This Row],[launched_at]]/60)/60)/24)+DATE(1970,1,1)</f>
        <v>42262.104780092588</v>
      </c>
      <c r="T690" s="11">
        <f>(((Table1[[#This Row],[deadline]]/60)/60)/24)+DATE(1970,1,1)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Table1[[#This Row],[pledged]]/Table1[[#This Row],[goal]]</f>
        <v>0.57648750000000004</v>
      </c>
      <c r="P691" s="6">
        <f>(Table1[[#This Row],[pledged]]/Table1[[#This Row],[backers_count]])/100</f>
        <v>3.4314732142857145</v>
      </c>
      <c r="Q691" t="s">
        <v>8319</v>
      </c>
      <c r="R691" t="s">
        <v>8321</v>
      </c>
      <c r="S691" s="11">
        <f>(((Table1[[#This Row],[launched_at]]/60)/60)/24)+DATE(1970,1,1)</f>
        <v>42675.66778935185</v>
      </c>
      <c r="T691" s="11">
        <f>(((Table1[[#This Row],[deadline]]/60)/60)/24)+DATE(1970,1,1)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Table1[[#This Row],[pledged]]/Table1[[#This Row],[goal]]</f>
        <v>0.1234</v>
      </c>
      <c r="P692" s="6">
        <f>(Table1[[#This Row],[pledged]]/Table1[[#This Row],[backers_count]])/100</f>
        <v>0.72588235294117653</v>
      </c>
      <c r="Q692" t="s">
        <v>8319</v>
      </c>
      <c r="R692" t="s">
        <v>8321</v>
      </c>
      <c r="S692" s="11">
        <f>(((Table1[[#This Row],[launched_at]]/60)/60)/24)+DATE(1970,1,1)</f>
        <v>42579.634733796294</v>
      </c>
      <c r="T692" s="11">
        <f>(((Table1[[#This Row],[deadline]]/60)/60)/24)+DATE(1970,1,1)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Table1[[#This Row],[pledged]]/Table1[[#This Row],[goal]]</f>
        <v>5.1999999999999998E-3</v>
      </c>
      <c r="P693" s="6">
        <f>(Table1[[#This Row],[pledged]]/Table1[[#This Row],[backers_count]])/100</f>
        <v>0.26</v>
      </c>
      <c r="Q693" t="s">
        <v>8319</v>
      </c>
      <c r="R693" t="s">
        <v>8321</v>
      </c>
      <c r="S693" s="11">
        <f>(((Table1[[#This Row],[launched_at]]/60)/60)/24)+DATE(1970,1,1)</f>
        <v>42158.028310185182</v>
      </c>
      <c r="T693" s="11">
        <f>(((Table1[[#This Row],[deadline]]/60)/60)/24)+DATE(1970,1,1)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Table1[[#This Row],[pledged]]/Table1[[#This Row],[goal]]</f>
        <v>6.5299999999999997E-2</v>
      </c>
      <c r="P694" s="6">
        <f>(Table1[[#This Row],[pledged]]/Table1[[#This Row],[backers_count]])/100</f>
        <v>6.4975124378109456E-2</v>
      </c>
      <c r="Q694" t="s">
        <v>8319</v>
      </c>
      <c r="R694" t="s">
        <v>8321</v>
      </c>
      <c r="S694" s="11">
        <f>(((Table1[[#This Row],[launched_at]]/60)/60)/24)+DATE(1970,1,1)</f>
        <v>42696.37572916667</v>
      </c>
      <c r="T694" s="11">
        <f>(((Table1[[#This Row],[deadline]]/60)/60)/24)+DATE(1970,1,1)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Table1[[#This Row],[pledged]]/Table1[[#This Row],[goal]]</f>
        <v>0.35338000000000003</v>
      </c>
      <c r="P695" s="6">
        <f>(Table1[[#This Row],[pledged]]/Table1[[#This Row],[backers_count]])/100</f>
        <v>1.1938513513513513</v>
      </c>
      <c r="Q695" t="s">
        <v>8319</v>
      </c>
      <c r="R695" t="s">
        <v>8321</v>
      </c>
      <c r="S695" s="11">
        <f>(((Table1[[#This Row],[launched_at]]/60)/60)/24)+DATE(1970,1,1)</f>
        <v>42094.808182870373</v>
      </c>
      <c r="T695" s="11">
        <f>(((Table1[[#This Row],[deadline]]/60)/60)/24)+DATE(1970,1,1)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Table1[[#This Row],[pledged]]/Table1[[#This Row],[goal]]</f>
        <v>3.933333333333333E-3</v>
      </c>
      <c r="P696" s="6">
        <f>(Table1[[#This Row],[pledged]]/Table1[[#This Row],[backers_count]])/100</f>
        <v>0.84285714285714297</v>
      </c>
      <c r="Q696" t="s">
        <v>8319</v>
      </c>
      <c r="R696" t="s">
        <v>8321</v>
      </c>
      <c r="S696" s="11">
        <f>(((Table1[[#This Row],[launched_at]]/60)/60)/24)+DATE(1970,1,1)</f>
        <v>42737.663877314815</v>
      </c>
      <c r="T696" s="11">
        <f>(((Table1[[#This Row],[deadline]]/60)/60)/24)+DATE(1970,1,1)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Table1[[#This Row],[pledged]]/Table1[[#This Row],[goal]]</f>
        <v>1.06E-2</v>
      </c>
      <c r="P697" s="6">
        <f>(Table1[[#This Row],[pledged]]/Table1[[#This Row],[backers_count]])/100</f>
        <v>0.90857142857142859</v>
      </c>
      <c r="Q697" t="s">
        <v>8319</v>
      </c>
      <c r="R697" t="s">
        <v>8321</v>
      </c>
      <c r="S697" s="11">
        <f>(((Table1[[#This Row],[launched_at]]/60)/60)/24)+DATE(1970,1,1)</f>
        <v>41913.521064814813</v>
      </c>
      <c r="T697" s="11">
        <f>(((Table1[[#This Row],[deadline]]/60)/60)/24)+DATE(1970,1,1)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Table1[[#This Row],[pledged]]/Table1[[#This Row],[goal]]</f>
        <v>5.7142857142857145E-6</v>
      </c>
      <c r="P698" s="6">
        <f>(Table1[[#This Row],[pledged]]/Table1[[#This Row],[backers_count]])/100</f>
        <v>0.01</v>
      </c>
      <c r="Q698" t="s">
        <v>8319</v>
      </c>
      <c r="R698" t="s">
        <v>8321</v>
      </c>
      <c r="S698" s="11">
        <f>(((Table1[[#This Row],[launched_at]]/60)/60)/24)+DATE(1970,1,1)</f>
        <v>41815.927106481482</v>
      </c>
      <c r="T698" s="11">
        <f>(((Table1[[#This Row],[deadline]]/60)/60)/24)+DATE(1970,1,1)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Table1[[#This Row],[pledged]]/Table1[[#This Row],[goal]]</f>
        <v>0.46379999999999999</v>
      </c>
      <c r="P699" s="6">
        <f>(Table1[[#This Row],[pledged]]/Table1[[#This Row],[backers_count]])/100</f>
        <v>0.20342105263157895</v>
      </c>
      <c r="Q699" t="s">
        <v>8319</v>
      </c>
      <c r="R699" t="s">
        <v>8321</v>
      </c>
      <c r="S699" s="11">
        <f>(((Table1[[#This Row],[launched_at]]/60)/60)/24)+DATE(1970,1,1)</f>
        <v>42388.523020833338</v>
      </c>
      <c r="T699" s="11">
        <f>(((Table1[[#This Row],[deadline]]/60)/60)/24)+DATE(1970,1,1)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Table1[[#This Row],[pledged]]/Table1[[#This Row],[goal]]</f>
        <v>0.15390000000000001</v>
      </c>
      <c r="P700" s="6">
        <f>(Table1[[#This Row],[pledged]]/Table1[[#This Row],[backers_count]])/100</f>
        <v>5.3068965517241384</v>
      </c>
      <c r="Q700" t="s">
        <v>8319</v>
      </c>
      <c r="R700" t="s">
        <v>8321</v>
      </c>
      <c r="S700" s="11">
        <f>(((Table1[[#This Row],[launched_at]]/60)/60)/24)+DATE(1970,1,1)</f>
        <v>41866.931076388886</v>
      </c>
      <c r="T700" s="11">
        <f>(((Table1[[#This Row],[deadline]]/60)/60)/24)+DATE(1970,1,1)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Table1[[#This Row],[pledged]]/Table1[[#This Row],[goal]]</f>
        <v>0.824221076923077</v>
      </c>
      <c r="P701" s="6">
        <f>(Table1[[#This Row],[pledged]]/Table1[[#This Row],[backers_count]])/100</f>
        <v>1.2039184269662924</v>
      </c>
      <c r="Q701" t="s">
        <v>8319</v>
      </c>
      <c r="R701" t="s">
        <v>8321</v>
      </c>
      <c r="S701" s="11">
        <f>(((Table1[[#This Row],[launched_at]]/60)/60)/24)+DATE(1970,1,1)</f>
        <v>41563.485509259262</v>
      </c>
      <c r="T701" s="11">
        <f>(((Table1[[#This Row],[deadline]]/60)/60)/24)+DATE(1970,1,1)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Table1[[#This Row],[pledged]]/Table1[[#This Row],[goal]]</f>
        <v>2.6866666666666667E-2</v>
      </c>
      <c r="P702" s="6">
        <f>(Table1[[#This Row],[pledged]]/Table1[[#This Row],[backers_count]])/100</f>
        <v>0.13</v>
      </c>
      <c r="Q702" t="s">
        <v>8319</v>
      </c>
      <c r="R702" t="s">
        <v>8321</v>
      </c>
      <c r="S702" s="11">
        <f>(((Table1[[#This Row],[launched_at]]/60)/60)/24)+DATE(1970,1,1)</f>
        <v>42715.688437500001</v>
      </c>
      <c r="T702" s="11">
        <f>(((Table1[[#This Row],[deadline]]/60)/60)/24)+DATE(1970,1,1)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Table1[[#This Row],[pledged]]/Table1[[#This Row],[goal]]</f>
        <v>0.26600000000000001</v>
      </c>
      <c r="P703" s="6">
        <f>(Table1[[#This Row],[pledged]]/Table1[[#This Row],[backers_count]])/100</f>
        <v>2.9133333333333331</v>
      </c>
      <c r="Q703" t="s">
        <v>8319</v>
      </c>
      <c r="R703" t="s">
        <v>8321</v>
      </c>
      <c r="S703" s="11">
        <f>(((Table1[[#This Row],[launched_at]]/60)/60)/24)+DATE(1970,1,1)</f>
        <v>41813.662962962961</v>
      </c>
      <c r="T703" s="11">
        <f>(((Table1[[#This Row],[deadline]]/60)/60)/24)+DATE(1970,1,1)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Table1[[#This Row],[pledged]]/Table1[[#This Row],[goal]]</f>
        <v>0.30813400000000002</v>
      </c>
      <c r="P704" s="6">
        <f>(Table1[[#This Row],[pledged]]/Table1[[#This Row],[backers_count]])/100</f>
        <v>1.2491918918918921</v>
      </c>
      <c r="Q704" t="s">
        <v>8319</v>
      </c>
      <c r="R704" t="s">
        <v>8321</v>
      </c>
      <c r="S704" s="11">
        <f>(((Table1[[#This Row],[launched_at]]/60)/60)/24)+DATE(1970,1,1)</f>
        <v>42668.726701388892</v>
      </c>
      <c r="T704" s="11">
        <f>(((Table1[[#This Row],[deadline]]/60)/60)/24)+DATE(1970,1,1)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Table1[[#This Row],[pledged]]/Table1[[#This Row],[goal]]</f>
        <v>5.5800000000000002E-2</v>
      </c>
      <c r="P705" s="6">
        <f>(Table1[[#This Row],[pledged]]/Table1[[#This Row],[backers_count]])/100</f>
        <v>1.1957142857142857</v>
      </c>
      <c r="Q705" t="s">
        <v>8319</v>
      </c>
      <c r="R705" t="s">
        <v>8321</v>
      </c>
      <c r="S705" s="11">
        <f>(((Table1[[#This Row],[launched_at]]/60)/60)/24)+DATE(1970,1,1)</f>
        <v>42711.950798611113</v>
      </c>
      <c r="T705" s="11">
        <f>(((Table1[[#This Row],[deadline]]/60)/60)/24)+DATE(1970,1,1)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Table1[[#This Row],[pledged]]/Table1[[#This Row],[goal]]</f>
        <v>8.7454545454545458E-3</v>
      </c>
      <c r="P706" s="6">
        <f>(Table1[[#This Row],[pledged]]/Table1[[#This Row],[backers_count]])/100</f>
        <v>1.2024999999999999</v>
      </c>
      <c r="Q706" t="s">
        <v>8319</v>
      </c>
      <c r="R706" t="s">
        <v>8321</v>
      </c>
      <c r="S706" s="11">
        <f>(((Table1[[#This Row],[launched_at]]/60)/60)/24)+DATE(1970,1,1)</f>
        <v>42726.192916666667</v>
      </c>
      <c r="T706" s="11">
        <f>(((Table1[[#This Row],[deadline]]/60)/60)/24)+DATE(1970,1,1)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Table1[[#This Row],[pledged]]/Table1[[#This Row],[goal]]</f>
        <v>9.7699999999999992E-3</v>
      </c>
      <c r="P707" s="6">
        <f>(Table1[[#This Row],[pledged]]/Table1[[#This Row],[backers_count]])/100</f>
        <v>1.954</v>
      </c>
      <c r="Q707" t="s">
        <v>8319</v>
      </c>
      <c r="R707" t="s">
        <v>8321</v>
      </c>
      <c r="S707" s="11">
        <f>(((Table1[[#This Row],[launched_at]]/60)/60)/24)+DATE(1970,1,1)</f>
        <v>42726.491643518515</v>
      </c>
      <c r="T707" s="11">
        <f>(((Table1[[#This Row],[deadline]]/60)/60)/24)+DATE(1970,1,1)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Table1[[#This Row],[pledged]]/Table1[[#This Row],[goal]]</f>
        <v>0</v>
      </c>
      <c r="P708" s="6" t="e">
        <f>(Table1[[#This Row],[pledged]]/Table1[[#This Row],[backers_count]])/100</f>
        <v>#DIV/0!</v>
      </c>
      <c r="Q708" t="s">
        <v>8319</v>
      </c>
      <c r="R708" t="s">
        <v>8321</v>
      </c>
      <c r="S708" s="11">
        <f>(((Table1[[#This Row],[launched_at]]/60)/60)/24)+DATE(1970,1,1)</f>
        <v>42676.995173611111</v>
      </c>
      <c r="T708" s="11">
        <f>(((Table1[[#This Row],[deadline]]/60)/60)/24)+DATE(1970,1,1)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Table1[[#This Row],[pledged]]/Table1[[#This Row],[goal]]</f>
        <v>0.78927352941176465</v>
      </c>
      <c r="P709" s="6">
        <f>(Table1[[#This Row],[pledged]]/Table1[[#This Row],[backers_count]])/100</f>
        <v>1.1769868421052632</v>
      </c>
      <c r="Q709" t="s">
        <v>8319</v>
      </c>
      <c r="R709" t="s">
        <v>8321</v>
      </c>
      <c r="S709" s="11">
        <f>(((Table1[[#This Row],[launched_at]]/60)/60)/24)+DATE(1970,1,1)</f>
        <v>42696.663506944446</v>
      </c>
      <c r="T709" s="11">
        <f>(((Table1[[#This Row],[deadline]]/60)/60)/24)+DATE(1970,1,1)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Table1[[#This Row],[pledged]]/Table1[[#This Row],[goal]]</f>
        <v>0.22092500000000001</v>
      </c>
      <c r="P710" s="6">
        <f>(Table1[[#This Row],[pledged]]/Table1[[#This Row],[backers_count]])/100</f>
        <v>0.23948509485094849</v>
      </c>
      <c r="Q710" t="s">
        <v>8319</v>
      </c>
      <c r="R710" t="s">
        <v>8321</v>
      </c>
      <c r="S710" s="11">
        <f>(((Table1[[#This Row],[launched_at]]/60)/60)/24)+DATE(1970,1,1)</f>
        <v>41835.581018518518</v>
      </c>
      <c r="T710" s="11">
        <f>(((Table1[[#This Row],[deadline]]/60)/60)/24)+DATE(1970,1,1)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Table1[[#This Row],[pledged]]/Table1[[#This Row],[goal]]</f>
        <v>4.0666666666666663E-3</v>
      </c>
      <c r="P711" s="6">
        <f>(Table1[[#This Row],[pledged]]/Table1[[#This Row],[backers_count]])/100</f>
        <v>0.30499999999999999</v>
      </c>
      <c r="Q711" t="s">
        <v>8319</v>
      </c>
      <c r="R711" t="s">
        <v>8321</v>
      </c>
      <c r="S711" s="11">
        <f>(((Table1[[#This Row],[launched_at]]/60)/60)/24)+DATE(1970,1,1)</f>
        <v>41948.041192129633</v>
      </c>
      <c r="T711" s="11">
        <f>(((Table1[[#This Row],[deadline]]/60)/60)/24)+DATE(1970,1,1)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Table1[[#This Row],[pledged]]/Table1[[#This Row],[goal]]</f>
        <v>0</v>
      </c>
      <c r="P712" s="6" t="e">
        <f>(Table1[[#This Row],[pledged]]/Table1[[#This Row],[backers_count]])/100</f>
        <v>#DIV/0!</v>
      </c>
      <c r="Q712" t="s">
        <v>8319</v>
      </c>
      <c r="R712" t="s">
        <v>8321</v>
      </c>
      <c r="S712" s="11">
        <f>(((Table1[[#This Row],[launched_at]]/60)/60)/24)+DATE(1970,1,1)</f>
        <v>41837.984976851854</v>
      </c>
      <c r="T712" s="11">
        <f>(((Table1[[#This Row],[deadline]]/60)/60)/24)+DATE(1970,1,1)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Table1[[#This Row],[pledged]]/Table1[[#This Row],[goal]]</f>
        <v>0.33790999999999999</v>
      </c>
      <c r="P713" s="6">
        <f>(Table1[[#This Row],[pledged]]/Table1[[#This Row],[backers_count]])/100</f>
        <v>0.99973372781065095</v>
      </c>
      <c r="Q713" t="s">
        <v>8319</v>
      </c>
      <c r="R713" t="s">
        <v>8321</v>
      </c>
      <c r="S713" s="11">
        <f>(((Table1[[#This Row],[launched_at]]/60)/60)/24)+DATE(1970,1,1)</f>
        <v>42678.459120370375</v>
      </c>
      <c r="T713" s="11">
        <f>(((Table1[[#This Row],[deadline]]/60)/60)/24)+DATE(1970,1,1)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Table1[[#This Row],[pledged]]/Table1[[#This Row],[goal]]</f>
        <v>2.1649484536082476E-3</v>
      </c>
      <c r="P714" s="6">
        <f>(Table1[[#This Row],[pledged]]/Table1[[#This Row],[backers_count]])/100</f>
        <v>0.26250000000000001</v>
      </c>
      <c r="Q714" t="s">
        <v>8319</v>
      </c>
      <c r="R714" t="s">
        <v>8321</v>
      </c>
      <c r="S714" s="11">
        <f>(((Table1[[#This Row],[launched_at]]/60)/60)/24)+DATE(1970,1,1)</f>
        <v>42384.680925925932</v>
      </c>
      <c r="T714" s="11">
        <f>(((Table1[[#This Row],[deadline]]/60)/60)/24)+DATE(1970,1,1)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Table1[[#This Row],[pledged]]/Table1[[#This Row],[goal]]</f>
        <v>7.9600000000000001E-3</v>
      </c>
      <c r="P715" s="6">
        <f>(Table1[[#This Row],[pledged]]/Table1[[#This Row],[backers_count]])/100</f>
        <v>1.99</v>
      </c>
      <c r="Q715" t="s">
        <v>8319</v>
      </c>
      <c r="R715" t="s">
        <v>8321</v>
      </c>
      <c r="S715" s="11">
        <f>(((Table1[[#This Row],[launched_at]]/60)/60)/24)+DATE(1970,1,1)</f>
        <v>42496.529305555552</v>
      </c>
      <c r="T715" s="11">
        <f>(((Table1[[#This Row],[deadline]]/60)/60)/24)+DATE(1970,1,1)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Table1[[#This Row],[pledged]]/Table1[[#This Row],[goal]]</f>
        <v>0.14993333333333334</v>
      </c>
      <c r="P716" s="6">
        <f>(Table1[[#This Row],[pledged]]/Table1[[#This Row],[backers_count]])/100</f>
        <v>0.80321428571428566</v>
      </c>
      <c r="Q716" t="s">
        <v>8319</v>
      </c>
      <c r="R716" t="s">
        <v>8321</v>
      </c>
      <c r="S716" s="11">
        <f>(((Table1[[#This Row],[launched_at]]/60)/60)/24)+DATE(1970,1,1)</f>
        <v>42734.787986111114</v>
      </c>
      <c r="T716" s="11">
        <f>(((Table1[[#This Row],[deadline]]/60)/60)/24)+DATE(1970,1,1)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Table1[[#This Row],[pledged]]/Table1[[#This Row],[goal]]</f>
        <v>5.0509090909090906E-2</v>
      </c>
      <c r="P717" s="6">
        <f>(Table1[[#This Row],[pledged]]/Table1[[#This Row],[backers_count]])/100</f>
        <v>1.1575</v>
      </c>
      <c r="Q717" t="s">
        <v>8319</v>
      </c>
      <c r="R717" t="s">
        <v>8321</v>
      </c>
      <c r="S717" s="11">
        <f>(((Table1[[#This Row],[launched_at]]/60)/60)/24)+DATE(1970,1,1)</f>
        <v>42273.090740740736</v>
      </c>
      <c r="T717" s="11">
        <f>(((Table1[[#This Row],[deadline]]/60)/60)/24)+DATE(1970,1,1)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Table1[[#This Row],[pledged]]/Table1[[#This Row],[goal]]</f>
        <v>0.10214285714285715</v>
      </c>
      <c r="P718" s="6">
        <f>(Table1[[#This Row],[pledged]]/Table1[[#This Row],[backers_count]])/100</f>
        <v>0.44687500000000002</v>
      </c>
      <c r="Q718" t="s">
        <v>8319</v>
      </c>
      <c r="R718" t="s">
        <v>8321</v>
      </c>
      <c r="S718" s="11">
        <f>(((Table1[[#This Row],[launched_at]]/60)/60)/24)+DATE(1970,1,1)</f>
        <v>41940.658645833333</v>
      </c>
      <c r="T718" s="11">
        <f>(((Table1[[#This Row],[deadline]]/60)/60)/24)+DATE(1970,1,1)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Table1[[#This Row],[pledged]]/Table1[[#This Row],[goal]]</f>
        <v>3.0500000000000002E-3</v>
      </c>
      <c r="P719" s="6">
        <f>(Table1[[#This Row],[pledged]]/Table1[[#This Row],[backers_count]])/100</f>
        <v>0.76249999999999996</v>
      </c>
      <c r="Q719" t="s">
        <v>8319</v>
      </c>
      <c r="R719" t="s">
        <v>8321</v>
      </c>
      <c r="S719" s="11">
        <f>(((Table1[[#This Row],[launched_at]]/60)/60)/24)+DATE(1970,1,1)</f>
        <v>41857.854189814818</v>
      </c>
      <c r="T719" s="11">
        <f>(((Table1[[#This Row],[deadline]]/60)/60)/24)+DATE(1970,1,1)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Table1[[#This Row],[pledged]]/Table1[[#This Row],[goal]]</f>
        <v>7.4999999999999997E-3</v>
      </c>
      <c r="P720" s="6">
        <f>(Table1[[#This Row],[pledged]]/Table1[[#This Row],[backers_count]])/100</f>
        <v>0.22500000000000001</v>
      </c>
      <c r="Q720" t="s">
        <v>8319</v>
      </c>
      <c r="R720" t="s">
        <v>8321</v>
      </c>
      <c r="S720" s="11">
        <f>(((Table1[[#This Row],[launched_at]]/60)/60)/24)+DATE(1970,1,1)</f>
        <v>42752.845451388886</v>
      </c>
      <c r="T720" s="11">
        <f>(((Table1[[#This Row],[deadline]]/60)/60)/24)+DATE(1970,1,1)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Table1[[#This Row],[pledged]]/Table1[[#This Row],[goal]]</f>
        <v>1.2933333333333333E-2</v>
      </c>
      <c r="P721" s="6">
        <f>(Table1[[#This Row],[pledged]]/Table1[[#This Row],[backers_count]])/100</f>
        <v>0.19399999999999998</v>
      </c>
      <c r="Q721" t="s">
        <v>8319</v>
      </c>
      <c r="R721" t="s">
        <v>8321</v>
      </c>
      <c r="S721" s="11">
        <f>(((Table1[[#This Row],[launched_at]]/60)/60)/24)+DATE(1970,1,1)</f>
        <v>42409.040231481486</v>
      </c>
      <c r="T721" s="11">
        <f>(((Table1[[#This Row],[deadline]]/60)/60)/24)+DATE(1970,1,1)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Table1[[#This Row],[pledged]]/Table1[[#This Row],[goal]]</f>
        <v>1.4394736842105262</v>
      </c>
      <c r="P722" s="6">
        <f>(Table1[[#This Row],[pledged]]/Table1[[#This Row],[backers_count]])/100</f>
        <v>0.66707317073170724</v>
      </c>
      <c r="Q722" t="s">
        <v>8322</v>
      </c>
      <c r="R722" t="s">
        <v>8323</v>
      </c>
      <c r="S722" s="11">
        <f>(((Table1[[#This Row],[launched_at]]/60)/60)/24)+DATE(1970,1,1)</f>
        <v>40909.649201388893</v>
      </c>
      <c r="T722" s="11">
        <f>(((Table1[[#This Row],[deadline]]/60)/60)/24)+DATE(1970,1,1)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Table1[[#This Row],[pledged]]/Table1[[#This Row],[goal]]</f>
        <v>1.2210975609756098</v>
      </c>
      <c r="P723" s="6">
        <f>(Table1[[#This Row],[pledged]]/Table1[[#This Row],[backers_count]])/100</f>
        <v>0.84142857142857141</v>
      </c>
      <c r="Q723" t="s">
        <v>8322</v>
      </c>
      <c r="R723" t="s">
        <v>8323</v>
      </c>
      <c r="S723" s="11">
        <f>(((Table1[[#This Row],[launched_at]]/60)/60)/24)+DATE(1970,1,1)</f>
        <v>41807.571840277778</v>
      </c>
      <c r="T723" s="11">
        <f>(((Table1[[#This Row],[deadline]]/60)/60)/24)+DATE(1970,1,1)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Table1[[#This Row],[pledged]]/Table1[[#This Row],[goal]]</f>
        <v>1.3202400000000001</v>
      </c>
      <c r="P724" s="6">
        <f>(Table1[[#This Row],[pledged]]/Table1[[#This Row],[backers_count]])/100</f>
        <v>2.1572549019607843</v>
      </c>
      <c r="Q724" t="s">
        <v>8322</v>
      </c>
      <c r="R724" t="s">
        <v>8323</v>
      </c>
      <c r="S724" s="11">
        <f>(((Table1[[#This Row],[launched_at]]/60)/60)/24)+DATE(1970,1,1)</f>
        <v>40977.805300925924</v>
      </c>
      <c r="T724" s="11">
        <f>(((Table1[[#This Row],[deadline]]/60)/60)/24)+DATE(1970,1,1)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Table1[[#This Row],[pledged]]/Table1[[#This Row],[goal]]</f>
        <v>1.0938000000000001</v>
      </c>
      <c r="P725" s="6">
        <f>(Table1[[#This Row],[pledged]]/Table1[[#This Row],[backers_count]])/100</f>
        <v>0.54689999999999994</v>
      </c>
      <c r="Q725" t="s">
        <v>8322</v>
      </c>
      <c r="R725" t="s">
        <v>8323</v>
      </c>
      <c r="S725" s="11">
        <f>(((Table1[[#This Row],[launched_at]]/60)/60)/24)+DATE(1970,1,1)</f>
        <v>42184.816539351858</v>
      </c>
      <c r="T725" s="11">
        <f>(((Table1[[#This Row],[deadline]]/60)/60)/24)+DATE(1970,1,1)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Table1[[#This Row],[pledged]]/Table1[[#This Row],[goal]]</f>
        <v>1.0547157142857144</v>
      </c>
      <c r="P726" s="6">
        <f>(Table1[[#This Row],[pledged]]/Table1[[#This Row],[backers_count]])/100</f>
        <v>0.51629440559440565</v>
      </c>
      <c r="Q726" t="s">
        <v>8322</v>
      </c>
      <c r="R726" t="s">
        <v>8323</v>
      </c>
      <c r="S726" s="11">
        <f>(((Table1[[#This Row],[launched_at]]/60)/60)/24)+DATE(1970,1,1)</f>
        <v>40694.638460648144</v>
      </c>
      <c r="T726" s="11">
        <f>(((Table1[[#This Row],[deadline]]/60)/60)/24)+DATE(1970,1,1)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Table1[[#This Row],[pledged]]/Table1[[#This Row],[goal]]</f>
        <v>1.0035000000000001</v>
      </c>
      <c r="P727" s="6">
        <f>(Table1[[#This Row],[pledged]]/Table1[[#This Row],[backers_count]])/100</f>
        <v>1.4335714285714287</v>
      </c>
      <c r="Q727" t="s">
        <v>8322</v>
      </c>
      <c r="R727" t="s">
        <v>8323</v>
      </c>
      <c r="S727" s="11">
        <f>(((Table1[[#This Row],[launched_at]]/60)/60)/24)+DATE(1970,1,1)</f>
        <v>42321.626296296294</v>
      </c>
      <c r="T727" s="11">
        <f>(((Table1[[#This Row],[deadline]]/60)/60)/24)+DATE(1970,1,1)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Table1[[#This Row],[pledged]]/Table1[[#This Row],[goal]]</f>
        <v>1.014</v>
      </c>
      <c r="P728" s="6">
        <f>(Table1[[#This Row],[pledged]]/Table1[[#This Row],[backers_count]])/100</f>
        <v>0.72428571428571431</v>
      </c>
      <c r="Q728" t="s">
        <v>8322</v>
      </c>
      <c r="R728" t="s">
        <v>8323</v>
      </c>
      <c r="S728" s="11">
        <f>(((Table1[[#This Row],[launched_at]]/60)/60)/24)+DATE(1970,1,1)</f>
        <v>41346.042673611111</v>
      </c>
      <c r="T728" s="11">
        <f>(((Table1[[#This Row],[deadline]]/60)/60)/24)+DATE(1970,1,1)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Table1[[#This Row],[pledged]]/Table1[[#This Row],[goal]]</f>
        <v>1.5551428571428572</v>
      </c>
      <c r="P729" s="6">
        <f>(Table1[[#This Row],[pledged]]/Table1[[#This Row],[backers_count]])/100</f>
        <v>0.36530201342281876</v>
      </c>
      <c r="Q729" t="s">
        <v>8322</v>
      </c>
      <c r="R729" t="s">
        <v>8323</v>
      </c>
      <c r="S729" s="11">
        <f>(((Table1[[#This Row],[launched_at]]/60)/60)/24)+DATE(1970,1,1)</f>
        <v>41247.020243055551</v>
      </c>
      <c r="T729" s="11">
        <f>(((Table1[[#This Row],[deadline]]/60)/60)/24)+DATE(1970,1,1)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Table1[[#This Row],[pledged]]/Table1[[#This Row],[goal]]</f>
        <v>1.05566</v>
      </c>
      <c r="P730" s="6">
        <f>(Table1[[#This Row],[pledged]]/Table1[[#This Row],[backers_count]])/100</f>
        <v>0.60903461538461534</v>
      </c>
      <c r="Q730" t="s">
        <v>8322</v>
      </c>
      <c r="R730" t="s">
        <v>8323</v>
      </c>
      <c r="S730" s="11">
        <f>(((Table1[[#This Row],[launched_at]]/60)/60)/24)+DATE(1970,1,1)</f>
        <v>40731.837465277778</v>
      </c>
      <c r="T730" s="11">
        <f>(((Table1[[#This Row],[deadline]]/60)/60)/24)+DATE(1970,1,1)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Table1[[#This Row],[pledged]]/Table1[[#This Row],[goal]]</f>
        <v>1.3065</v>
      </c>
      <c r="P731" s="6">
        <f>(Table1[[#This Row],[pledged]]/Table1[[#This Row],[backers_count]])/100</f>
        <v>0.4355</v>
      </c>
      <c r="Q731" t="s">
        <v>8322</v>
      </c>
      <c r="R731" t="s">
        <v>8323</v>
      </c>
      <c r="S731" s="11">
        <f>(((Table1[[#This Row],[launched_at]]/60)/60)/24)+DATE(1970,1,1)</f>
        <v>41111.185891203706</v>
      </c>
      <c r="T731" s="11">
        <f>(((Table1[[#This Row],[deadline]]/60)/60)/24)+DATE(1970,1,1)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Table1[[#This Row],[pledged]]/Table1[[#This Row],[goal]]</f>
        <v>1.3219000000000001</v>
      </c>
      <c r="P732" s="6">
        <f>(Table1[[#This Row],[pledged]]/Table1[[#This Row],[backers_count]])/100</f>
        <v>0.99766037735849056</v>
      </c>
      <c r="Q732" t="s">
        <v>8322</v>
      </c>
      <c r="R732" t="s">
        <v>8323</v>
      </c>
      <c r="S732" s="11">
        <f>(((Table1[[#This Row],[launched_at]]/60)/60)/24)+DATE(1970,1,1)</f>
        <v>40854.745266203703</v>
      </c>
      <c r="T732" s="11">
        <f>(((Table1[[#This Row],[deadline]]/60)/60)/24)+DATE(1970,1,1)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Table1[[#This Row],[pledged]]/Table1[[#This Row],[goal]]</f>
        <v>1.26</v>
      </c>
      <c r="P733" s="6">
        <f>(Table1[[#This Row],[pledged]]/Table1[[#This Row],[backers_count]])/100</f>
        <v>0.88732394366197187</v>
      </c>
      <c r="Q733" t="s">
        <v>8322</v>
      </c>
      <c r="R733" t="s">
        <v>8323</v>
      </c>
      <c r="S733" s="11">
        <f>(((Table1[[#This Row],[launched_at]]/60)/60)/24)+DATE(1970,1,1)</f>
        <v>40879.795682870368</v>
      </c>
      <c r="T733" s="11">
        <f>(((Table1[[#This Row],[deadline]]/60)/60)/24)+DATE(1970,1,1)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Table1[[#This Row],[pledged]]/Table1[[#This Row],[goal]]</f>
        <v>1.6</v>
      </c>
      <c r="P734" s="6">
        <f>(Table1[[#This Row],[pledged]]/Table1[[#This Row],[backers_count]])/100</f>
        <v>4.9230769230769231E-2</v>
      </c>
      <c r="Q734" t="s">
        <v>8322</v>
      </c>
      <c r="R734" t="s">
        <v>8323</v>
      </c>
      <c r="S734" s="11">
        <f>(((Table1[[#This Row],[launched_at]]/60)/60)/24)+DATE(1970,1,1)</f>
        <v>41486.424317129626</v>
      </c>
      <c r="T734" s="11">
        <f>(((Table1[[#This Row],[deadline]]/60)/60)/24)+DATE(1970,1,1)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Table1[[#This Row],[pledged]]/Table1[[#This Row],[goal]]</f>
        <v>1.2048000000000001</v>
      </c>
      <c r="P735" s="6">
        <f>(Table1[[#This Row],[pledged]]/Table1[[#This Row],[backers_count]])/100</f>
        <v>0.17822485207100591</v>
      </c>
      <c r="Q735" t="s">
        <v>8322</v>
      </c>
      <c r="R735" t="s">
        <v>8323</v>
      </c>
      <c r="S735" s="11">
        <f>(((Table1[[#This Row],[launched_at]]/60)/60)/24)+DATE(1970,1,1)</f>
        <v>41598.420046296298</v>
      </c>
      <c r="T735" s="11">
        <f>(((Table1[[#This Row],[deadline]]/60)/60)/24)+DATE(1970,1,1)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Table1[[#This Row],[pledged]]/Table1[[#This Row],[goal]]</f>
        <v>1.2552941176470589</v>
      </c>
      <c r="P736" s="6">
        <f>(Table1[[#This Row],[pledged]]/Table1[[#This Row],[backers_count]])/100</f>
        <v>1.8719298245614036</v>
      </c>
      <c r="Q736" t="s">
        <v>8322</v>
      </c>
      <c r="R736" t="s">
        <v>8323</v>
      </c>
      <c r="S736" s="11">
        <f>(((Table1[[#This Row],[launched_at]]/60)/60)/24)+DATE(1970,1,1)</f>
        <v>42102.164583333331</v>
      </c>
      <c r="T736" s="11">
        <f>(((Table1[[#This Row],[deadline]]/60)/60)/24)+DATE(1970,1,1)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Table1[[#This Row],[pledged]]/Table1[[#This Row],[goal]]</f>
        <v>1.1440638297872341</v>
      </c>
      <c r="P737" s="6">
        <f>(Table1[[#This Row],[pledged]]/Table1[[#This Row],[backers_count]])/100</f>
        <v>2.3480786026200873</v>
      </c>
      <c r="Q737" t="s">
        <v>8322</v>
      </c>
      <c r="R737" t="s">
        <v>8323</v>
      </c>
      <c r="S737" s="11">
        <f>(((Table1[[#This Row],[launched_at]]/60)/60)/24)+DATE(1970,1,1)</f>
        <v>41946.029467592591</v>
      </c>
      <c r="T737" s="11">
        <f>(((Table1[[#This Row],[deadline]]/60)/60)/24)+DATE(1970,1,1)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Table1[[#This Row],[pledged]]/Table1[[#This Row],[goal]]</f>
        <v>3.151388888888889</v>
      </c>
      <c r="P738" s="6">
        <f>(Table1[[#This Row],[pledged]]/Table1[[#This Row],[backers_count]])/100</f>
        <v>1.0504629629629629</v>
      </c>
      <c r="Q738" t="s">
        <v>8322</v>
      </c>
      <c r="R738" t="s">
        <v>8323</v>
      </c>
      <c r="S738" s="11">
        <f>(((Table1[[#This Row],[launched_at]]/60)/60)/24)+DATE(1970,1,1)</f>
        <v>41579.734259259261</v>
      </c>
      <c r="T738" s="11">
        <f>(((Table1[[#This Row],[deadline]]/60)/60)/24)+DATE(1970,1,1)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Table1[[#This Row],[pledged]]/Table1[[#This Row],[goal]]</f>
        <v>1.224</v>
      </c>
      <c r="P739" s="6">
        <f>(Table1[[#This Row],[pledged]]/Table1[[#This Row],[backers_count]])/100</f>
        <v>0.56666666666666665</v>
      </c>
      <c r="Q739" t="s">
        <v>8322</v>
      </c>
      <c r="R739" t="s">
        <v>8323</v>
      </c>
      <c r="S739" s="11">
        <f>(((Table1[[#This Row],[launched_at]]/60)/60)/24)+DATE(1970,1,1)</f>
        <v>41667.275312500002</v>
      </c>
      <c r="T739" s="11">
        <f>(((Table1[[#This Row],[deadline]]/60)/60)/24)+DATE(1970,1,1)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Table1[[#This Row],[pledged]]/Table1[[#This Row],[goal]]</f>
        <v>1.0673333333333332</v>
      </c>
      <c r="P740" s="6">
        <f>(Table1[[#This Row],[pledged]]/Table1[[#This Row],[backers_count]])/100</f>
        <v>0.39048780487804874</v>
      </c>
      <c r="Q740" t="s">
        <v>8322</v>
      </c>
      <c r="R740" t="s">
        <v>8323</v>
      </c>
      <c r="S740" s="11">
        <f>(((Table1[[#This Row],[launched_at]]/60)/60)/24)+DATE(1970,1,1)</f>
        <v>41943.604097222218</v>
      </c>
      <c r="T740" s="11">
        <f>(((Table1[[#This Row],[deadline]]/60)/60)/24)+DATE(1970,1,1)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Table1[[#This Row],[pledged]]/Table1[[#This Row],[goal]]</f>
        <v>1.5833333333333333</v>
      </c>
      <c r="P741" s="6">
        <f>(Table1[[#This Row],[pledged]]/Table1[[#This Row],[backers_count]])/100</f>
        <v>0.68345323741007191</v>
      </c>
      <c r="Q741" t="s">
        <v>8322</v>
      </c>
      <c r="R741" t="s">
        <v>8323</v>
      </c>
      <c r="S741" s="11">
        <f>(((Table1[[#This Row],[launched_at]]/60)/60)/24)+DATE(1970,1,1)</f>
        <v>41829.502650462964</v>
      </c>
      <c r="T741" s="11">
        <f>(((Table1[[#This Row],[deadline]]/60)/60)/24)+DATE(1970,1,1)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Table1[[#This Row],[pledged]]/Table1[[#This Row],[goal]]</f>
        <v>1.0740000000000001</v>
      </c>
      <c r="P742" s="6">
        <f>(Table1[[#This Row],[pledged]]/Table1[[#This Row],[backers_count]])/100</f>
        <v>1.6957894736842105</v>
      </c>
      <c r="Q742" t="s">
        <v>8322</v>
      </c>
      <c r="R742" t="s">
        <v>8323</v>
      </c>
      <c r="S742" s="11">
        <f>(((Table1[[#This Row],[launched_at]]/60)/60)/24)+DATE(1970,1,1)</f>
        <v>42162.146782407406</v>
      </c>
      <c r="T742" s="11">
        <f>(((Table1[[#This Row],[deadline]]/60)/60)/24)+DATE(1970,1,1)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Table1[[#This Row],[pledged]]/Table1[[#This Row],[goal]]</f>
        <v>1.0226</v>
      </c>
      <c r="P743" s="6">
        <f>(Table1[[#This Row],[pledged]]/Table1[[#This Row],[backers_count]])/100</f>
        <v>1.4142340425531912</v>
      </c>
      <c r="Q743" t="s">
        <v>8322</v>
      </c>
      <c r="R743" t="s">
        <v>8323</v>
      </c>
      <c r="S743" s="11">
        <f>(((Table1[[#This Row],[launched_at]]/60)/60)/24)+DATE(1970,1,1)</f>
        <v>41401.648217592592</v>
      </c>
      <c r="T743" s="11">
        <f>(((Table1[[#This Row],[deadline]]/60)/60)/24)+DATE(1970,1,1)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Table1[[#This Row],[pledged]]/Table1[[#This Row],[goal]]</f>
        <v>1.1071428571428572</v>
      </c>
      <c r="P744" s="6">
        <f>(Table1[[#This Row],[pledged]]/Table1[[#This Row],[backers_count]])/100</f>
        <v>0.67391304347826098</v>
      </c>
      <c r="Q744" t="s">
        <v>8322</v>
      </c>
      <c r="R744" t="s">
        <v>8323</v>
      </c>
      <c r="S744" s="11">
        <f>(((Table1[[#This Row],[launched_at]]/60)/60)/24)+DATE(1970,1,1)</f>
        <v>41689.917962962965</v>
      </c>
      <c r="T744" s="11">
        <f>(((Table1[[#This Row],[deadline]]/60)/60)/24)+DATE(1970,1,1)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Table1[[#This Row],[pledged]]/Table1[[#This Row],[goal]]</f>
        <v>1.48</v>
      </c>
      <c r="P745" s="6">
        <f>(Table1[[#This Row],[pledged]]/Table1[[#This Row],[backers_count]])/100</f>
        <v>0.54266666666666663</v>
      </c>
      <c r="Q745" t="s">
        <v>8322</v>
      </c>
      <c r="R745" t="s">
        <v>8323</v>
      </c>
      <c r="S745" s="11">
        <f>(((Table1[[#This Row],[launched_at]]/60)/60)/24)+DATE(1970,1,1)</f>
        <v>40990.709317129629</v>
      </c>
      <c r="T745" s="11">
        <f>(((Table1[[#This Row],[deadline]]/60)/60)/24)+DATE(1970,1,1)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Table1[[#This Row],[pledged]]/Table1[[#This Row],[goal]]</f>
        <v>1.0232000000000001</v>
      </c>
      <c r="P746" s="6">
        <f>(Table1[[#This Row],[pledged]]/Table1[[#This Row],[backers_count]])/100</f>
        <v>0.82516129032258068</v>
      </c>
      <c r="Q746" t="s">
        <v>8322</v>
      </c>
      <c r="R746" t="s">
        <v>8323</v>
      </c>
      <c r="S746" s="11">
        <f>(((Table1[[#This Row],[launched_at]]/60)/60)/24)+DATE(1970,1,1)</f>
        <v>41226.95721064815</v>
      </c>
      <c r="T746" s="11">
        <f>(((Table1[[#This Row],[deadline]]/60)/60)/24)+DATE(1970,1,1)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Table1[[#This Row],[pledged]]/Table1[[#This Row],[goal]]</f>
        <v>1.7909909909909909</v>
      </c>
      <c r="P747" s="6">
        <f>(Table1[[#This Row],[pledged]]/Table1[[#This Row],[backers_count]])/100</f>
        <v>0.53729729729729725</v>
      </c>
      <c r="Q747" t="s">
        <v>8322</v>
      </c>
      <c r="R747" t="s">
        <v>8323</v>
      </c>
      <c r="S747" s="11">
        <f>(((Table1[[#This Row],[launched_at]]/60)/60)/24)+DATE(1970,1,1)</f>
        <v>41367.572280092594</v>
      </c>
      <c r="T747" s="11">
        <f>(((Table1[[#This Row],[deadline]]/60)/60)/24)+DATE(1970,1,1)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Table1[[#This Row],[pledged]]/Table1[[#This Row],[goal]]</f>
        <v>1.1108135252761968</v>
      </c>
      <c r="P748" s="6">
        <f>(Table1[[#This Row],[pledged]]/Table1[[#This Row],[backers_count]])/100</f>
        <v>0.34206185567010311</v>
      </c>
      <c r="Q748" t="s">
        <v>8322</v>
      </c>
      <c r="R748" t="s">
        <v>8323</v>
      </c>
      <c r="S748" s="11">
        <f>(((Table1[[#This Row],[launched_at]]/60)/60)/24)+DATE(1970,1,1)</f>
        <v>41157.042928240742</v>
      </c>
      <c r="T748" s="11">
        <f>(((Table1[[#This Row],[deadline]]/60)/60)/24)+DATE(1970,1,1)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Table1[[#This Row],[pledged]]/Table1[[#This Row],[goal]]</f>
        <v>1.0004285714285714</v>
      </c>
      <c r="P749" s="6">
        <f>(Table1[[#This Row],[pledged]]/Table1[[#This Row],[backers_count]])/100</f>
        <v>1.2732727272727273</v>
      </c>
      <c r="Q749" t="s">
        <v>8322</v>
      </c>
      <c r="R749" t="s">
        <v>8323</v>
      </c>
      <c r="S749" s="11">
        <f>(((Table1[[#This Row],[launched_at]]/60)/60)/24)+DATE(1970,1,1)</f>
        <v>41988.548831018517</v>
      </c>
      <c r="T749" s="11">
        <f>(((Table1[[#This Row],[deadline]]/60)/60)/24)+DATE(1970,1,1)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Table1[[#This Row],[pledged]]/Table1[[#This Row],[goal]]</f>
        <v>1.0024999999999999</v>
      </c>
      <c r="P750" s="6">
        <f>(Table1[[#This Row],[pledged]]/Table1[[#This Row],[backers_count]])/100</f>
        <v>0.45568181818181819</v>
      </c>
      <c r="Q750" t="s">
        <v>8322</v>
      </c>
      <c r="R750" t="s">
        <v>8323</v>
      </c>
      <c r="S750" s="11">
        <f>(((Table1[[#This Row],[launched_at]]/60)/60)/24)+DATE(1970,1,1)</f>
        <v>41831.846828703703</v>
      </c>
      <c r="T750" s="11">
        <f>(((Table1[[#This Row],[deadline]]/60)/60)/24)+DATE(1970,1,1)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Table1[[#This Row],[pledged]]/Table1[[#This Row],[goal]]</f>
        <v>1.0556000000000001</v>
      </c>
      <c r="P751" s="6">
        <f>(Table1[[#This Row],[pledged]]/Table1[[#This Row],[backers_count]])/100</f>
        <v>0.95963636363636373</v>
      </c>
      <c r="Q751" t="s">
        <v>8322</v>
      </c>
      <c r="R751" t="s">
        <v>8323</v>
      </c>
      <c r="S751" s="11">
        <f>(((Table1[[#This Row],[launched_at]]/60)/60)/24)+DATE(1970,1,1)</f>
        <v>42733.94131944445</v>
      </c>
      <c r="T751" s="11">
        <f>(((Table1[[#This Row],[deadline]]/60)/60)/24)+DATE(1970,1,1)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Table1[[#This Row],[pledged]]/Table1[[#This Row],[goal]]</f>
        <v>1.0258775877587758</v>
      </c>
      <c r="P752" s="6">
        <f>(Table1[[#This Row],[pledged]]/Table1[[#This Row],[backers_count]])/100</f>
        <v>0.77271186440677964</v>
      </c>
      <c r="Q752" t="s">
        <v>8322</v>
      </c>
      <c r="R752" t="s">
        <v>8323</v>
      </c>
      <c r="S752" s="11">
        <f>(((Table1[[#This Row],[launched_at]]/60)/60)/24)+DATE(1970,1,1)</f>
        <v>41299.878148148149</v>
      </c>
      <c r="T752" s="11">
        <f>(((Table1[[#This Row],[deadline]]/60)/60)/24)+DATE(1970,1,1)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Table1[[#This Row],[pledged]]/Table1[[#This Row],[goal]]</f>
        <v>1.1850000000000001</v>
      </c>
      <c r="P753" s="6">
        <f>(Table1[[#This Row],[pledged]]/Table1[[#This Row],[backers_count]])/100</f>
        <v>0.57338709677419353</v>
      </c>
      <c r="Q753" t="s">
        <v>8322</v>
      </c>
      <c r="R753" t="s">
        <v>8323</v>
      </c>
      <c r="S753" s="11">
        <f>(((Table1[[#This Row],[launched_at]]/60)/60)/24)+DATE(1970,1,1)</f>
        <v>40713.630497685182</v>
      </c>
      <c r="T753" s="11">
        <f>(((Table1[[#This Row],[deadline]]/60)/60)/24)+DATE(1970,1,1)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Table1[[#This Row],[pledged]]/Table1[[#This Row],[goal]]</f>
        <v>1.117</v>
      </c>
      <c r="P754" s="6">
        <f>(Table1[[#This Row],[pledged]]/Table1[[#This Row],[backers_count]])/100</f>
        <v>0.53190476190476188</v>
      </c>
      <c r="Q754" t="s">
        <v>8322</v>
      </c>
      <c r="R754" t="s">
        <v>8323</v>
      </c>
      <c r="S754" s="11">
        <f>(((Table1[[#This Row],[launched_at]]/60)/60)/24)+DATE(1970,1,1)</f>
        <v>42639.421493055561</v>
      </c>
      <c r="T754" s="11">
        <f>(((Table1[[#This Row],[deadline]]/60)/60)/24)+DATE(1970,1,1)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Table1[[#This Row],[pledged]]/Table1[[#This Row],[goal]]</f>
        <v>1.28</v>
      </c>
      <c r="P755" s="6">
        <f>(Table1[[#This Row],[pledged]]/Table1[[#This Row],[backers_count]])/100</f>
        <v>4.9230769230769234</v>
      </c>
      <c r="Q755" t="s">
        <v>8322</v>
      </c>
      <c r="R755" t="s">
        <v>8323</v>
      </c>
      <c r="S755" s="11">
        <f>(((Table1[[#This Row],[launched_at]]/60)/60)/24)+DATE(1970,1,1)</f>
        <v>42019.590173611112</v>
      </c>
      <c r="T755" s="11">
        <f>(((Table1[[#This Row],[deadline]]/60)/60)/24)+DATE(1970,1,1)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Table1[[#This Row],[pledged]]/Table1[[#This Row],[goal]]</f>
        <v>1.0375000000000001</v>
      </c>
      <c r="P756" s="6">
        <f>(Table1[[#This Row],[pledged]]/Table1[[#This Row],[backers_count]])/100</f>
        <v>0.42346938775510201</v>
      </c>
      <c r="Q756" t="s">
        <v>8322</v>
      </c>
      <c r="R756" t="s">
        <v>8323</v>
      </c>
      <c r="S756" s="11">
        <f>(((Table1[[#This Row],[launched_at]]/60)/60)/24)+DATE(1970,1,1)</f>
        <v>41249.749085648145</v>
      </c>
      <c r="T756" s="11">
        <f>(((Table1[[#This Row],[deadline]]/60)/60)/24)+DATE(1970,1,1)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Table1[[#This Row],[pledged]]/Table1[[#This Row],[goal]]</f>
        <v>1.0190760000000001</v>
      </c>
      <c r="P757" s="6">
        <f>(Table1[[#This Row],[pledged]]/Table1[[#This Row],[backers_count]])/100</f>
        <v>0.37466029411764706</v>
      </c>
      <c r="Q757" t="s">
        <v>8322</v>
      </c>
      <c r="R757" t="s">
        <v>8323</v>
      </c>
      <c r="S757" s="11">
        <f>(((Table1[[#This Row],[launched_at]]/60)/60)/24)+DATE(1970,1,1)</f>
        <v>41383.605057870373</v>
      </c>
      <c r="T757" s="11">
        <f>(((Table1[[#This Row],[deadline]]/60)/60)/24)+DATE(1970,1,1)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Table1[[#This Row],[pledged]]/Table1[[#This Row],[goal]]</f>
        <v>1.177142857142857</v>
      </c>
      <c r="P758" s="6">
        <f>(Table1[[#This Row],[pledged]]/Table1[[#This Row],[backers_count]])/100</f>
        <v>0.37454545454545451</v>
      </c>
      <c r="Q758" t="s">
        <v>8322</v>
      </c>
      <c r="R758" t="s">
        <v>8323</v>
      </c>
      <c r="S758" s="11">
        <f>(((Table1[[#This Row],[launched_at]]/60)/60)/24)+DATE(1970,1,1)</f>
        <v>40590.766886574071</v>
      </c>
      <c r="T758" s="11">
        <f>(((Table1[[#This Row],[deadline]]/60)/60)/24)+DATE(1970,1,1)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Table1[[#This Row],[pledged]]/Table1[[#This Row],[goal]]</f>
        <v>2.38</v>
      </c>
      <c r="P759" s="6">
        <f>(Table1[[#This Row],[pledged]]/Table1[[#This Row],[backers_count]])/100</f>
        <v>0.33055555555555555</v>
      </c>
      <c r="Q759" t="s">
        <v>8322</v>
      </c>
      <c r="R759" t="s">
        <v>8323</v>
      </c>
      <c r="S759" s="11">
        <f>(((Table1[[#This Row],[launched_at]]/60)/60)/24)+DATE(1970,1,1)</f>
        <v>41235.054560185185</v>
      </c>
      <c r="T759" s="11">
        <f>(((Table1[[#This Row],[deadline]]/60)/60)/24)+DATE(1970,1,1)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Table1[[#This Row],[pledged]]/Table1[[#This Row],[goal]]</f>
        <v>1.02</v>
      </c>
      <c r="P760" s="6">
        <f>(Table1[[#This Row],[pledged]]/Table1[[#This Row],[backers_count]])/100</f>
        <v>1.3421052631578947</v>
      </c>
      <c r="Q760" t="s">
        <v>8322</v>
      </c>
      <c r="R760" t="s">
        <v>8323</v>
      </c>
      <c r="S760" s="11">
        <f>(((Table1[[#This Row],[launched_at]]/60)/60)/24)+DATE(1970,1,1)</f>
        <v>40429.836435185185</v>
      </c>
      <c r="T760" s="11">
        <f>(((Table1[[#This Row],[deadline]]/60)/60)/24)+DATE(1970,1,1)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Table1[[#This Row],[pledged]]/Table1[[#This Row],[goal]]</f>
        <v>1.0192000000000001</v>
      </c>
      <c r="P761" s="6">
        <f>(Table1[[#This Row],[pledged]]/Table1[[#This Row],[backers_count]])/100</f>
        <v>0.51474747474747473</v>
      </c>
      <c r="Q761" t="s">
        <v>8322</v>
      </c>
      <c r="R761" t="s">
        <v>8323</v>
      </c>
      <c r="S761" s="11">
        <f>(((Table1[[#This Row],[launched_at]]/60)/60)/24)+DATE(1970,1,1)</f>
        <v>41789.330312500002</v>
      </c>
      <c r="T761" s="11">
        <f>(((Table1[[#This Row],[deadline]]/60)/60)/24)+DATE(1970,1,1)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Table1[[#This Row],[pledged]]/Table1[[#This Row],[goal]]</f>
        <v>0</v>
      </c>
      <c r="P762" s="6" t="e">
        <f>(Table1[[#This Row],[pledged]]/Table1[[#This Row],[backers_count]])/100</f>
        <v>#DIV/0!</v>
      </c>
      <c r="Q762" t="s">
        <v>8322</v>
      </c>
      <c r="R762" t="s">
        <v>8324</v>
      </c>
      <c r="S762" s="11">
        <f>(((Table1[[#This Row],[launched_at]]/60)/60)/24)+DATE(1970,1,1)</f>
        <v>42670.764039351852</v>
      </c>
      <c r="T762" s="11">
        <f>(((Table1[[#This Row],[deadline]]/60)/60)/24)+DATE(1970,1,1)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Table1[[#This Row],[pledged]]/Table1[[#This Row],[goal]]</f>
        <v>4.7E-2</v>
      </c>
      <c r="P763" s="6">
        <f>(Table1[[#This Row],[pledged]]/Table1[[#This Row],[backers_count]])/100</f>
        <v>0.39166666666666666</v>
      </c>
      <c r="Q763" t="s">
        <v>8322</v>
      </c>
      <c r="R763" t="s">
        <v>8324</v>
      </c>
      <c r="S763" s="11">
        <f>(((Table1[[#This Row],[launched_at]]/60)/60)/24)+DATE(1970,1,1)</f>
        <v>41642.751458333332</v>
      </c>
      <c r="T763" s="11">
        <f>(((Table1[[#This Row],[deadline]]/60)/60)/24)+DATE(1970,1,1)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Table1[[#This Row],[pledged]]/Table1[[#This Row],[goal]]</f>
        <v>0</v>
      </c>
      <c r="P764" s="6" t="e">
        <f>(Table1[[#This Row],[pledged]]/Table1[[#This Row],[backers_count]])/100</f>
        <v>#DIV/0!</v>
      </c>
      <c r="Q764" t="s">
        <v>8322</v>
      </c>
      <c r="R764" t="s">
        <v>8324</v>
      </c>
      <c r="S764" s="11">
        <f>(((Table1[[#This Row],[launched_at]]/60)/60)/24)+DATE(1970,1,1)</f>
        <v>42690.858449074076</v>
      </c>
      <c r="T764" s="11">
        <f>(((Table1[[#This Row],[deadline]]/60)/60)/24)+DATE(1970,1,1)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Table1[[#This Row],[pledged]]/Table1[[#This Row],[goal]]</f>
        <v>1.1655011655011655E-3</v>
      </c>
      <c r="P765" s="6">
        <f>(Table1[[#This Row],[pledged]]/Table1[[#This Row],[backers_count]])/100</f>
        <v>0.05</v>
      </c>
      <c r="Q765" t="s">
        <v>8322</v>
      </c>
      <c r="R765" t="s">
        <v>8324</v>
      </c>
      <c r="S765" s="11">
        <f>(((Table1[[#This Row],[launched_at]]/60)/60)/24)+DATE(1970,1,1)</f>
        <v>41471.446851851848</v>
      </c>
      <c r="T765" s="11">
        <f>(((Table1[[#This Row],[deadline]]/60)/60)/24)+DATE(1970,1,1)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Table1[[#This Row],[pledged]]/Table1[[#This Row],[goal]]</f>
        <v>0</v>
      </c>
      <c r="P766" s="6" t="e">
        <f>(Table1[[#This Row],[pledged]]/Table1[[#This Row],[backers_count]])/100</f>
        <v>#DIV/0!</v>
      </c>
      <c r="Q766" t="s">
        <v>8322</v>
      </c>
      <c r="R766" t="s">
        <v>8324</v>
      </c>
      <c r="S766" s="11">
        <f>(((Table1[[#This Row],[launched_at]]/60)/60)/24)+DATE(1970,1,1)</f>
        <v>42227.173159722224</v>
      </c>
      <c r="T766" s="11">
        <f>(((Table1[[#This Row],[deadline]]/60)/60)/24)+DATE(1970,1,1)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Table1[[#This Row],[pledged]]/Table1[[#This Row],[goal]]</f>
        <v>0.36014285714285715</v>
      </c>
      <c r="P767" s="6">
        <f>(Table1[[#This Row],[pledged]]/Table1[[#This Row],[backers_count]])/100</f>
        <v>0.57295454545454549</v>
      </c>
      <c r="Q767" t="s">
        <v>8322</v>
      </c>
      <c r="R767" t="s">
        <v>8324</v>
      </c>
      <c r="S767" s="11">
        <f>(((Table1[[#This Row],[launched_at]]/60)/60)/24)+DATE(1970,1,1)</f>
        <v>41901.542638888888</v>
      </c>
      <c r="T767" s="11">
        <f>(((Table1[[#This Row],[deadline]]/60)/60)/24)+DATE(1970,1,1)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Table1[[#This Row],[pledged]]/Table1[[#This Row],[goal]]</f>
        <v>0</v>
      </c>
      <c r="P768" s="6" t="e">
        <f>(Table1[[#This Row],[pledged]]/Table1[[#This Row],[backers_count]])/100</f>
        <v>#DIV/0!</v>
      </c>
      <c r="Q768" t="s">
        <v>8322</v>
      </c>
      <c r="R768" t="s">
        <v>8324</v>
      </c>
      <c r="S768" s="11">
        <f>(((Table1[[#This Row],[launched_at]]/60)/60)/24)+DATE(1970,1,1)</f>
        <v>42021.783368055556</v>
      </c>
      <c r="T768" s="11">
        <f>(((Table1[[#This Row],[deadline]]/60)/60)/24)+DATE(1970,1,1)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Table1[[#This Row],[pledged]]/Table1[[#This Row],[goal]]</f>
        <v>3.5400000000000001E-2</v>
      </c>
      <c r="P769" s="6">
        <f>(Table1[[#This Row],[pledged]]/Table1[[#This Row],[backers_count]])/100</f>
        <v>0.59</v>
      </c>
      <c r="Q769" t="s">
        <v>8322</v>
      </c>
      <c r="R769" t="s">
        <v>8324</v>
      </c>
      <c r="S769" s="11">
        <f>(((Table1[[#This Row],[launched_at]]/60)/60)/24)+DATE(1970,1,1)</f>
        <v>42115.143634259264</v>
      </c>
      <c r="T769" s="11">
        <f>(((Table1[[#This Row],[deadline]]/60)/60)/24)+DATE(1970,1,1)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Table1[[#This Row],[pledged]]/Table1[[#This Row],[goal]]</f>
        <v>0</v>
      </c>
      <c r="P770" s="6" t="e">
        <f>(Table1[[#This Row],[pledged]]/Table1[[#This Row],[backers_count]])/100</f>
        <v>#DIV/0!</v>
      </c>
      <c r="Q770" t="s">
        <v>8322</v>
      </c>
      <c r="R770" t="s">
        <v>8324</v>
      </c>
      <c r="S770" s="11">
        <f>(((Table1[[#This Row],[launched_at]]/60)/60)/24)+DATE(1970,1,1)</f>
        <v>41594.207060185188</v>
      </c>
      <c r="T770" s="11">
        <f>(((Table1[[#This Row],[deadline]]/60)/60)/24)+DATE(1970,1,1)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Table1[[#This Row],[pledged]]/Table1[[#This Row],[goal]]</f>
        <v>0.41399999999999998</v>
      </c>
      <c r="P771" s="6">
        <f>(Table1[[#This Row],[pledged]]/Table1[[#This Row],[backers_count]])/100</f>
        <v>0.31846153846153846</v>
      </c>
      <c r="Q771" t="s">
        <v>8322</v>
      </c>
      <c r="R771" t="s">
        <v>8324</v>
      </c>
      <c r="S771" s="11">
        <f>(((Table1[[#This Row],[launched_at]]/60)/60)/24)+DATE(1970,1,1)</f>
        <v>41604.996458333335</v>
      </c>
      <c r="T771" s="11">
        <f>(((Table1[[#This Row],[deadline]]/60)/60)/24)+DATE(1970,1,1)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Table1[[#This Row],[pledged]]/Table1[[#This Row],[goal]]</f>
        <v>0</v>
      </c>
      <c r="P772" s="6" t="e">
        <f>(Table1[[#This Row],[pledged]]/Table1[[#This Row],[backers_count]])/100</f>
        <v>#DIV/0!</v>
      </c>
      <c r="Q772" t="s">
        <v>8322</v>
      </c>
      <c r="R772" t="s">
        <v>8324</v>
      </c>
      <c r="S772" s="11">
        <f>(((Table1[[#This Row],[launched_at]]/60)/60)/24)+DATE(1970,1,1)</f>
        <v>41289.999641203707</v>
      </c>
      <c r="T772" s="11">
        <f>(((Table1[[#This Row],[deadline]]/60)/60)/24)+DATE(1970,1,1)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Table1[[#This Row],[pledged]]/Table1[[#This Row],[goal]]</f>
        <v>2.631578947368421E-4</v>
      </c>
      <c r="P773" s="6">
        <f>(Table1[[#This Row],[pledged]]/Table1[[#This Row],[backers_count]])/100</f>
        <v>0.1</v>
      </c>
      <c r="Q773" t="s">
        <v>8322</v>
      </c>
      <c r="R773" t="s">
        <v>8324</v>
      </c>
      <c r="S773" s="11">
        <f>(((Table1[[#This Row],[launched_at]]/60)/60)/24)+DATE(1970,1,1)</f>
        <v>42349.824097222227</v>
      </c>
      <c r="T773" s="11">
        <f>(((Table1[[#This Row],[deadline]]/60)/60)/24)+DATE(1970,1,1)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Table1[[#This Row],[pledged]]/Table1[[#This Row],[goal]]</f>
        <v>3.3333333333333333E-2</v>
      </c>
      <c r="P774" s="6">
        <f>(Table1[[#This Row],[pledged]]/Table1[[#This Row],[backers_count]])/100</f>
        <v>0.5</v>
      </c>
      <c r="Q774" t="s">
        <v>8322</v>
      </c>
      <c r="R774" t="s">
        <v>8324</v>
      </c>
      <c r="S774" s="11">
        <f>(((Table1[[#This Row],[launched_at]]/60)/60)/24)+DATE(1970,1,1)</f>
        <v>40068.056932870371</v>
      </c>
      <c r="T774" s="11">
        <f>(((Table1[[#This Row],[deadline]]/60)/60)/24)+DATE(1970,1,1)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Table1[[#This Row],[pledged]]/Table1[[#This Row],[goal]]</f>
        <v>8.5129023676509714E-3</v>
      </c>
      <c r="P775" s="6">
        <f>(Table1[[#This Row],[pledged]]/Table1[[#This Row],[backers_count]])/100</f>
        <v>0.16</v>
      </c>
      <c r="Q775" t="s">
        <v>8322</v>
      </c>
      <c r="R775" t="s">
        <v>8324</v>
      </c>
      <c r="S775" s="11">
        <f>(((Table1[[#This Row],[launched_at]]/60)/60)/24)+DATE(1970,1,1)</f>
        <v>42100.735937499994</v>
      </c>
      <c r="T775" s="11">
        <f>(((Table1[[#This Row],[deadline]]/60)/60)/24)+DATE(1970,1,1)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Table1[[#This Row],[pledged]]/Table1[[#This Row],[goal]]</f>
        <v>0.70199999999999996</v>
      </c>
      <c r="P776" s="6">
        <f>(Table1[[#This Row],[pledged]]/Table1[[#This Row],[backers_count]])/100</f>
        <v>0.39</v>
      </c>
      <c r="Q776" t="s">
        <v>8322</v>
      </c>
      <c r="R776" t="s">
        <v>8324</v>
      </c>
      <c r="S776" s="11">
        <f>(((Table1[[#This Row],[launched_at]]/60)/60)/24)+DATE(1970,1,1)</f>
        <v>41663.780300925922</v>
      </c>
      <c r="T776" s="11">
        <f>(((Table1[[#This Row],[deadline]]/60)/60)/24)+DATE(1970,1,1)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Table1[[#This Row],[pledged]]/Table1[[#This Row],[goal]]</f>
        <v>1.7000000000000001E-2</v>
      </c>
      <c r="P777" s="6">
        <f>(Table1[[#This Row],[pledged]]/Table1[[#This Row],[backers_count]])/100</f>
        <v>0.34</v>
      </c>
      <c r="Q777" t="s">
        <v>8322</v>
      </c>
      <c r="R777" t="s">
        <v>8324</v>
      </c>
      <c r="S777" s="11">
        <f>(((Table1[[#This Row],[launched_at]]/60)/60)/24)+DATE(1970,1,1)</f>
        <v>40863.060127314813</v>
      </c>
      <c r="T777" s="11">
        <f>(((Table1[[#This Row],[deadline]]/60)/60)/24)+DATE(1970,1,1)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Table1[[#This Row],[pledged]]/Table1[[#This Row],[goal]]</f>
        <v>0.51400000000000001</v>
      </c>
      <c r="P778" s="6">
        <f>(Table1[[#This Row],[pledged]]/Table1[[#This Row],[backers_count]])/100</f>
        <v>0.63122807017543858</v>
      </c>
      <c r="Q778" t="s">
        <v>8322</v>
      </c>
      <c r="R778" t="s">
        <v>8324</v>
      </c>
      <c r="S778" s="11">
        <f>(((Table1[[#This Row],[launched_at]]/60)/60)/24)+DATE(1970,1,1)</f>
        <v>42250.685706018514</v>
      </c>
      <c r="T778" s="11">
        <f>(((Table1[[#This Row],[deadline]]/60)/60)/24)+DATE(1970,1,1)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Table1[[#This Row],[pledged]]/Table1[[#This Row],[goal]]</f>
        <v>7.0000000000000001E-3</v>
      </c>
      <c r="P779" s="6">
        <f>(Table1[[#This Row],[pledged]]/Table1[[#This Row],[backers_count]])/100</f>
        <v>7.0000000000000007E-2</v>
      </c>
      <c r="Q779" t="s">
        <v>8322</v>
      </c>
      <c r="R779" t="s">
        <v>8324</v>
      </c>
      <c r="S779" s="11">
        <f>(((Table1[[#This Row],[launched_at]]/60)/60)/24)+DATE(1970,1,1)</f>
        <v>41456.981215277774</v>
      </c>
      <c r="T779" s="11">
        <f>(((Table1[[#This Row],[deadline]]/60)/60)/24)+DATE(1970,1,1)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Table1[[#This Row],[pledged]]/Table1[[#This Row],[goal]]</f>
        <v>4.0000000000000001E-3</v>
      </c>
      <c r="P780" s="6">
        <f>(Table1[[#This Row],[pledged]]/Table1[[#This Row],[backers_count]])/100</f>
        <v>0.02</v>
      </c>
      <c r="Q780" t="s">
        <v>8322</v>
      </c>
      <c r="R780" t="s">
        <v>8324</v>
      </c>
      <c r="S780" s="11">
        <f>(((Table1[[#This Row],[launched_at]]/60)/60)/24)+DATE(1970,1,1)</f>
        <v>41729.702314814815</v>
      </c>
      <c r="T780" s="11">
        <f>(((Table1[[#This Row],[deadline]]/60)/60)/24)+DATE(1970,1,1)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Table1[[#This Row],[pledged]]/Table1[[#This Row],[goal]]</f>
        <v>2.6666666666666668E-2</v>
      </c>
      <c r="P781" s="6">
        <f>(Table1[[#This Row],[pledged]]/Table1[[#This Row],[backers_count]])/100</f>
        <v>0.66666666666666674</v>
      </c>
      <c r="Q781" t="s">
        <v>8322</v>
      </c>
      <c r="R781" t="s">
        <v>8324</v>
      </c>
      <c r="S781" s="11">
        <f>(((Table1[[#This Row],[launched_at]]/60)/60)/24)+DATE(1970,1,1)</f>
        <v>40436.68408564815</v>
      </c>
      <c r="T781" s="11">
        <f>(((Table1[[#This Row],[deadline]]/60)/60)/24)+DATE(1970,1,1)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Table1[[#This Row],[pledged]]/Table1[[#This Row],[goal]]</f>
        <v>1.04</v>
      </c>
      <c r="P782" s="6">
        <f>(Table1[[#This Row],[pledged]]/Table1[[#This Row],[backers_count]])/100</f>
        <v>0.38518518518518519</v>
      </c>
      <c r="Q782" t="s">
        <v>8325</v>
      </c>
      <c r="R782" t="s">
        <v>8326</v>
      </c>
      <c r="S782" s="11">
        <f>(((Table1[[#This Row],[launched_at]]/60)/60)/24)+DATE(1970,1,1)</f>
        <v>40636.673900462964</v>
      </c>
      <c r="T782" s="11">
        <f>(((Table1[[#This Row],[deadline]]/60)/60)/24)+DATE(1970,1,1)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Table1[[#This Row],[pledged]]/Table1[[#This Row],[goal]]</f>
        <v>1.3315375</v>
      </c>
      <c r="P783" s="6">
        <f>(Table1[[#This Row],[pledged]]/Table1[[#This Row],[backers_count]])/100</f>
        <v>0.42609200000000003</v>
      </c>
      <c r="Q783" t="s">
        <v>8325</v>
      </c>
      <c r="R783" t="s">
        <v>8326</v>
      </c>
      <c r="S783" s="11">
        <f>(((Table1[[#This Row],[launched_at]]/60)/60)/24)+DATE(1970,1,1)</f>
        <v>41403.000856481485</v>
      </c>
      <c r="T783" s="11">
        <f>(((Table1[[#This Row],[deadline]]/60)/60)/24)+DATE(1970,1,1)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Table1[[#This Row],[pledged]]/Table1[[#This Row],[goal]]</f>
        <v>1</v>
      </c>
      <c r="P784" s="6">
        <f>(Table1[[#This Row],[pledged]]/Table1[[#This Row],[backers_count]])/100</f>
        <v>0.5</v>
      </c>
      <c r="Q784" t="s">
        <v>8325</v>
      </c>
      <c r="R784" t="s">
        <v>8326</v>
      </c>
      <c r="S784" s="11">
        <f>(((Table1[[#This Row],[launched_at]]/60)/60)/24)+DATE(1970,1,1)</f>
        <v>41116.758125</v>
      </c>
      <c r="T784" s="11">
        <f>(((Table1[[#This Row],[deadline]]/60)/60)/24)+DATE(1970,1,1)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Table1[[#This Row],[pledged]]/Table1[[#This Row],[goal]]</f>
        <v>1.4813333333333334</v>
      </c>
      <c r="P785" s="6">
        <f>(Table1[[#This Row],[pledged]]/Table1[[#This Row],[backers_count]])/100</f>
        <v>0.6348571428571429</v>
      </c>
      <c r="Q785" t="s">
        <v>8325</v>
      </c>
      <c r="R785" t="s">
        <v>8326</v>
      </c>
      <c r="S785" s="11">
        <f>(((Table1[[#This Row],[launched_at]]/60)/60)/24)+DATE(1970,1,1)</f>
        <v>40987.773715277777</v>
      </c>
      <c r="T785" s="11">
        <f>(((Table1[[#This Row],[deadline]]/60)/60)/24)+DATE(1970,1,1)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Table1[[#This Row],[pledged]]/Table1[[#This Row],[goal]]</f>
        <v>1.0249999999999999</v>
      </c>
      <c r="P786" s="6">
        <f>(Table1[[#This Row],[pledged]]/Table1[[#This Row],[backers_count]])/100</f>
        <v>1.0249999999999999</v>
      </c>
      <c r="Q786" t="s">
        <v>8325</v>
      </c>
      <c r="R786" t="s">
        <v>8326</v>
      </c>
      <c r="S786" s="11">
        <f>(((Table1[[#This Row],[launched_at]]/60)/60)/24)+DATE(1970,1,1)</f>
        <v>41675.149525462963</v>
      </c>
      <c r="T786" s="11">
        <f>(((Table1[[#This Row],[deadline]]/60)/60)/24)+DATE(1970,1,1)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Table1[[#This Row],[pledged]]/Table1[[#This Row],[goal]]</f>
        <v>1.8062799999999999</v>
      </c>
      <c r="P787" s="6">
        <f>(Table1[[#This Row],[pledged]]/Table1[[#This Row],[backers_count]])/100</f>
        <v>0.31142758620689653</v>
      </c>
      <c r="Q787" t="s">
        <v>8325</v>
      </c>
      <c r="R787" t="s">
        <v>8326</v>
      </c>
      <c r="S787" s="11">
        <f>(((Table1[[#This Row],[launched_at]]/60)/60)/24)+DATE(1970,1,1)</f>
        <v>41303.593923611108</v>
      </c>
      <c r="T787" s="11">
        <f>(((Table1[[#This Row],[deadline]]/60)/60)/24)+DATE(1970,1,1)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Table1[[#This Row],[pledged]]/Table1[[#This Row],[goal]]</f>
        <v>1.4279999999999999</v>
      </c>
      <c r="P788" s="6">
        <f>(Table1[[#This Row],[pledged]]/Table1[[#This Row],[backers_count]])/100</f>
        <v>1.6227272727272728</v>
      </c>
      <c r="Q788" t="s">
        <v>8325</v>
      </c>
      <c r="R788" t="s">
        <v>8326</v>
      </c>
      <c r="S788" s="11">
        <f>(((Table1[[#This Row],[launched_at]]/60)/60)/24)+DATE(1970,1,1)</f>
        <v>40983.055949074071</v>
      </c>
      <c r="T788" s="11">
        <f>(((Table1[[#This Row],[deadline]]/60)/60)/24)+DATE(1970,1,1)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Table1[[#This Row],[pledged]]/Table1[[#This Row],[goal]]</f>
        <v>1.1416666666666666</v>
      </c>
      <c r="P789" s="6">
        <f>(Table1[[#This Row],[pledged]]/Table1[[#This Row],[backers_count]])/100</f>
        <v>0.80588235294117649</v>
      </c>
      <c r="Q789" t="s">
        <v>8325</v>
      </c>
      <c r="R789" t="s">
        <v>8326</v>
      </c>
      <c r="S789" s="11">
        <f>(((Table1[[#This Row],[launched_at]]/60)/60)/24)+DATE(1970,1,1)</f>
        <v>41549.627615740741</v>
      </c>
      <c r="T789" s="11">
        <f>(((Table1[[#This Row],[deadline]]/60)/60)/24)+DATE(1970,1,1)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Table1[[#This Row],[pledged]]/Table1[[#This Row],[goal]]</f>
        <v>2.03505</v>
      </c>
      <c r="P790" s="6">
        <f>(Table1[[#This Row],[pledged]]/Table1[[#This Row],[backers_count]])/100</f>
        <v>0.59854411764705884</v>
      </c>
      <c r="Q790" t="s">
        <v>8325</v>
      </c>
      <c r="R790" t="s">
        <v>8326</v>
      </c>
      <c r="S790" s="11">
        <f>(((Table1[[#This Row],[launched_at]]/60)/60)/24)+DATE(1970,1,1)</f>
        <v>41059.006805555553</v>
      </c>
      <c r="T790" s="11">
        <f>(((Table1[[#This Row],[deadline]]/60)/60)/24)+DATE(1970,1,1)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Table1[[#This Row],[pledged]]/Table1[[#This Row],[goal]]</f>
        <v>1.0941176470588236</v>
      </c>
      <c r="P791" s="6">
        <f>(Table1[[#This Row],[pledged]]/Table1[[#This Row],[backers_count]])/100</f>
        <v>1.3285714285714285</v>
      </c>
      <c r="Q791" t="s">
        <v>8325</v>
      </c>
      <c r="R791" t="s">
        <v>8326</v>
      </c>
      <c r="S791" s="11">
        <f>(((Table1[[#This Row],[launched_at]]/60)/60)/24)+DATE(1970,1,1)</f>
        <v>41277.186111111114</v>
      </c>
      <c r="T791" s="11">
        <f>(((Table1[[#This Row],[deadline]]/60)/60)/24)+DATE(1970,1,1)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Table1[[#This Row],[pledged]]/Table1[[#This Row],[goal]]</f>
        <v>1.443746</v>
      </c>
      <c r="P792" s="6">
        <f>(Table1[[#This Row],[pledged]]/Table1[[#This Row],[backers_count]])/100</f>
        <v>0.92547820512820511</v>
      </c>
      <c r="Q792" t="s">
        <v>8325</v>
      </c>
      <c r="R792" t="s">
        <v>8326</v>
      </c>
      <c r="S792" s="11">
        <f>(((Table1[[#This Row],[launched_at]]/60)/60)/24)+DATE(1970,1,1)</f>
        <v>41276.047905092593</v>
      </c>
      <c r="T792" s="11">
        <f>(((Table1[[#This Row],[deadline]]/60)/60)/24)+DATE(1970,1,1)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Table1[[#This Row],[pledged]]/Table1[[#This Row],[goal]]</f>
        <v>1.0386666666666666</v>
      </c>
      <c r="P793" s="6">
        <f>(Table1[[#This Row],[pledged]]/Table1[[#This Row],[backers_count]])/100</f>
        <v>0.60859375000000004</v>
      </c>
      <c r="Q793" t="s">
        <v>8325</v>
      </c>
      <c r="R793" t="s">
        <v>8326</v>
      </c>
      <c r="S793" s="11">
        <f>(((Table1[[#This Row],[launched_at]]/60)/60)/24)+DATE(1970,1,1)</f>
        <v>41557.780624999999</v>
      </c>
      <c r="T793" s="11">
        <f>(((Table1[[#This Row],[deadline]]/60)/60)/24)+DATE(1970,1,1)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Table1[[#This Row],[pledged]]/Table1[[#This Row],[goal]]</f>
        <v>1.0044440000000001</v>
      </c>
      <c r="P794" s="6">
        <f>(Table1[[#This Row],[pledged]]/Table1[[#This Row],[backers_count]])/100</f>
        <v>0.41851833333333338</v>
      </c>
      <c r="Q794" t="s">
        <v>8325</v>
      </c>
      <c r="R794" t="s">
        <v>8326</v>
      </c>
      <c r="S794" s="11">
        <f>(((Table1[[#This Row],[launched_at]]/60)/60)/24)+DATE(1970,1,1)</f>
        <v>41555.873645833337</v>
      </c>
      <c r="T794" s="11">
        <f>(((Table1[[#This Row],[deadline]]/60)/60)/24)+DATE(1970,1,1)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Table1[[#This Row],[pledged]]/Table1[[#This Row],[goal]]</f>
        <v>1.0277927272727272</v>
      </c>
      <c r="P795" s="6">
        <f>(Table1[[#This Row],[pledged]]/Table1[[#This Row],[backers_count]])/100</f>
        <v>0.88325937499999996</v>
      </c>
      <c r="Q795" t="s">
        <v>8325</v>
      </c>
      <c r="R795" t="s">
        <v>8326</v>
      </c>
      <c r="S795" s="11">
        <f>(((Table1[[#This Row],[launched_at]]/60)/60)/24)+DATE(1970,1,1)</f>
        <v>41442.741249999999</v>
      </c>
      <c r="T795" s="11">
        <f>(((Table1[[#This Row],[deadline]]/60)/60)/24)+DATE(1970,1,1)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Table1[[#This Row],[pledged]]/Table1[[#This Row],[goal]]</f>
        <v>1.0531250000000001</v>
      </c>
      <c r="P796" s="6">
        <f>(Table1[[#This Row],[pledged]]/Table1[[#This Row],[backers_count]])/100</f>
        <v>1.5896226415094339</v>
      </c>
      <c r="Q796" t="s">
        <v>8325</v>
      </c>
      <c r="R796" t="s">
        <v>8326</v>
      </c>
      <c r="S796" s="11">
        <f>(((Table1[[#This Row],[launched_at]]/60)/60)/24)+DATE(1970,1,1)</f>
        <v>40736.115011574075</v>
      </c>
      <c r="T796" s="11">
        <f>(((Table1[[#This Row],[deadline]]/60)/60)/24)+DATE(1970,1,1)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Table1[[#This Row],[pledged]]/Table1[[#This Row],[goal]]</f>
        <v>1.1178571428571429</v>
      </c>
      <c r="P797" s="6">
        <f>(Table1[[#This Row],[pledged]]/Table1[[#This Row],[backers_count]])/100</f>
        <v>0.85054347826086951</v>
      </c>
      <c r="Q797" t="s">
        <v>8325</v>
      </c>
      <c r="R797" t="s">
        <v>8326</v>
      </c>
      <c r="S797" s="11">
        <f>(((Table1[[#This Row],[launched_at]]/60)/60)/24)+DATE(1970,1,1)</f>
        <v>40963.613032407404</v>
      </c>
      <c r="T797" s="11">
        <f>(((Table1[[#This Row],[deadline]]/60)/60)/24)+DATE(1970,1,1)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Table1[[#This Row],[pledged]]/Table1[[#This Row],[goal]]</f>
        <v>1.0135000000000001</v>
      </c>
      <c r="P798" s="6">
        <f>(Table1[[#This Row],[pledged]]/Table1[[#This Row],[backers_count]])/100</f>
        <v>1.1261111111111111</v>
      </c>
      <c r="Q798" t="s">
        <v>8325</v>
      </c>
      <c r="R798" t="s">
        <v>8326</v>
      </c>
      <c r="S798" s="11">
        <f>(((Table1[[#This Row],[launched_at]]/60)/60)/24)+DATE(1970,1,1)</f>
        <v>41502.882928240739</v>
      </c>
      <c r="T798" s="11">
        <f>(((Table1[[#This Row],[deadline]]/60)/60)/24)+DATE(1970,1,1)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Table1[[#This Row],[pledged]]/Table1[[#This Row],[goal]]</f>
        <v>1.0753333333333333</v>
      </c>
      <c r="P799" s="6">
        <f>(Table1[[#This Row],[pledged]]/Table1[[#This Row],[backers_count]])/100</f>
        <v>0.45436619718309856</v>
      </c>
      <c r="Q799" t="s">
        <v>8325</v>
      </c>
      <c r="R799" t="s">
        <v>8326</v>
      </c>
      <c r="S799" s="11">
        <f>(((Table1[[#This Row],[launched_at]]/60)/60)/24)+DATE(1970,1,1)</f>
        <v>40996.994074074071</v>
      </c>
      <c r="T799" s="11">
        <f>(((Table1[[#This Row],[deadline]]/60)/60)/24)+DATE(1970,1,1)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Table1[[#This Row],[pledged]]/Table1[[#This Row],[goal]]</f>
        <v>1.1488571428571428</v>
      </c>
      <c r="P800" s="6">
        <f>(Table1[[#This Row],[pledged]]/Table1[[#This Row],[backers_count]])/100</f>
        <v>0.46218390804597703</v>
      </c>
      <c r="Q800" t="s">
        <v>8325</v>
      </c>
      <c r="R800" t="s">
        <v>8326</v>
      </c>
      <c r="S800" s="11">
        <f>(((Table1[[#This Row],[launched_at]]/60)/60)/24)+DATE(1970,1,1)</f>
        <v>41882.590127314819</v>
      </c>
      <c r="T800" s="11">
        <f>(((Table1[[#This Row],[deadline]]/60)/60)/24)+DATE(1970,1,1)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Table1[[#This Row],[pledged]]/Table1[[#This Row],[goal]]</f>
        <v>1.0002</v>
      </c>
      <c r="P801" s="6">
        <f>(Table1[[#This Row],[pledged]]/Table1[[#This Row],[backers_count]])/100</f>
        <v>1.7860714285714285</v>
      </c>
      <c r="Q801" t="s">
        <v>8325</v>
      </c>
      <c r="R801" t="s">
        <v>8326</v>
      </c>
      <c r="S801" s="11">
        <f>(((Table1[[#This Row],[launched_at]]/60)/60)/24)+DATE(1970,1,1)</f>
        <v>40996.667199074072</v>
      </c>
      <c r="T801" s="11">
        <f>(((Table1[[#This Row],[deadline]]/60)/60)/24)+DATE(1970,1,1)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Table1[[#This Row],[pledged]]/Table1[[#This Row],[goal]]</f>
        <v>1.5213333333333334</v>
      </c>
      <c r="P802" s="6">
        <f>(Table1[[#This Row],[pledged]]/Table1[[#This Row],[backers_count]])/100</f>
        <v>0.40749999999999997</v>
      </c>
      <c r="Q802" t="s">
        <v>8325</v>
      </c>
      <c r="R802" t="s">
        <v>8326</v>
      </c>
      <c r="S802" s="11">
        <f>(((Table1[[#This Row],[launched_at]]/60)/60)/24)+DATE(1970,1,1)</f>
        <v>41863.433495370373</v>
      </c>
      <c r="T802" s="11">
        <f>(((Table1[[#This Row],[deadline]]/60)/60)/24)+DATE(1970,1,1)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Table1[[#This Row],[pledged]]/Table1[[#This Row],[goal]]</f>
        <v>1.1152149999999998</v>
      </c>
      <c r="P803" s="6">
        <f>(Table1[[#This Row],[pledged]]/Table1[[#This Row],[backers_count]])/100</f>
        <v>0.43733921568627443</v>
      </c>
      <c r="Q803" t="s">
        <v>8325</v>
      </c>
      <c r="R803" t="s">
        <v>8326</v>
      </c>
      <c r="S803" s="11">
        <f>(((Table1[[#This Row],[launched_at]]/60)/60)/24)+DATE(1970,1,1)</f>
        <v>40695.795370370368</v>
      </c>
      <c r="T803" s="11">
        <f>(((Table1[[#This Row],[deadline]]/60)/60)/24)+DATE(1970,1,1)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Table1[[#This Row],[pledged]]/Table1[[#This Row],[goal]]</f>
        <v>1.0133333333333334</v>
      </c>
      <c r="P804" s="6">
        <f>(Table1[[#This Row],[pledged]]/Table1[[#This Row],[backers_count]])/100</f>
        <v>0.81066666666666665</v>
      </c>
      <c r="Q804" t="s">
        <v>8325</v>
      </c>
      <c r="R804" t="s">
        <v>8326</v>
      </c>
      <c r="S804" s="11">
        <f>(((Table1[[#This Row],[launched_at]]/60)/60)/24)+DATE(1970,1,1)</f>
        <v>41123.022268518522</v>
      </c>
      <c r="T804" s="11">
        <f>(((Table1[[#This Row],[deadline]]/60)/60)/24)+DATE(1970,1,1)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Table1[[#This Row],[pledged]]/Table1[[#This Row],[goal]]</f>
        <v>1.232608695652174</v>
      </c>
      <c r="P805" s="6">
        <f>(Table1[[#This Row],[pledged]]/Table1[[#This Row],[backers_count]])/100</f>
        <v>0.74605263157894741</v>
      </c>
      <c r="Q805" t="s">
        <v>8325</v>
      </c>
      <c r="R805" t="s">
        <v>8326</v>
      </c>
      <c r="S805" s="11">
        <f>(((Table1[[#This Row],[launched_at]]/60)/60)/24)+DATE(1970,1,1)</f>
        <v>40665.949976851851</v>
      </c>
      <c r="T805" s="11">
        <f>(((Table1[[#This Row],[deadline]]/60)/60)/24)+DATE(1970,1,1)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Table1[[#This Row],[pledged]]/Table1[[#This Row],[goal]]</f>
        <v>1</v>
      </c>
      <c r="P806" s="6">
        <f>(Table1[[#This Row],[pledged]]/Table1[[#This Row],[backers_count]])/100</f>
        <v>3.0555555555555554</v>
      </c>
      <c r="Q806" t="s">
        <v>8325</v>
      </c>
      <c r="R806" t="s">
        <v>8326</v>
      </c>
      <c r="S806" s="11">
        <f>(((Table1[[#This Row],[launched_at]]/60)/60)/24)+DATE(1970,1,1)</f>
        <v>40730.105625000004</v>
      </c>
      <c r="T806" s="11">
        <f>(((Table1[[#This Row],[deadline]]/60)/60)/24)+DATE(1970,1,1)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Table1[[#This Row],[pledged]]/Table1[[#This Row],[goal]]</f>
        <v>1.05</v>
      </c>
      <c r="P807" s="6">
        <f>(Table1[[#This Row],[pledged]]/Table1[[#This Row],[backers_count]])/100</f>
        <v>0.58333333333333337</v>
      </c>
      <c r="Q807" t="s">
        <v>8325</v>
      </c>
      <c r="R807" t="s">
        <v>8326</v>
      </c>
      <c r="S807" s="11">
        <f>(((Table1[[#This Row],[launched_at]]/60)/60)/24)+DATE(1970,1,1)</f>
        <v>40690.823055555556</v>
      </c>
      <c r="T807" s="11">
        <f>(((Table1[[#This Row],[deadline]]/60)/60)/24)+DATE(1970,1,1)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Table1[[#This Row],[pledged]]/Table1[[#This Row],[goal]]</f>
        <v>1.0443750000000001</v>
      </c>
      <c r="P808" s="6">
        <f>(Table1[[#This Row],[pledged]]/Table1[[#This Row],[backers_count]])/100</f>
        <v>1.1767605633802818</v>
      </c>
      <c r="Q808" t="s">
        <v>8325</v>
      </c>
      <c r="R808" t="s">
        <v>8326</v>
      </c>
      <c r="S808" s="11">
        <f>(((Table1[[#This Row],[launched_at]]/60)/60)/24)+DATE(1970,1,1)</f>
        <v>40763.691423611112</v>
      </c>
      <c r="T808" s="11">
        <f>(((Table1[[#This Row],[deadline]]/60)/60)/24)+DATE(1970,1,1)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Table1[[#This Row],[pledged]]/Table1[[#This Row],[goal]]</f>
        <v>1.05125</v>
      </c>
      <c r="P809" s="6">
        <f>(Table1[[#This Row],[pledged]]/Table1[[#This Row],[backers_count]])/100</f>
        <v>0.737719298245614</v>
      </c>
      <c r="Q809" t="s">
        <v>8325</v>
      </c>
      <c r="R809" t="s">
        <v>8326</v>
      </c>
      <c r="S809" s="11">
        <f>(((Table1[[#This Row],[launched_at]]/60)/60)/24)+DATE(1970,1,1)</f>
        <v>42759.628599537042</v>
      </c>
      <c r="T809" s="11">
        <f>(((Table1[[#This Row],[deadline]]/60)/60)/24)+DATE(1970,1,1)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Table1[[#This Row],[pledged]]/Table1[[#This Row],[goal]]</f>
        <v>1</v>
      </c>
      <c r="P810" s="6">
        <f>(Table1[[#This Row],[pledged]]/Table1[[#This Row],[backers_count]])/100</f>
        <v>1.0465116279069766</v>
      </c>
      <c r="Q810" t="s">
        <v>8325</v>
      </c>
      <c r="R810" t="s">
        <v>8326</v>
      </c>
      <c r="S810" s="11">
        <f>(((Table1[[#This Row],[launched_at]]/60)/60)/24)+DATE(1970,1,1)</f>
        <v>41962.100532407407</v>
      </c>
      <c r="T810" s="11">
        <f>(((Table1[[#This Row],[deadline]]/60)/60)/24)+DATE(1970,1,1)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Table1[[#This Row],[pledged]]/Table1[[#This Row],[goal]]</f>
        <v>1.03775</v>
      </c>
      <c r="P811" s="6">
        <f>(Table1[[#This Row],[pledged]]/Table1[[#This Row],[backers_count]])/100</f>
        <v>0.79826923076923084</v>
      </c>
      <c r="Q811" t="s">
        <v>8325</v>
      </c>
      <c r="R811" t="s">
        <v>8326</v>
      </c>
      <c r="S811" s="11">
        <f>(((Table1[[#This Row],[launched_at]]/60)/60)/24)+DATE(1970,1,1)</f>
        <v>41628.833680555559</v>
      </c>
      <c r="T811" s="11">
        <f>(((Table1[[#This Row],[deadline]]/60)/60)/24)+DATE(1970,1,1)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Table1[[#This Row],[pledged]]/Table1[[#This Row],[goal]]</f>
        <v>1.05</v>
      </c>
      <c r="P812" s="6">
        <f>(Table1[[#This Row],[pledged]]/Table1[[#This Row],[backers_count]])/100</f>
        <v>0.58333333333333337</v>
      </c>
      <c r="Q812" t="s">
        <v>8325</v>
      </c>
      <c r="R812" t="s">
        <v>8326</v>
      </c>
      <c r="S812" s="11">
        <f>(((Table1[[#This Row],[launched_at]]/60)/60)/24)+DATE(1970,1,1)</f>
        <v>41123.056273148148</v>
      </c>
      <c r="T812" s="11">
        <f>(((Table1[[#This Row],[deadline]]/60)/60)/24)+DATE(1970,1,1)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Table1[[#This Row],[pledged]]/Table1[[#This Row],[goal]]</f>
        <v>1.04</v>
      </c>
      <c r="P813" s="6">
        <f>(Table1[[#This Row],[pledged]]/Table1[[#This Row],[backers_count]])/100</f>
        <v>0.8666666666666667</v>
      </c>
      <c r="Q813" t="s">
        <v>8325</v>
      </c>
      <c r="R813" t="s">
        <v>8326</v>
      </c>
      <c r="S813" s="11">
        <f>(((Table1[[#This Row],[launched_at]]/60)/60)/24)+DATE(1970,1,1)</f>
        <v>41443.643541666665</v>
      </c>
      <c r="T813" s="11">
        <f>(((Table1[[#This Row],[deadline]]/60)/60)/24)+DATE(1970,1,1)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Table1[[#This Row],[pledged]]/Table1[[#This Row],[goal]]</f>
        <v>1.5183333333333333</v>
      </c>
      <c r="P814" s="6">
        <f>(Table1[[#This Row],[pledged]]/Table1[[#This Row],[backers_count]])/100</f>
        <v>0.27606060606060606</v>
      </c>
      <c r="Q814" t="s">
        <v>8325</v>
      </c>
      <c r="R814" t="s">
        <v>8326</v>
      </c>
      <c r="S814" s="11">
        <f>(((Table1[[#This Row],[launched_at]]/60)/60)/24)+DATE(1970,1,1)</f>
        <v>41282.017962962964</v>
      </c>
      <c r="T814" s="11">
        <f>(((Table1[[#This Row],[deadline]]/60)/60)/24)+DATE(1970,1,1)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Table1[[#This Row],[pledged]]/Table1[[#This Row],[goal]]</f>
        <v>1.59996</v>
      </c>
      <c r="P815" s="6">
        <f>(Table1[[#This Row],[pledged]]/Table1[[#This Row],[backers_count]])/100</f>
        <v>0.24999375000000001</v>
      </c>
      <c r="Q815" t="s">
        <v>8325</v>
      </c>
      <c r="R815" t="s">
        <v>8326</v>
      </c>
      <c r="S815" s="11">
        <f>(((Table1[[#This Row],[launched_at]]/60)/60)/24)+DATE(1970,1,1)</f>
        <v>41080.960243055553</v>
      </c>
      <c r="T815" s="11">
        <f>(((Table1[[#This Row],[deadline]]/60)/60)/24)+DATE(1970,1,1)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Table1[[#This Row],[pledged]]/Table1[[#This Row],[goal]]</f>
        <v>1.2729999999999999</v>
      </c>
      <c r="P816" s="6">
        <f>(Table1[[#This Row],[pledged]]/Table1[[#This Row],[backers_count]])/100</f>
        <v>0.45464285714285713</v>
      </c>
      <c r="Q816" t="s">
        <v>8325</v>
      </c>
      <c r="R816" t="s">
        <v>8326</v>
      </c>
      <c r="S816" s="11">
        <f>(((Table1[[#This Row],[launched_at]]/60)/60)/24)+DATE(1970,1,1)</f>
        <v>40679.743067129632</v>
      </c>
      <c r="T816" s="11">
        <f>(((Table1[[#This Row],[deadline]]/60)/60)/24)+DATE(1970,1,1)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Table1[[#This Row],[pledged]]/Table1[[#This Row],[goal]]</f>
        <v>1.07</v>
      </c>
      <c r="P817" s="6">
        <f>(Table1[[#This Row],[pledged]]/Table1[[#This Row],[backers_count]])/100</f>
        <v>0.99534883720930234</v>
      </c>
      <c r="Q817" t="s">
        <v>8325</v>
      </c>
      <c r="R817" t="s">
        <v>8326</v>
      </c>
      <c r="S817" s="11">
        <f>(((Table1[[#This Row],[launched_at]]/60)/60)/24)+DATE(1970,1,1)</f>
        <v>41914.917858796296</v>
      </c>
      <c r="T817" s="11">
        <f>(((Table1[[#This Row],[deadline]]/60)/60)/24)+DATE(1970,1,1)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Table1[[#This Row],[pledged]]/Table1[[#This Row],[goal]]</f>
        <v>1.1512214285714286</v>
      </c>
      <c r="P818" s="6">
        <f>(Table1[[#This Row],[pledged]]/Table1[[#This Row],[backers_count]])/100</f>
        <v>0.3931</v>
      </c>
      <c r="Q818" t="s">
        <v>8325</v>
      </c>
      <c r="R818" t="s">
        <v>8326</v>
      </c>
      <c r="S818" s="11">
        <f>(((Table1[[#This Row],[launched_at]]/60)/60)/24)+DATE(1970,1,1)</f>
        <v>41341.870868055557</v>
      </c>
      <c r="T818" s="11">
        <f>(((Table1[[#This Row],[deadline]]/60)/60)/24)+DATE(1970,1,1)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Table1[[#This Row],[pledged]]/Table1[[#This Row],[goal]]</f>
        <v>1.3711066666666665</v>
      </c>
      <c r="P819" s="6">
        <f>(Table1[[#This Row],[pledged]]/Table1[[#This Row],[backers_count]])/100</f>
        <v>0.89419999999999988</v>
      </c>
      <c r="Q819" t="s">
        <v>8325</v>
      </c>
      <c r="R819" t="s">
        <v>8326</v>
      </c>
      <c r="S819" s="11">
        <f>(((Table1[[#This Row],[launched_at]]/60)/60)/24)+DATE(1970,1,1)</f>
        <v>40925.599664351852</v>
      </c>
      <c r="T819" s="11">
        <f>(((Table1[[#This Row],[deadline]]/60)/60)/24)+DATE(1970,1,1)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Table1[[#This Row],[pledged]]/Table1[[#This Row],[goal]]</f>
        <v>1.5571428571428572</v>
      </c>
      <c r="P820" s="6">
        <f>(Table1[[#This Row],[pledged]]/Table1[[#This Row],[backers_count]])/100</f>
        <v>0.2868421052631579</v>
      </c>
      <c r="Q820" t="s">
        <v>8325</v>
      </c>
      <c r="R820" t="s">
        <v>8326</v>
      </c>
      <c r="S820" s="11">
        <f>(((Table1[[#This Row],[launched_at]]/60)/60)/24)+DATE(1970,1,1)</f>
        <v>41120.882881944446</v>
      </c>
      <c r="T820" s="11">
        <f>(((Table1[[#This Row],[deadline]]/60)/60)/24)+DATE(1970,1,1)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Table1[[#This Row],[pledged]]/Table1[[#This Row],[goal]]</f>
        <v>1.0874999999999999</v>
      </c>
      <c r="P821" s="6">
        <f>(Table1[[#This Row],[pledged]]/Table1[[#This Row],[backers_count]])/100</f>
        <v>0.31071428571428572</v>
      </c>
      <c r="Q821" t="s">
        <v>8325</v>
      </c>
      <c r="R821" t="s">
        <v>8326</v>
      </c>
      <c r="S821" s="11">
        <f>(((Table1[[#This Row],[launched_at]]/60)/60)/24)+DATE(1970,1,1)</f>
        <v>41619.998310185183</v>
      </c>
      <c r="T821" s="11">
        <f>(((Table1[[#This Row],[deadline]]/60)/60)/24)+DATE(1970,1,1)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Table1[[#This Row],[pledged]]/Table1[[#This Row],[goal]]</f>
        <v>1.3405</v>
      </c>
      <c r="P822" s="6">
        <f>(Table1[[#This Row],[pledged]]/Table1[[#This Row],[backers_count]])/100</f>
        <v>0.70552631578947367</v>
      </c>
      <c r="Q822" t="s">
        <v>8325</v>
      </c>
      <c r="R822" t="s">
        <v>8326</v>
      </c>
      <c r="S822" s="11">
        <f>(((Table1[[#This Row],[launched_at]]/60)/60)/24)+DATE(1970,1,1)</f>
        <v>41768.841921296298</v>
      </c>
      <c r="T822" s="11">
        <f>(((Table1[[#This Row],[deadline]]/60)/60)/24)+DATE(1970,1,1)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Table1[[#This Row],[pledged]]/Table1[[#This Row],[goal]]</f>
        <v>1</v>
      </c>
      <c r="P823" s="6">
        <f>(Table1[[#This Row],[pledged]]/Table1[[#This Row],[backers_count]])/100</f>
        <v>2.2412820512820515</v>
      </c>
      <c r="Q823" t="s">
        <v>8325</v>
      </c>
      <c r="R823" t="s">
        <v>8326</v>
      </c>
      <c r="S823" s="11">
        <f>(((Table1[[#This Row],[launched_at]]/60)/60)/24)+DATE(1970,1,1)</f>
        <v>42093.922048611115</v>
      </c>
      <c r="T823" s="11">
        <f>(((Table1[[#This Row],[deadline]]/60)/60)/24)+DATE(1970,1,1)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Table1[[#This Row],[pledged]]/Table1[[#This Row],[goal]]</f>
        <v>1.1916666666666667</v>
      </c>
      <c r="P824" s="6">
        <f>(Table1[[#This Row],[pledged]]/Table1[[#This Row],[backers_count]])/100</f>
        <v>0.51811594202898548</v>
      </c>
      <c r="Q824" t="s">
        <v>8325</v>
      </c>
      <c r="R824" t="s">
        <v>8326</v>
      </c>
      <c r="S824" s="11">
        <f>(((Table1[[#This Row],[launched_at]]/60)/60)/24)+DATE(1970,1,1)</f>
        <v>41157.947337962964</v>
      </c>
      <c r="T824" s="11">
        <f>(((Table1[[#This Row],[deadline]]/60)/60)/24)+DATE(1970,1,1)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Table1[[#This Row],[pledged]]/Table1[[#This Row],[goal]]</f>
        <v>1.7949999999999999</v>
      </c>
      <c r="P825" s="6">
        <f>(Table1[[#This Row],[pledged]]/Table1[[#This Row],[backers_count]])/100</f>
        <v>0.43515151515151518</v>
      </c>
      <c r="Q825" t="s">
        <v>8325</v>
      </c>
      <c r="R825" t="s">
        <v>8326</v>
      </c>
      <c r="S825" s="11">
        <f>(((Table1[[#This Row],[launched_at]]/60)/60)/24)+DATE(1970,1,1)</f>
        <v>42055.972824074073</v>
      </c>
      <c r="T825" s="11">
        <f>(((Table1[[#This Row],[deadline]]/60)/60)/24)+DATE(1970,1,1)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Table1[[#This Row],[pledged]]/Table1[[#This Row],[goal]]</f>
        <v>1.3438124999999999</v>
      </c>
      <c r="P826" s="6">
        <f>(Table1[[#This Row],[pledged]]/Table1[[#This Row],[backers_count]])/100</f>
        <v>0.39816666666666661</v>
      </c>
      <c r="Q826" t="s">
        <v>8325</v>
      </c>
      <c r="R826" t="s">
        <v>8326</v>
      </c>
      <c r="S826" s="11">
        <f>(((Table1[[#This Row],[launched_at]]/60)/60)/24)+DATE(1970,1,1)</f>
        <v>40250.242106481484</v>
      </c>
      <c r="T826" s="11">
        <f>(((Table1[[#This Row],[deadline]]/60)/60)/24)+DATE(1970,1,1)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Table1[[#This Row],[pledged]]/Table1[[#This Row],[goal]]</f>
        <v>1.0043200000000001</v>
      </c>
      <c r="P827" s="6">
        <f>(Table1[[#This Row],[pledged]]/Table1[[#This Row],[backers_count]])/100</f>
        <v>1.2680808080808079</v>
      </c>
      <c r="Q827" t="s">
        <v>8325</v>
      </c>
      <c r="R827" t="s">
        <v>8326</v>
      </c>
      <c r="S827" s="11">
        <f>(((Table1[[#This Row],[launched_at]]/60)/60)/24)+DATE(1970,1,1)</f>
        <v>41186.306527777779</v>
      </c>
      <c r="T827" s="11">
        <f>(((Table1[[#This Row],[deadline]]/60)/60)/24)+DATE(1970,1,1)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Table1[[#This Row],[pledged]]/Table1[[#This Row],[goal]]</f>
        <v>1.0145454545454546</v>
      </c>
      <c r="P828" s="6">
        <f>(Table1[[#This Row],[pledged]]/Table1[[#This Row],[backers_count]])/100</f>
        <v>1.1387755102040815</v>
      </c>
      <c r="Q828" t="s">
        <v>8325</v>
      </c>
      <c r="R828" t="s">
        <v>8326</v>
      </c>
      <c r="S828" s="11">
        <f>(((Table1[[#This Row],[launched_at]]/60)/60)/24)+DATE(1970,1,1)</f>
        <v>40973.038541666669</v>
      </c>
      <c r="T828" s="11">
        <f>(((Table1[[#This Row],[deadline]]/60)/60)/24)+DATE(1970,1,1)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Table1[[#This Row],[pledged]]/Table1[[#This Row],[goal]]</f>
        <v>1.0333333333333334</v>
      </c>
      <c r="P829" s="6">
        <f>(Table1[[#This Row],[pledged]]/Table1[[#This Row],[backers_count]])/100</f>
        <v>0.28181818181818186</v>
      </c>
      <c r="Q829" t="s">
        <v>8325</v>
      </c>
      <c r="R829" t="s">
        <v>8326</v>
      </c>
      <c r="S829" s="11">
        <f>(((Table1[[#This Row],[launched_at]]/60)/60)/24)+DATE(1970,1,1)</f>
        <v>40927.473460648151</v>
      </c>
      <c r="T829" s="11">
        <f>(((Table1[[#This Row],[deadline]]/60)/60)/24)+DATE(1970,1,1)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Table1[[#This Row],[pledged]]/Table1[[#This Row],[goal]]</f>
        <v>1.07</v>
      </c>
      <c r="P830" s="6">
        <f>(Table1[[#This Row],[pledged]]/Table1[[#This Row],[backers_count]])/100</f>
        <v>0.36605263157894741</v>
      </c>
      <c r="Q830" t="s">
        <v>8325</v>
      </c>
      <c r="R830" t="s">
        <v>8326</v>
      </c>
      <c r="S830" s="11">
        <f>(((Table1[[#This Row],[launched_at]]/60)/60)/24)+DATE(1970,1,1)</f>
        <v>41073.050717592596</v>
      </c>
      <c r="T830" s="11">
        <f>(((Table1[[#This Row],[deadline]]/60)/60)/24)+DATE(1970,1,1)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Table1[[#This Row],[pledged]]/Table1[[#This Row],[goal]]</f>
        <v>1.04</v>
      </c>
      <c r="P831" s="6">
        <f>(Table1[[#This Row],[pledged]]/Table1[[#This Row],[backers_count]])/100</f>
        <v>0.32500000000000001</v>
      </c>
      <c r="Q831" t="s">
        <v>8325</v>
      </c>
      <c r="R831" t="s">
        <v>8326</v>
      </c>
      <c r="S831" s="11">
        <f>(((Table1[[#This Row],[launched_at]]/60)/60)/24)+DATE(1970,1,1)</f>
        <v>42504.801388888889</v>
      </c>
      <c r="T831" s="11">
        <f>(((Table1[[#This Row],[deadline]]/60)/60)/24)+DATE(1970,1,1)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Table1[[#This Row],[pledged]]/Table1[[#This Row],[goal]]</f>
        <v>1.0783333333333334</v>
      </c>
      <c r="P832" s="6">
        <f>(Table1[[#This Row],[pledged]]/Table1[[#This Row],[backers_count]])/100</f>
        <v>0.6065625</v>
      </c>
      <c r="Q832" t="s">
        <v>8325</v>
      </c>
      <c r="R832" t="s">
        <v>8326</v>
      </c>
      <c r="S832" s="11">
        <f>(((Table1[[#This Row],[launched_at]]/60)/60)/24)+DATE(1970,1,1)</f>
        <v>41325.525752314818</v>
      </c>
      <c r="T832" s="11">
        <f>(((Table1[[#This Row],[deadline]]/60)/60)/24)+DATE(1970,1,1)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Table1[[#This Row],[pledged]]/Table1[[#This Row],[goal]]</f>
        <v>2.3333333333333335</v>
      </c>
      <c r="P833" s="6">
        <f>(Table1[[#This Row],[pledged]]/Table1[[#This Row],[backers_count]])/100</f>
        <v>1.75</v>
      </c>
      <c r="Q833" t="s">
        <v>8325</v>
      </c>
      <c r="R833" t="s">
        <v>8326</v>
      </c>
      <c r="S833" s="11">
        <f>(((Table1[[#This Row],[launched_at]]/60)/60)/24)+DATE(1970,1,1)</f>
        <v>40996.646921296298</v>
      </c>
      <c r="T833" s="11">
        <f>(((Table1[[#This Row],[deadline]]/60)/60)/24)+DATE(1970,1,1)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Table1[[#This Row],[pledged]]/Table1[[#This Row],[goal]]</f>
        <v>1.0060706666666666</v>
      </c>
      <c r="P834" s="6">
        <f>(Table1[[#This Row],[pledged]]/Table1[[#This Row],[backers_count]])/100</f>
        <v>0.97993896103896105</v>
      </c>
      <c r="Q834" t="s">
        <v>8325</v>
      </c>
      <c r="R834" t="s">
        <v>8326</v>
      </c>
      <c r="S834" s="11">
        <f>(((Table1[[#This Row],[launched_at]]/60)/60)/24)+DATE(1970,1,1)</f>
        <v>40869.675173611111</v>
      </c>
      <c r="T834" s="11">
        <f>(((Table1[[#This Row],[deadline]]/60)/60)/24)+DATE(1970,1,1)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Table1[[#This Row],[pledged]]/Table1[[#This Row],[goal]]</f>
        <v>1.0166666666666666</v>
      </c>
      <c r="P835" s="6">
        <f>(Table1[[#This Row],[pledged]]/Table1[[#This Row],[backers_count]])/100</f>
        <v>1.4878048780487805</v>
      </c>
      <c r="Q835" t="s">
        <v>8325</v>
      </c>
      <c r="R835" t="s">
        <v>8326</v>
      </c>
      <c r="S835" s="11">
        <f>(((Table1[[#This Row],[launched_at]]/60)/60)/24)+DATE(1970,1,1)</f>
        <v>41718.878182870372</v>
      </c>
      <c r="T835" s="11">
        <f>(((Table1[[#This Row],[deadline]]/60)/60)/24)+DATE(1970,1,1)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Table1[[#This Row],[pledged]]/Table1[[#This Row],[goal]]</f>
        <v>1.3101818181818181</v>
      </c>
      <c r="P836" s="6">
        <f>(Table1[[#This Row],[pledged]]/Table1[[#This Row],[backers_count]])/100</f>
        <v>0.96079999999999999</v>
      </c>
      <c r="Q836" t="s">
        <v>8325</v>
      </c>
      <c r="R836" t="s">
        <v>8326</v>
      </c>
      <c r="S836" s="11">
        <f>(((Table1[[#This Row],[launched_at]]/60)/60)/24)+DATE(1970,1,1)</f>
        <v>41422.822824074072</v>
      </c>
      <c r="T836" s="11">
        <f>(((Table1[[#This Row],[deadline]]/60)/60)/24)+DATE(1970,1,1)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Table1[[#This Row],[pledged]]/Table1[[#This Row],[goal]]</f>
        <v>1.1725000000000001</v>
      </c>
      <c r="P837" s="6">
        <f>(Table1[[#This Row],[pledged]]/Table1[[#This Row],[backers_count]])/100</f>
        <v>0.58625000000000005</v>
      </c>
      <c r="Q837" t="s">
        <v>8325</v>
      </c>
      <c r="R837" t="s">
        <v>8326</v>
      </c>
      <c r="S837" s="11">
        <f>(((Table1[[#This Row],[launched_at]]/60)/60)/24)+DATE(1970,1,1)</f>
        <v>41005.45784722222</v>
      </c>
      <c r="T837" s="11">
        <f>(((Table1[[#This Row],[deadline]]/60)/60)/24)+DATE(1970,1,1)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Table1[[#This Row],[pledged]]/Table1[[#This Row],[goal]]</f>
        <v>1.009304</v>
      </c>
      <c r="P838" s="6">
        <f>(Table1[[#This Row],[pledged]]/Table1[[#This Row],[backers_count]])/100</f>
        <v>1.0970695652173914</v>
      </c>
      <c r="Q838" t="s">
        <v>8325</v>
      </c>
      <c r="R838" t="s">
        <v>8326</v>
      </c>
      <c r="S838" s="11">
        <f>(((Table1[[#This Row],[launched_at]]/60)/60)/24)+DATE(1970,1,1)</f>
        <v>41524.056921296295</v>
      </c>
      <c r="T838" s="11">
        <f>(((Table1[[#This Row],[deadline]]/60)/60)/24)+DATE(1970,1,1)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Table1[[#This Row],[pledged]]/Table1[[#This Row],[goal]]</f>
        <v>1.218</v>
      </c>
      <c r="P839" s="6">
        <f>(Table1[[#This Row],[pledged]]/Table1[[#This Row],[backers_count]])/100</f>
        <v>0.49112903225806448</v>
      </c>
      <c r="Q839" t="s">
        <v>8325</v>
      </c>
      <c r="R839" t="s">
        <v>8326</v>
      </c>
      <c r="S839" s="11">
        <f>(((Table1[[#This Row],[launched_at]]/60)/60)/24)+DATE(1970,1,1)</f>
        <v>41730.998402777775</v>
      </c>
      <c r="T839" s="11">
        <f>(((Table1[[#This Row],[deadline]]/60)/60)/24)+DATE(1970,1,1)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Table1[[#This Row],[pledged]]/Table1[[#This Row],[goal]]</f>
        <v>1.454</v>
      </c>
      <c r="P840" s="6">
        <f>(Table1[[#This Row],[pledged]]/Table1[[#This Row],[backers_count]])/100</f>
        <v>0.4767213114754098</v>
      </c>
      <c r="Q840" t="s">
        <v>8325</v>
      </c>
      <c r="R840" t="s">
        <v>8326</v>
      </c>
      <c r="S840" s="11">
        <f>(((Table1[[#This Row],[launched_at]]/60)/60)/24)+DATE(1970,1,1)</f>
        <v>40895.897974537038</v>
      </c>
      <c r="T840" s="11">
        <f>(((Table1[[#This Row],[deadline]]/60)/60)/24)+DATE(1970,1,1)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Table1[[#This Row],[pledged]]/Table1[[#This Row],[goal]]</f>
        <v>1.166166</v>
      </c>
      <c r="P841" s="6">
        <f>(Table1[[#This Row],[pledged]]/Table1[[#This Row],[backers_count]])/100</f>
        <v>0.60737812499999999</v>
      </c>
      <c r="Q841" t="s">
        <v>8325</v>
      </c>
      <c r="R841" t="s">
        <v>8326</v>
      </c>
      <c r="S841" s="11">
        <f>(((Table1[[#This Row],[launched_at]]/60)/60)/24)+DATE(1970,1,1)</f>
        <v>41144.763379629629</v>
      </c>
      <c r="T841" s="11">
        <f>(((Table1[[#This Row],[deadline]]/60)/60)/24)+DATE(1970,1,1)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Table1[[#This Row],[pledged]]/Table1[[#This Row],[goal]]</f>
        <v>1.2041660000000001</v>
      </c>
      <c r="P842" s="6">
        <f>(Table1[[#This Row],[pledged]]/Table1[[#This Row],[backers_count]])/100</f>
        <v>0.63377157894736835</v>
      </c>
      <c r="Q842" t="s">
        <v>8325</v>
      </c>
      <c r="R842" t="s">
        <v>8327</v>
      </c>
      <c r="S842" s="11">
        <f>(((Table1[[#This Row],[launched_at]]/60)/60)/24)+DATE(1970,1,1)</f>
        <v>42607.226701388892</v>
      </c>
      <c r="T842" s="11">
        <f>(((Table1[[#This Row],[deadline]]/60)/60)/24)+DATE(1970,1,1)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Table1[[#This Row],[pledged]]/Table1[[#This Row],[goal]]</f>
        <v>1.0132000000000001</v>
      </c>
      <c r="P843" s="6">
        <f>(Table1[[#This Row],[pledged]]/Table1[[#This Row],[backers_count]])/100</f>
        <v>0.53893617021276596</v>
      </c>
      <c r="Q843" t="s">
        <v>8325</v>
      </c>
      <c r="R843" t="s">
        <v>8327</v>
      </c>
      <c r="S843" s="11">
        <f>(((Table1[[#This Row],[launched_at]]/60)/60)/24)+DATE(1970,1,1)</f>
        <v>41923.838692129626</v>
      </c>
      <c r="T843" s="11">
        <f>(((Table1[[#This Row],[deadline]]/60)/60)/24)+DATE(1970,1,1)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Table1[[#This Row],[pledged]]/Table1[[#This Row],[goal]]</f>
        <v>1.0431999999999999</v>
      </c>
      <c r="P844" s="6">
        <f>(Table1[[#This Row],[pledged]]/Table1[[#This Row],[backers_count]])/100</f>
        <v>0.66871794871794876</v>
      </c>
      <c r="Q844" t="s">
        <v>8325</v>
      </c>
      <c r="R844" t="s">
        <v>8327</v>
      </c>
      <c r="S844" s="11">
        <f>(((Table1[[#This Row],[launched_at]]/60)/60)/24)+DATE(1970,1,1)</f>
        <v>41526.592395833337</v>
      </c>
      <c r="T844" s="11">
        <f>(((Table1[[#This Row],[deadline]]/60)/60)/24)+DATE(1970,1,1)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Table1[[#This Row],[pledged]]/Table1[[#This Row],[goal]]</f>
        <v>2.6713333333333331</v>
      </c>
      <c r="P845" s="6">
        <f>(Table1[[#This Row],[pledged]]/Table1[[#This Row],[backers_count]])/100</f>
        <v>0.63102362204724405</v>
      </c>
      <c r="Q845" t="s">
        <v>8325</v>
      </c>
      <c r="R845" t="s">
        <v>8327</v>
      </c>
      <c r="S845" s="11">
        <f>(((Table1[[#This Row],[launched_at]]/60)/60)/24)+DATE(1970,1,1)</f>
        <v>42695.257870370369</v>
      </c>
      <c r="T845" s="11">
        <f>(((Table1[[#This Row],[deadline]]/60)/60)/24)+DATE(1970,1,1)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Table1[[#This Row],[pledged]]/Table1[[#This Row],[goal]]</f>
        <v>1.9413333333333334</v>
      </c>
      <c r="P846" s="6">
        <f>(Table1[[#This Row],[pledged]]/Table1[[#This Row],[backers_count]])/100</f>
        <v>0.36628930817610061</v>
      </c>
      <c r="Q846" t="s">
        <v>8325</v>
      </c>
      <c r="R846" t="s">
        <v>8327</v>
      </c>
      <c r="S846" s="11">
        <f>(((Table1[[#This Row],[launched_at]]/60)/60)/24)+DATE(1970,1,1)</f>
        <v>41905.684629629628</v>
      </c>
      <c r="T846" s="11">
        <f>(((Table1[[#This Row],[deadline]]/60)/60)/24)+DATE(1970,1,1)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Table1[[#This Row],[pledged]]/Table1[[#This Row],[goal]]</f>
        <v>1.203802</v>
      </c>
      <c r="P847" s="6">
        <f>(Table1[[#This Row],[pledged]]/Table1[[#This Row],[backers_count]])/100</f>
        <v>0.34005706214689269</v>
      </c>
      <c r="Q847" t="s">
        <v>8325</v>
      </c>
      <c r="R847" t="s">
        <v>8327</v>
      </c>
      <c r="S847" s="11">
        <f>(((Table1[[#This Row],[launched_at]]/60)/60)/24)+DATE(1970,1,1)</f>
        <v>42578.205972222218</v>
      </c>
      <c r="T847" s="11">
        <f>(((Table1[[#This Row],[deadline]]/60)/60)/24)+DATE(1970,1,1)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Table1[[#This Row],[pledged]]/Table1[[#This Row],[goal]]</f>
        <v>1.2200090909090908</v>
      </c>
      <c r="P848" s="6">
        <f>(Table1[[#This Row],[pledged]]/Table1[[#This Row],[backers_count]])/100</f>
        <v>0.28553404255319148</v>
      </c>
      <c r="Q848" t="s">
        <v>8325</v>
      </c>
      <c r="R848" t="s">
        <v>8327</v>
      </c>
      <c r="S848" s="11">
        <f>(((Table1[[#This Row],[launched_at]]/60)/60)/24)+DATE(1970,1,1)</f>
        <v>41694.391840277778</v>
      </c>
      <c r="T848" s="11">
        <f>(((Table1[[#This Row],[deadline]]/60)/60)/24)+DATE(1970,1,1)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Table1[[#This Row],[pledged]]/Table1[[#This Row],[goal]]</f>
        <v>1</v>
      </c>
      <c r="P849" s="6">
        <f>(Table1[[#This Row],[pledged]]/Table1[[#This Row],[backers_count]])/100</f>
        <v>0.1</v>
      </c>
      <c r="Q849" t="s">
        <v>8325</v>
      </c>
      <c r="R849" t="s">
        <v>8327</v>
      </c>
      <c r="S849" s="11">
        <f>(((Table1[[#This Row],[launched_at]]/60)/60)/24)+DATE(1970,1,1)</f>
        <v>42165.79833333334</v>
      </c>
      <c r="T849" s="11">
        <f>(((Table1[[#This Row],[deadline]]/60)/60)/24)+DATE(1970,1,1)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Table1[[#This Row],[pledged]]/Table1[[#This Row],[goal]]</f>
        <v>1</v>
      </c>
      <c r="P850" s="6">
        <f>(Table1[[#This Row],[pledged]]/Table1[[#This Row],[backers_count]])/100</f>
        <v>0.1875</v>
      </c>
      <c r="Q850" t="s">
        <v>8325</v>
      </c>
      <c r="R850" t="s">
        <v>8327</v>
      </c>
      <c r="S850" s="11">
        <f>(((Table1[[#This Row],[launched_at]]/60)/60)/24)+DATE(1970,1,1)</f>
        <v>42078.792048611111</v>
      </c>
      <c r="T850" s="11">
        <f>(((Table1[[#This Row],[deadline]]/60)/60)/24)+DATE(1970,1,1)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Table1[[#This Row],[pledged]]/Table1[[#This Row],[goal]]</f>
        <v>1.1990000000000001</v>
      </c>
      <c r="P851" s="6">
        <f>(Table1[[#This Row],[pledged]]/Table1[[#This Row],[backers_count]])/100</f>
        <v>0.41704347826086957</v>
      </c>
      <c r="Q851" t="s">
        <v>8325</v>
      </c>
      <c r="R851" t="s">
        <v>8327</v>
      </c>
      <c r="S851" s="11">
        <f>(((Table1[[#This Row],[launched_at]]/60)/60)/24)+DATE(1970,1,1)</f>
        <v>42051.148888888885</v>
      </c>
      <c r="T851" s="11">
        <f>(((Table1[[#This Row],[deadline]]/60)/60)/24)+DATE(1970,1,1)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Table1[[#This Row],[pledged]]/Table1[[#This Row],[goal]]</f>
        <v>1.55175</v>
      </c>
      <c r="P852" s="6">
        <f>(Table1[[#This Row],[pledged]]/Table1[[#This Row],[backers_count]])/100</f>
        <v>0.46669172932330821</v>
      </c>
      <c r="Q852" t="s">
        <v>8325</v>
      </c>
      <c r="R852" t="s">
        <v>8327</v>
      </c>
      <c r="S852" s="11">
        <f>(((Table1[[#This Row],[launched_at]]/60)/60)/24)+DATE(1970,1,1)</f>
        <v>42452.827743055561</v>
      </c>
      <c r="T852" s="11">
        <f>(((Table1[[#This Row],[deadline]]/60)/60)/24)+DATE(1970,1,1)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Table1[[#This Row],[pledged]]/Table1[[#This Row],[goal]]</f>
        <v>1.3045</v>
      </c>
      <c r="P853" s="6">
        <f>(Table1[[#This Row],[pledged]]/Table1[[#This Row],[backers_count]])/100</f>
        <v>0.37271428571428572</v>
      </c>
      <c r="Q853" t="s">
        <v>8325</v>
      </c>
      <c r="R853" t="s">
        <v>8327</v>
      </c>
      <c r="S853" s="11">
        <f>(((Table1[[#This Row],[launched_at]]/60)/60)/24)+DATE(1970,1,1)</f>
        <v>42522.880243055552</v>
      </c>
      <c r="T853" s="11">
        <f>(((Table1[[#This Row],[deadline]]/60)/60)/24)+DATE(1970,1,1)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Table1[[#This Row],[pledged]]/Table1[[#This Row],[goal]]</f>
        <v>1.0497142857142858</v>
      </c>
      <c r="P854" s="6">
        <f>(Table1[[#This Row],[pledged]]/Table1[[#This Row],[backers_count]])/100</f>
        <v>0.59258064516129028</v>
      </c>
      <c r="Q854" t="s">
        <v>8325</v>
      </c>
      <c r="R854" t="s">
        <v>8327</v>
      </c>
      <c r="S854" s="11">
        <f>(((Table1[[#This Row],[launched_at]]/60)/60)/24)+DATE(1970,1,1)</f>
        <v>42656.805497685185</v>
      </c>
      <c r="T854" s="11">
        <f>(((Table1[[#This Row],[deadline]]/60)/60)/24)+DATE(1970,1,1)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Table1[[#This Row],[pledged]]/Table1[[#This Row],[goal]]</f>
        <v>1</v>
      </c>
      <c r="P855" s="6">
        <f>(Table1[[#This Row],[pledged]]/Table1[[#This Row],[backers_count]])/100</f>
        <v>0.3</v>
      </c>
      <c r="Q855" t="s">
        <v>8325</v>
      </c>
      <c r="R855" t="s">
        <v>8327</v>
      </c>
      <c r="S855" s="11">
        <f>(((Table1[[#This Row],[launched_at]]/60)/60)/24)+DATE(1970,1,1)</f>
        <v>42021.832280092596</v>
      </c>
      <c r="T855" s="11">
        <f>(((Table1[[#This Row],[deadline]]/60)/60)/24)+DATE(1970,1,1)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Table1[[#This Row],[pledged]]/Table1[[#This Row],[goal]]</f>
        <v>1.1822050359712231</v>
      </c>
      <c r="P856" s="6">
        <f>(Table1[[#This Row],[pledged]]/Table1[[#This Row],[backers_count]])/100</f>
        <v>0.65862324649298598</v>
      </c>
      <c r="Q856" t="s">
        <v>8325</v>
      </c>
      <c r="R856" t="s">
        <v>8327</v>
      </c>
      <c r="S856" s="11">
        <f>(((Table1[[#This Row],[launched_at]]/60)/60)/24)+DATE(1970,1,1)</f>
        <v>42702.212337962963</v>
      </c>
      <c r="T856" s="11">
        <f>(((Table1[[#This Row],[deadline]]/60)/60)/24)+DATE(1970,1,1)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Table1[[#This Row],[pledged]]/Table1[[#This Row],[goal]]</f>
        <v>1.0344827586206897</v>
      </c>
      <c r="P857" s="6">
        <f>(Table1[[#This Row],[pledged]]/Table1[[#This Row],[backers_count]])/100</f>
        <v>0.31914893617021278</v>
      </c>
      <c r="Q857" t="s">
        <v>8325</v>
      </c>
      <c r="R857" t="s">
        <v>8327</v>
      </c>
      <c r="S857" s="11">
        <f>(((Table1[[#This Row],[launched_at]]/60)/60)/24)+DATE(1970,1,1)</f>
        <v>42545.125196759262</v>
      </c>
      <c r="T857" s="11">
        <f>(((Table1[[#This Row],[deadline]]/60)/60)/24)+DATE(1970,1,1)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Table1[[#This Row],[pledged]]/Table1[[#This Row],[goal]]</f>
        <v>2.1800000000000002</v>
      </c>
      <c r="P858" s="6">
        <f>(Table1[[#This Row],[pledged]]/Table1[[#This Row],[backers_count]])/100</f>
        <v>0.19464285714285715</v>
      </c>
      <c r="Q858" t="s">
        <v>8325</v>
      </c>
      <c r="R858" t="s">
        <v>8327</v>
      </c>
      <c r="S858" s="11">
        <f>(((Table1[[#This Row],[launched_at]]/60)/60)/24)+DATE(1970,1,1)</f>
        <v>42609.311990740738</v>
      </c>
      <c r="T858" s="11">
        <f>(((Table1[[#This Row],[deadline]]/60)/60)/24)+DATE(1970,1,1)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Table1[[#This Row],[pledged]]/Table1[[#This Row],[goal]]</f>
        <v>1</v>
      </c>
      <c r="P859" s="6">
        <f>(Table1[[#This Row],[pledged]]/Table1[[#This Row],[backers_count]])/100</f>
        <v>0.5</v>
      </c>
      <c r="Q859" t="s">
        <v>8325</v>
      </c>
      <c r="R859" t="s">
        <v>8327</v>
      </c>
      <c r="S859" s="11">
        <f>(((Table1[[#This Row],[launched_at]]/60)/60)/24)+DATE(1970,1,1)</f>
        <v>42291.581377314811</v>
      </c>
      <c r="T859" s="11">
        <f>(((Table1[[#This Row],[deadline]]/60)/60)/24)+DATE(1970,1,1)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Table1[[#This Row],[pledged]]/Table1[[#This Row],[goal]]</f>
        <v>1.4400583333333332</v>
      </c>
      <c r="P860" s="6">
        <f>(Table1[[#This Row],[pledged]]/Table1[[#This Row],[backers_count]])/100</f>
        <v>0.22737763157894736</v>
      </c>
      <c r="Q860" t="s">
        <v>8325</v>
      </c>
      <c r="R860" t="s">
        <v>8327</v>
      </c>
      <c r="S860" s="11">
        <f>(((Table1[[#This Row],[launched_at]]/60)/60)/24)+DATE(1970,1,1)</f>
        <v>42079.745578703703</v>
      </c>
      <c r="T860" s="11">
        <f>(((Table1[[#This Row],[deadline]]/60)/60)/24)+DATE(1970,1,1)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Table1[[#This Row],[pledged]]/Table1[[#This Row],[goal]]</f>
        <v>1.0467500000000001</v>
      </c>
      <c r="P861" s="6">
        <f>(Table1[[#This Row],[pledged]]/Table1[[#This Row],[backers_count]])/100</f>
        <v>0.42724489795918363</v>
      </c>
      <c r="Q861" t="s">
        <v>8325</v>
      </c>
      <c r="R861" t="s">
        <v>8327</v>
      </c>
      <c r="S861" s="11">
        <f>(((Table1[[#This Row],[launched_at]]/60)/60)/24)+DATE(1970,1,1)</f>
        <v>42128.820231481484</v>
      </c>
      <c r="T861" s="11">
        <f>(((Table1[[#This Row],[deadline]]/60)/60)/24)+DATE(1970,1,1)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Table1[[#This Row],[pledged]]/Table1[[#This Row],[goal]]</f>
        <v>0.18142857142857144</v>
      </c>
      <c r="P862" s="6">
        <f>(Table1[[#This Row],[pledged]]/Table1[[#This Row],[backers_count]])/100</f>
        <v>0.52916666666666667</v>
      </c>
      <c r="Q862" t="s">
        <v>8325</v>
      </c>
      <c r="R862" t="s">
        <v>8328</v>
      </c>
      <c r="S862" s="11">
        <f>(((Table1[[#This Row],[launched_at]]/60)/60)/24)+DATE(1970,1,1)</f>
        <v>41570.482789351852</v>
      </c>
      <c r="T862" s="11">
        <f>(((Table1[[#This Row],[deadline]]/60)/60)/24)+DATE(1970,1,1)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Table1[[#This Row],[pledged]]/Table1[[#This Row],[goal]]</f>
        <v>2.2444444444444444E-2</v>
      </c>
      <c r="P863" s="6">
        <f>(Table1[[#This Row],[pledged]]/Table1[[#This Row],[backers_count]])/100</f>
        <v>0.505</v>
      </c>
      <c r="Q863" t="s">
        <v>8325</v>
      </c>
      <c r="R863" t="s">
        <v>8328</v>
      </c>
      <c r="S863" s="11">
        <f>(((Table1[[#This Row],[launched_at]]/60)/60)/24)+DATE(1970,1,1)</f>
        <v>42599.965324074074</v>
      </c>
      <c r="T863" s="11">
        <f>(((Table1[[#This Row],[deadline]]/60)/60)/24)+DATE(1970,1,1)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Table1[[#This Row],[pledged]]/Table1[[#This Row],[goal]]</f>
        <v>3.3999999999999998E-3</v>
      </c>
      <c r="P864" s="6">
        <f>(Table1[[#This Row],[pledged]]/Table1[[#This Row],[backers_count]])/100</f>
        <v>0.42499999999999999</v>
      </c>
      <c r="Q864" t="s">
        <v>8325</v>
      </c>
      <c r="R864" t="s">
        <v>8328</v>
      </c>
      <c r="S864" s="11">
        <f>(((Table1[[#This Row],[launched_at]]/60)/60)/24)+DATE(1970,1,1)</f>
        <v>41559.5549537037</v>
      </c>
      <c r="T864" s="11">
        <f>(((Table1[[#This Row],[deadline]]/60)/60)/24)+DATE(1970,1,1)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Table1[[#This Row],[pledged]]/Table1[[#This Row],[goal]]</f>
        <v>4.4999999999999998E-2</v>
      </c>
      <c r="P865" s="6">
        <f>(Table1[[#This Row],[pledged]]/Table1[[#This Row],[backers_count]])/100</f>
        <v>0.18</v>
      </c>
      <c r="Q865" t="s">
        <v>8325</v>
      </c>
      <c r="R865" t="s">
        <v>8328</v>
      </c>
      <c r="S865" s="11">
        <f>(((Table1[[#This Row],[launched_at]]/60)/60)/24)+DATE(1970,1,1)</f>
        <v>40921.117662037039</v>
      </c>
      <c r="T865" s="11">
        <f>(((Table1[[#This Row],[deadline]]/60)/60)/24)+DATE(1970,1,1)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Table1[[#This Row],[pledged]]/Table1[[#This Row],[goal]]</f>
        <v>0.41538461538461541</v>
      </c>
      <c r="P866" s="6">
        <f>(Table1[[#This Row],[pledged]]/Table1[[#This Row],[backers_count]])/100</f>
        <v>0.34177215189873417</v>
      </c>
      <c r="Q866" t="s">
        <v>8325</v>
      </c>
      <c r="R866" t="s">
        <v>8328</v>
      </c>
      <c r="S866" s="11">
        <f>(((Table1[[#This Row],[launched_at]]/60)/60)/24)+DATE(1970,1,1)</f>
        <v>41541.106921296298</v>
      </c>
      <c r="T866" s="11">
        <f>(((Table1[[#This Row],[deadline]]/60)/60)/24)+DATE(1970,1,1)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Table1[[#This Row],[pledged]]/Table1[[#This Row],[goal]]</f>
        <v>2.0454545454545454E-2</v>
      </c>
      <c r="P867" s="6">
        <f>(Table1[[#This Row],[pledged]]/Table1[[#This Row],[backers_count]])/100</f>
        <v>0.22500000000000001</v>
      </c>
      <c r="Q867" t="s">
        <v>8325</v>
      </c>
      <c r="R867" t="s">
        <v>8328</v>
      </c>
      <c r="S867" s="11">
        <f>(((Table1[[#This Row],[launched_at]]/60)/60)/24)+DATE(1970,1,1)</f>
        <v>41230.77311342593</v>
      </c>
      <c r="T867" s="11">
        <f>(((Table1[[#This Row],[deadline]]/60)/60)/24)+DATE(1970,1,1)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Table1[[#This Row],[pledged]]/Table1[[#This Row],[goal]]</f>
        <v>0.18285714285714286</v>
      </c>
      <c r="P868" s="6">
        <f>(Table1[[#This Row],[pledged]]/Table1[[#This Row],[backers_count]])/100</f>
        <v>0.58181818181818179</v>
      </c>
      <c r="Q868" t="s">
        <v>8325</v>
      </c>
      <c r="R868" t="s">
        <v>8328</v>
      </c>
      <c r="S868" s="11">
        <f>(((Table1[[#This Row],[launched_at]]/60)/60)/24)+DATE(1970,1,1)</f>
        <v>42025.637939814813</v>
      </c>
      <c r="T868" s="11">
        <f>(((Table1[[#This Row],[deadline]]/60)/60)/24)+DATE(1970,1,1)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Table1[[#This Row],[pledged]]/Table1[[#This Row],[goal]]</f>
        <v>0.2402</v>
      </c>
      <c r="P869" s="6">
        <f>(Table1[[#This Row],[pledged]]/Table1[[#This Row],[backers_count]])/100</f>
        <v>1.0918181818181818</v>
      </c>
      <c r="Q869" t="s">
        <v>8325</v>
      </c>
      <c r="R869" t="s">
        <v>8328</v>
      </c>
      <c r="S869" s="11">
        <f>(((Table1[[#This Row],[launched_at]]/60)/60)/24)+DATE(1970,1,1)</f>
        <v>40088.105393518519</v>
      </c>
      <c r="T869" s="11">
        <f>(((Table1[[#This Row],[deadline]]/60)/60)/24)+DATE(1970,1,1)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Table1[[#This Row],[pledged]]/Table1[[#This Row],[goal]]</f>
        <v>1.1111111111111111E-3</v>
      </c>
      <c r="P870" s="6">
        <f>(Table1[[#This Row],[pledged]]/Table1[[#This Row],[backers_count]])/100</f>
        <v>0.5</v>
      </c>
      <c r="Q870" t="s">
        <v>8325</v>
      </c>
      <c r="R870" t="s">
        <v>8328</v>
      </c>
      <c r="S870" s="11">
        <f>(((Table1[[#This Row],[launched_at]]/60)/60)/24)+DATE(1970,1,1)</f>
        <v>41616.027754629627</v>
      </c>
      <c r="T870" s="11">
        <f>(((Table1[[#This Row],[deadline]]/60)/60)/24)+DATE(1970,1,1)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Table1[[#This Row],[pledged]]/Table1[[#This Row],[goal]]</f>
        <v>0.11818181818181818</v>
      </c>
      <c r="P871" s="6">
        <f>(Table1[[#This Row],[pledged]]/Table1[[#This Row],[backers_count]])/100</f>
        <v>3.4666666666666668</v>
      </c>
      <c r="Q871" t="s">
        <v>8325</v>
      </c>
      <c r="R871" t="s">
        <v>8328</v>
      </c>
      <c r="S871" s="11">
        <f>(((Table1[[#This Row],[launched_at]]/60)/60)/24)+DATE(1970,1,1)</f>
        <v>41342.845567129632</v>
      </c>
      <c r="T871" s="11">
        <f>(((Table1[[#This Row],[deadline]]/60)/60)/24)+DATE(1970,1,1)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Table1[[#This Row],[pledged]]/Table1[[#This Row],[goal]]</f>
        <v>3.0999999999999999E-3</v>
      </c>
      <c r="P872" s="6">
        <f>(Table1[[#This Row],[pledged]]/Table1[[#This Row],[backers_count]])/100</f>
        <v>0.124</v>
      </c>
      <c r="Q872" t="s">
        <v>8325</v>
      </c>
      <c r="R872" t="s">
        <v>8328</v>
      </c>
      <c r="S872" s="11">
        <f>(((Table1[[#This Row],[launched_at]]/60)/60)/24)+DATE(1970,1,1)</f>
        <v>41488.022256944445</v>
      </c>
      <c r="T872" s="11">
        <f>(((Table1[[#This Row],[deadline]]/60)/60)/24)+DATE(1970,1,1)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Table1[[#This Row],[pledged]]/Table1[[#This Row],[goal]]</f>
        <v>5.4166666666666669E-2</v>
      </c>
      <c r="P873" s="6">
        <f>(Table1[[#This Row],[pledged]]/Table1[[#This Row],[backers_count]])/100</f>
        <v>0.27083333333333331</v>
      </c>
      <c r="Q873" t="s">
        <v>8325</v>
      </c>
      <c r="R873" t="s">
        <v>8328</v>
      </c>
      <c r="S873" s="11">
        <f>(((Table1[[#This Row],[launched_at]]/60)/60)/24)+DATE(1970,1,1)</f>
        <v>41577.561284722222</v>
      </c>
      <c r="T873" s="11">
        <f>(((Table1[[#This Row],[deadline]]/60)/60)/24)+DATE(1970,1,1)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Table1[[#This Row],[pledged]]/Table1[[#This Row],[goal]]</f>
        <v>8.1250000000000003E-3</v>
      </c>
      <c r="P874" s="6">
        <f>(Table1[[#This Row],[pledged]]/Table1[[#This Row],[backers_count]])/100</f>
        <v>0.32500000000000001</v>
      </c>
      <c r="Q874" t="s">
        <v>8325</v>
      </c>
      <c r="R874" t="s">
        <v>8328</v>
      </c>
      <c r="S874" s="11">
        <f>(((Table1[[#This Row],[launched_at]]/60)/60)/24)+DATE(1970,1,1)</f>
        <v>40567.825543981482</v>
      </c>
      <c r="T874" s="11">
        <f>(((Table1[[#This Row],[deadline]]/60)/60)/24)+DATE(1970,1,1)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Table1[[#This Row],[pledged]]/Table1[[#This Row],[goal]]</f>
        <v>1.2857142857142857E-2</v>
      </c>
      <c r="P875" s="6">
        <f>(Table1[[#This Row],[pledged]]/Table1[[#This Row],[backers_count]])/100</f>
        <v>0.09</v>
      </c>
      <c r="Q875" t="s">
        <v>8325</v>
      </c>
      <c r="R875" t="s">
        <v>8328</v>
      </c>
      <c r="S875" s="11">
        <f>(((Table1[[#This Row],[launched_at]]/60)/60)/24)+DATE(1970,1,1)</f>
        <v>41184.167129629634</v>
      </c>
      <c r="T875" s="11">
        <f>(((Table1[[#This Row],[deadline]]/60)/60)/24)+DATE(1970,1,1)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Table1[[#This Row],[pledged]]/Table1[[#This Row],[goal]]</f>
        <v>0.24333333333333335</v>
      </c>
      <c r="P876" s="6">
        <f>(Table1[[#This Row],[pledged]]/Table1[[#This Row],[backers_count]])/100</f>
        <v>0.34761904761904761</v>
      </c>
      <c r="Q876" t="s">
        <v>8325</v>
      </c>
      <c r="R876" t="s">
        <v>8328</v>
      </c>
      <c r="S876" s="11">
        <f>(((Table1[[#This Row],[launched_at]]/60)/60)/24)+DATE(1970,1,1)</f>
        <v>41368.583726851852</v>
      </c>
      <c r="T876" s="11">
        <f>(((Table1[[#This Row],[deadline]]/60)/60)/24)+DATE(1970,1,1)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Table1[[#This Row],[pledged]]/Table1[[#This Row],[goal]]</f>
        <v>0</v>
      </c>
      <c r="P877" s="6" t="e">
        <f>(Table1[[#This Row],[pledged]]/Table1[[#This Row],[backers_count]])/100</f>
        <v>#DIV/0!</v>
      </c>
      <c r="Q877" t="s">
        <v>8325</v>
      </c>
      <c r="R877" t="s">
        <v>8328</v>
      </c>
      <c r="S877" s="11">
        <f>(((Table1[[#This Row],[launched_at]]/60)/60)/24)+DATE(1970,1,1)</f>
        <v>42248.723738425921</v>
      </c>
      <c r="T877" s="11">
        <f>(((Table1[[#This Row],[deadline]]/60)/60)/24)+DATE(1970,1,1)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Table1[[#This Row],[pledged]]/Table1[[#This Row],[goal]]</f>
        <v>0.40799492385786801</v>
      </c>
      <c r="P878" s="6">
        <f>(Table1[[#This Row],[pledged]]/Table1[[#This Row],[backers_count]])/100</f>
        <v>0.2857777777777778</v>
      </c>
      <c r="Q878" t="s">
        <v>8325</v>
      </c>
      <c r="R878" t="s">
        <v>8328</v>
      </c>
      <c r="S878" s="11">
        <f>(((Table1[[#This Row],[launched_at]]/60)/60)/24)+DATE(1970,1,1)</f>
        <v>41276.496840277774</v>
      </c>
      <c r="T878" s="11">
        <f>(((Table1[[#This Row],[deadline]]/60)/60)/24)+DATE(1970,1,1)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Table1[[#This Row],[pledged]]/Table1[[#This Row],[goal]]</f>
        <v>0.67549999999999999</v>
      </c>
      <c r="P879" s="6">
        <f>(Table1[[#This Row],[pledged]]/Table1[[#This Row],[backers_count]])/100</f>
        <v>0.46586206896551724</v>
      </c>
      <c r="Q879" t="s">
        <v>8325</v>
      </c>
      <c r="R879" t="s">
        <v>8328</v>
      </c>
      <c r="S879" s="11">
        <f>(((Table1[[#This Row],[launched_at]]/60)/60)/24)+DATE(1970,1,1)</f>
        <v>41597.788888888892</v>
      </c>
      <c r="T879" s="11">
        <f>(((Table1[[#This Row],[deadline]]/60)/60)/24)+DATE(1970,1,1)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Table1[[#This Row],[pledged]]/Table1[[#This Row],[goal]]</f>
        <v>1.2999999999999999E-2</v>
      </c>
      <c r="P880" s="6">
        <f>(Table1[[#This Row],[pledged]]/Table1[[#This Row],[backers_count]])/100</f>
        <v>0.32500000000000001</v>
      </c>
      <c r="Q880" t="s">
        <v>8325</v>
      </c>
      <c r="R880" t="s">
        <v>8328</v>
      </c>
      <c r="S880" s="11">
        <f>(((Table1[[#This Row],[launched_at]]/60)/60)/24)+DATE(1970,1,1)</f>
        <v>40505.232916666668</v>
      </c>
      <c r="T880" s="11">
        <f>(((Table1[[#This Row],[deadline]]/60)/60)/24)+DATE(1970,1,1)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Table1[[#This Row],[pledged]]/Table1[[#This Row],[goal]]</f>
        <v>0.30666666666666664</v>
      </c>
      <c r="P881" s="6">
        <f>(Table1[[#This Row],[pledged]]/Table1[[#This Row],[backers_count]])/100</f>
        <v>0.21466666666666664</v>
      </c>
      <c r="Q881" t="s">
        <v>8325</v>
      </c>
      <c r="R881" t="s">
        <v>8328</v>
      </c>
      <c r="S881" s="11">
        <f>(((Table1[[#This Row],[launched_at]]/60)/60)/24)+DATE(1970,1,1)</f>
        <v>41037.829918981479</v>
      </c>
      <c r="T881" s="11">
        <f>(((Table1[[#This Row],[deadline]]/60)/60)/24)+DATE(1970,1,1)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Table1[[#This Row],[pledged]]/Table1[[#This Row],[goal]]</f>
        <v>2.9894179894179893E-2</v>
      </c>
      <c r="P882" s="6">
        <f>(Table1[[#This Row],[pledged]]/Table1[[#This Row],[backers_count]])/100</f>
        <v>0.14124999999999999</v>
      </c>
      <c r="Q882" t="s">
        <v>8325</v>
      </c>
      <c r="R882" t="s">
        <v>8329</v>
      </c>
      <c r="S882" s="11">
        <f>(((Table1[[#This Row],[launched_at]]/60)/60)/24)+DATE(1970,1,1)</f>
        <v>41179.32104166667</v>
      </c>
      <c r="T882" s="11">
        <f>(((Table1[[#This Row],[deadline]]/60)/60)/24)+DATE(1970,1,1)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Table1[[#This Row],[pledged]]/Table1[[#This Row],[goal]]</f>
        <v>8.0000000000000002E-3</v>
      </c>
      <c r="P883" s="6">
        <f>(Table1[[#This Row],[pledged]]/Table1[[#This Row],[backers_count]])/100</f>
        <v>0.3</v>
      </c>
      <c r="Q883" t="s">
        <v>8325</v>
      </c>
      <c r="R883" t="s">
        <v>8329</v>
      </c>
      <c r="S883" s="11">
        <f>(((Table1[[#This Row],[launched_at]]/60)/60)/24)+DATE(1970,1,1)</f>
        <v>40877.25099537037</v>
      </c>
      <c r="T883" s="11">
        <f>(((Table1[[#This Row],[deadline]]/60)/60)/24)+DATE(1970,1,1)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Table1[[#This Row],[pledged]]/Table1[[#This Row],[goal]]</f>
        <v>0.20133333333333334</v>
      </c>
      <c r="P884" s="6">
        <f>(Table1[[#This Row],[pledged]]/Table1[[#This Row],[backers_count]])/100</f>
        <v>0.21571428571428572</v>
      </c>
      <c r="Q884" t="s">
        <v>8325</v>
      </c>
      <c r="R884" t="s">
        <v>8329</v>
      </c>
      <c r="S884" s="11">
        <f>(((Table1[[#This Row],[launched_at]]/60)/60)/24)+DATE(1970,1,1)</f>
        <v>40759.860532407409</v>
      </c>
      <c r="T884" s="11">
        <f>(((Table1[[#This Row],[deadline]]/60)/60)/24)+DATE(1970,1,1)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Table1[[#This Row],[pledged]]/Table1[[#This Row],[goal]]</f>
        <v>0.4002</v>
      </c>
      <c r="P885" s="6">
        <f>(Table1[[#This Row],[pledged]]/Table1[[#This Row],[backers_count]])/100</f>
        <v>0.83374999999999999</v>
      </c>
      <c r="Q885" t="s">
        <v>8325</v>
      </c>
      <c r="R885" t="s">
        <v>8329</v>
      </c>
      <c r="S885" s="11">
        <f>(((Table1[[#This Row],[launched_at]]/60)/60)/24)+DATE(1970,1,1)</f>
        <v>42371.935590277775</v>
      </c>
      <c r="T885" s="11">
        <f>(((Table1[[#This Row],[deadline]]/60)/60)/24)+DATE(1970,1,1)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Table1[[#This Row],[pledged]]/Table1[[#This Row],[goal]]</f>
        <v>0.01</v>
      </c>
      <c r="P886" s="6">
        <f>(Table1[[#This Row],[pledged]]/Table1[[#This Row],[backers_count]])/100</f>
        <v>0.1</v>
      </c>
      <c r="Q886" t="s">
        <v>8325</v>
      </c>
      <c r="R886" t="s">
        <v>8329</v>
      </c>
      <c r="S886" s="11">
        <f>(((Table1[[#This Row],[launched_at]]/60)/60)/24)+DATE(1970,1,1)</f>
        <v>40981.802615740737</v>
      </c>
      <c r="T886" s="11">
        <f>(((Table1[[#This Row],[deadline]]/60)/60)/24)+DATE(1970,1,1)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Table1[[#This Row],[pledged]]/Table1[[#This Row],[goal]]</f>
        <v>0.75</v>
      </c>
      <c r="P887" s="6">
        <f>(Table1[[#This Row],[pledged]]/Table1[[#This Row],[backers_count]])/100</f>
        <v>0.35714285714285715</v>
      </c>
      <c r="Q887" t="s">
        <v>8325</v>
      </c>
      <c r="R887" t="s">
        <v>8329</v>
      </c>
      <c r="S887" s="11">
        <f>(((Table1[[#This Row],[launched_at]]/60)/60)/24)+DATE(1970,1,1)</f>
        <v>42713.941099537042</v>
      </c>
      <c r="T887" s="11">
        <f>(((Table1[[#This Row],[deadline]]/60)/60)/24)+DATE(1970,1,1)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Table1[[#This Row],[pledged]]/Table1[[#This Row],[goal]]</f>
        <v>0.41</v>
      </c>
      <c r="P888" s="6">
        <f>(Table1[[#This Row],[pledged]]/Table1[[#This Row],[backers_count]])/100</f>
        <v>0.29285714285714287</v>
      </c>
      <c r="Q888" t="s">
        <v>8325</v>
      </c>
      <c r="R888" t="s">
        <v>8329</v>
      </c>
      <c r="S888" s="11">
        <f>(((Table1[[#This Row],[launched_at]]/60)/60)/24)+DATE(1970,1,1)</f>
        <v>42603.870520833334</v>
      </c>
      <c r="T888" s="11">
        <f>(((Table1[[#This Row],[deadline]]/60)/60)/24)+DATE(1970,1,1)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Table1[[#This Row],[pledged]]/Table1[[#This Row],[goal]]</f>
        <v>0</v>
      </c>
      <c r="P889" s="6" t="e">
        <f>(Table1[[#This Row],[pledged]]/Table1[[#This Row],[backers_count]])/100</f>
        <v>#DIV/0!</v>
      </c>
      <c r="Q889" t="s">
        <v>8325</v>
      </c>
      <c r="R889" t="s">
        <v>8329</v>
      </c>
      <c r="S889" s="11">
        <f>(((Table1[[#This Row],[launched_at]]/60)/60)/24)+DATE(1970,1,1)</f>
        <v>41026.958969907406</v>
      </c>
      <c r="T889" s="11">
        <f>(((Table1[[#This Row],[deadline]]/60)/60)/24)+DATE(1970,1,1)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Table1[[#This Row],[pledged]]/Table1[[#This Row],[goal]]</f>
        <v>7.1999999999999995E-2</v>
      </c>
      <c r="P890" s="6">
        <f>(Table1[[#This Row],[pledged]]/Table1[[#This Row],[backers_count]])/100</f>
        <v>0.18</v>
      </c>
      <c r="Q890" t="s">
        <v>8325</v>
      </c>
      <c r="R890" t="s">
        <v>8329</v>
      </c>
      <c r="S890" s="11">
        <f>(((Table1[[#This Row],[launched_at]]/60)/60)/24)+DATE(1970,1,1)</f>
        <v>40751.753298611111</v>
      </c>
      <c r="T890" s="11">
        <f>(((Table1[[#This Row],[deadline]]/60)/60)/24)+DATE(1970,1,1)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Table1[[#This Row],[pledged]]/Table1[[#This Row],[goal]]</f>
        <v>9.4412800000000005E-2</v>
      </c>
      <c r="P891" s="6">
        <f>(Table1[[#This Row],[pledged]]/Table1[[#This Row],[backers_count]])/100</f>
        <v>0.73760000000000003</v>
      </c>
      <c r="Q891" t="s">
        <v>8325</v>
      </c>
      <c r="R891" t="s">
        <v>8329</v>
      </c>
      <c r="S891" s="11">
        <f>(((Table1[[#This Row],[launched_at]]/60)/60)/24)+DATE(1970,1,1)</f>
        <v>41887.784062500003</v>
      </c>
      <c r="T891" s="11">
        <f>(((Table1[[#This Row],[deadline]]/60)/60)/24)+DATE(1970,1,1)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Table1[[#This Row],[pledged]]/Table1[[#This Row],[goal]]</f>
        <v>4.1666666666666664E-2</v>
      </c>
      <c r="P892" s="6">
        <f>(Table1[[#This Row],[pledged]]/Table1[[#This Row],[backers_count]])/100</f>
        <v>0.3125</v>
      </c>
      <c r="Q892" t="s">
        <v>8325</v>
      </c>
      <c r="R892" t="s">
        <v>8329</v>
      </c>
      <c r="S892" s="11">
        <f>(((Table1[[#This Row],[launched_at]]/60)/60)/24)+DATE(1970,1,1)</f>
        <v>41569.698831018519</v>
      </c>
      <c r="T892" s="11">
        <f>(((Table1[[#This Row],[deadline]]/60)/60)/24)+DATE(1970,1,1)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Table1[[#This Row],[pledged]]/Table1[[#This Row],[goal]]</f>
        <v>3.2500000000000001E-2</v>
      </c>
      <c r="P893" s="6">
        <f>(Table1[[#This Row],[pledged]]/Table1[[#This Row],[backers_count]])/100</f>
        <v>0.28888888888888892</v>
      </c>
      <c r="Q893" t="s">
        <v>8325</v>
      </c>
      <c r="R893" t="s">
        <v>8329</v>
      </c>
      <c r="S893" s="11">
        <f>(((Table1[[#This Row],[launched_at]]/60)/60)/24)+DATE(1970,1,1)</f>
        <v>41842.031597222223</v>
      </c>
      <c r="T893" s="11">
        <f>(((Table1[[#This Row],[deadline]]/60)/60)/24)+DATE(1970,1,1)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Table1[[#This Row],[pledged]]/Table1[[#This Row],[goal]]</f>
        <v>0.40749999999999997</v>
      </c>
      <c r="P894" s="6">
        <f>(Table1[[#This Row],[pledged]]/Table1[[#This Row],[backers_count]])/100</f>
        <v>1.4382352941176471</v>
      </c>
      <c r="Q894" t="s">
        <v>8325</v>
      </c>
      <c r="R894" t="s">
        <v>8329</v>
      </c>
      <c r="S894" s="11">
        <f>(((Table1[[#This Row],[launched_at]]/60)/60)/24)+DATE(1970,1,1)</f>
        <v>40304.20003472222</v>
      </c>
      <c r="T894" s="11">
        <f>(((Table1[[#This Row],[deadline]]/60)/60)/24)+DATE(1970,1,1)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Table1[[#This Row],[pledged]]/Table1[[#This Row],[goal]]</f>
        <v>0.1</v>
      </c>
      <c r="P895" s="6">
        <f>(Table1[[#This Row],[pledged]]/Table1[[#This Row],[backers_count]])/100</f>
        <v>0.4</v>
      </c>
      <c r="Q895" t="s">
        <v>8325</v>
      </c>
      <c r="R895" t="s">
        <v>8329</v>
      </c>
      <c r="S895" s="11">
        <f>(((Table1[[#This Row],[launched_at]]/60)/60)/24)+DATE(1970,1,1)</f>
        <v>42065.897719907407</v>
      </c>
      <c r="T895" s="11">
        <f>(((Table1[[#This Row],[deadline]]/60)/60)/24)+DATE(1970,1,1)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Table1[[#This Row],[pledged]]/Table1[[#This Row],[goal]]</f>
        <v>0.39169999999999999</v>
      </c>
      <c r="P896" s="6">
        <f>(Table1[[#This Row],[pledged]]/Table1[[#This Row],[backers_count]])/100</f>
        <v>1.4781132075471697</v>
      </c>
      <c r="Q896" t="s">
        <v>8325</v>
      </c>
      <c r="R896" t="s">
        <v>8329</v>
      </c>
      <c r="S896" s="11">
        <f>(((Table1[[#This Row],[launched_at]]/60)/60)/24)+DATE(1970,1,1)</f>
        <v>42496.981597222228</v>
      </c>
      <c r="T896" s="11">
        <f>(((Table1[[#This Row],[deadline]]/60)/60)/24)+DATE(1970,1,1)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Table1[[#This Row],[pledged]]/Table1[[#This Row],[goal]]</f>
        <v>2.4375000000000001E-2</v>
      </c>
      <c r="P897" s="6">
        <f>(Table1[[#This Row],[pledged]]/Table1[[#This Row],[backers_count]])/100</f>
        <v>0.27857142857142858</v>
      </c>
      <c r="Q897" t="s">
        <v>8325</v>
      </c>
      <c r="R897" t="s">
        <v>8329</v>
      </c>
      <c r="S897" s="11">
        <f>(((Table1[[#This Row],[launched_at]]/60)/60)/24)+DATE(1970,1,1)</f>
        <v>40431.127650462964</v>
      </c>
      <c r="T897" s="11">
        <f>(((Table1[[#This Row],[deadline]]/60)/60)/24)+DATE(1970,1,1)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Table1[[#This Row],[pledged]]/Table1[[#This Row],[goal]]</f>
        <v>0.4</v>
      </c>
      <c r="P898" s="6">
        <f>(Table1[[#This Row],[pledged]]/Table1[[#This Row],[backers_count]])/100</f>
        <v>0.44444444444444442</v>
      </c>
      <c r="Q898" t="s">
        <v>8325</v>
      </c>
      <c r="R898" t="s">
        <v>8329</v>
      </c>
      <c r="S898" s="11">
        <f>(((Table1[[#This Row],[launched_at]]/60)/60)/24)+DATE(1970,1,1)</f>
        <v>42218.872986111113</v>
      </c>
      <c r="T898" s="11">
        <f>(((Table1[[#This Row],[deadline]]/60)/60)/24)+DATE(1970,1,1)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Table1[[#This Row],[pledged]]/Table1[[#This Row],[goal]]</f>
        <v>0</v>
      </c>
      <c r="P899" s="6" t="e">
        <f>(Table1[[#This Row],[pledged]]/Table1[[#This Row],[backers_count]])/100</f>
        <v>#DIV/0!</v>
      </c>
      <c r="Q899" t="s">
        <v>8325</v>
      </c>
      <c r="R899" t="s">
        <v>8329</v>
      </c>
      <c r="S899" s="11">
        <f>(((Table1[[#This Row],[launched_at]]/60)/60)/24)+DATE(1970,1,1)</f>
        <v>41211.688750000001</v>
      </c>
      <c r="T899" s="11">
        <f>(((Table1[[#This Row],[deadline]]/60)/60)/24)+DATE(1970,1,1)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Table1[[#This Row],[pledged]]/Table1[[#This Row],[goal]]</f>
        <v>2.8000000000000001E-2</v>
      </c>
      <c r="P900" s="6">
        <f>(Table1[[#This Row],[pledged]]/Table1[[#This Row],[backers_count]])/100</f>
        <v>0.35</v>
      </c>
      <c r="Q900" t="s">
        <v>8325</v>
      </c>
      <c r="R900" t="s">
        <v>8329</v>
      </c>
      <c r="S900" s="11">
        <f>(((Table1[[#This Row],[launched_at]]/60)/60)/24)+DATE(1970,1,1)</f>
        <v>40878.758217592593</v>
      </c>
      <c r="T900" s="11">
        <f>(((Table1[[#This Row],[deadline]]/60)/60)/24)+DATE(1970,1,1)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Table1[[#This Row],[pledged]]/Table1[[#This Row],[goal]]</f>
        <v>0.37333333333333335</v>
      </c>
      <c r="P901" s="6">
        <f>(Table1[[#This Row],[pledged]]/Table1[[#This Row],[backers_count]])/100</f>
        <v>0.35</v>
      </c>
      <c r="Q901" t="s">
        <v>8325</v>
      </c>
      <c r="R901" t="s">
        <v>8329</v>
      </c>
      <c r="S901" s="11">
        <f>(((Table1[[#This Row],[launched_at]]/60)/60)/24)+DATE(1970,1,1)</f>
        <v>40646.099097222221</v>
      </c>
      <c r="T901" s="11">
        <f>(((Table1[[#This Row],[deadline]]/60)/60)/24)+DATE(1970,1,1)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Table1[[#This Row],[pledged]]/Table1[[#This Row],[goal]]</f>
        <v>4.1999999999999997E-3</v>
      </c>
      <c r="P902" s="6">
        <f>(Table1[[#This Row],[pledged]]/Table1[[#This Row],[backers_count]])/100</f>
        <v>0.105</v>
      </c>
      <c r="Q902" t="s">
        <v>8325</v>
      </c>
      <c r="R902" t="s">
        <v>8328</v>
      </c>
      <c r="S902" s="11">
        <f>(((Table1[[#This Row],[launched_at]]/60)/60)/24)+DATE(1970,1,1)</f>
        <v>42429.84956018519</v>
      </c>
      <c r="T902" s="11">
        <f>(((Table1[[#This Row],[deadline]]/60)/60)/24)+DATE(1970,1,1)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Table1[[#This Row],[pledged]]/Table1[[#This Row],[goal]]</f>
        <v>0</v>
      </c>
      <c r="P903" s="6" t="e">
        <f>(Table1[[#This Row],[pledged]]/Table1[[#This Row],[backers_count]])/100</f>
        <v>#DIV/0!</v>
      </c>
      <c r="Q903" t="s">
        <v>8325</v>
      </c>
      <c r="R903" t="s">
        <v>8328</v>
      </c>
      <c r="S903" s="11">
        <f>(((Table1[[#This Row],[launched_at]]/60)/60)/24)+DATE(1970,1,1)</f>
        <v>40291.81150462963</v>
      </c>
      <c r="T903" s="11">
        <f>(((Table1[[#This Row],[deadline]]/60)/60)/24)+DATE(1970,1,1)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Table1[[#This Row],[pledged]]/Table1[[#This Row],[goal]]</f>
        <v>3.0000000000000001E-3</v>
      </c>
      <c r="P904" s="6">
        <f>(Table1[[#This Row],[pledged]]/Table1[[#This Row],[backers_count]])/100</f>
        <v>0.3</v>
      </c>
      <c r="Q904" t="s">
        <v>8325</v>
      </c>
      <c r="R904" t="s">
        <v>8328</v>
      </c>
      <c r="S904" s="11">
        <f>(((Table1[[#This Row],[launched_at]]/60)/60)/24)+DATE(1970,1,1)</f>
        <v>41829.965532407405</v>
      </c>
      <c r="T904" s="11">
        <f>(((Table1[[#This Row],[deadline]]/60)/60)/24)+DATE(1970,1,1)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Table1[[#This Row],[pledged]]/Table1[[#This Row],[goal]]</f>
        <v>3.2000000000000001E-2</v>
      </c>
      <c r="P905" s="6">
        <f>(Table1[[#This Row],[pledged]]/Table1[[#This Row],[backers_count]])/100</f>
        <v>0.4</v>
      </c>
      <c r="Q905" t="s">
        <v>8325</v>
      </c>
      <c r="R905" t="s">
        <v>8328</v>
      </c>
      <c r="S905" s="11">
        <f>(((Table1[[#This Row],[launched_at]]/60)/60)/24)+DATE(1970,1,1)</f>
        <v>41149.796064814815</v>
      </c>
      <c r="T905" s="11">
        <f>(((Table1[[#This Row],[deadline]]/60)/60)/24)+DATE(1970,1,1)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Table1[[#This Row],[pledged]]/Table1[[#This Row],[goal]]</f>
        <v>3.0200000000000001E-3</v>
      </c>
      <c r="P906" s="6">
        <f>(Table1[[#This Row],[pledged]]/Table1[[#This Row],[backers_count]])/100</f>
        <v>0.50333333333333341</v>
      </c>
      <c r="Q906" t="s">
        <v>8325</v>
      </c>
      <c r="R906" t="s">
        <v>8328</v>
      </c>
      <c r="S906" s="11">
        <f>(((Table1[[#This Row],[launched_at]]/60)/60)/24)+DATE(1970,1,1)</f>
        <v>42342.080289351856</v>
      </c>
      <c r="T906" s="11">
        <f>(((Table1[[#This Row],[deadline]]/60)/60)/24)+DATE(1970,1,1)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Table1[[#This Row],[pledged]]/Table1[[#This Row],[goal]]</f>
        <v>3.0153846153846153E-2</v>
      </c>
      <c r="P907" s="6">
        <f>(Table1[[#This Row],[pledged]]/Table1[[#This Row],[backers_count]])/100</f>
        <v>0.32666666666666666</v>
      </c>
      <c r="Q907" t="s">
        <v>8325</v>
      </c>
      <c r="R907" t="s">
        <v>8328</v>
      </c>
      <c r="S907" s="11">
        <f>(((Table1[[#This Row],[launched_at]]/60)/60)/24)+DATE(1970,1,1)</f>
        <v>40507.239884259259</v>
      </c>
      <c r="T907" s="11">
        <f>(((Table1[[#This Row],[deadline]]/60)/60)/24)+DATE(1970,1,1)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Table1[[#This Row],[pledged]]/Table1[[#This Row],[goal]]</f>
        <v>0</v>
      </c>
      <c r="P908" s="6" t="e">
        <f>(Table1[[#This Row],[pledged]]/Table1[[#This Row],[backers_count]])/100</f>
        <v>#DIV/0!</v>
      </c>
      <c r="Q908" t="s">
        <v>8325</v>
      </c>
      <c r="R908" t="s">
        <v>8328</v>
      </c>
      <c r="S908" s="11">
        <f>(((Table1[[#This Row],[launched_at]]/60)/60)/24)+DATE(1970,1,1)</f>
        <v>41681.189699074072</v>
      </c>
      <c r="T908" s="11">
        <f>(((Table1[[#This Row],[deadline]]/60)/60)/24)+DATE(1970,1,1)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Table1[[#This Row],[pledged]]/Table1[[#This Row],[goal]]</f>
        <v>0</v>
      </c>
      <c r="P909" s="6" t="e">
        <f>(Table1[[#This Row],[pledged]]/Table1[[#This Row],[backers_count]])/100</f>
        <v>#DIV/0!</v>
      </c>
      <c r="Q909" t="s">
        <v>8325</v>
      </c>
      <c r="R909" t="s">
        <v>8328</v>
      </c>
      <c r="S909" s="11">
        <f>(((Table1[[#This Row],[launched_at]]/60)/60)/24)+DATE(1970,1,1)</f>
        <v>40767.192395833335</v>
      </c>
      <c r="T909" s="11">
        <f>(((Table1[[#This Row],[deadline]]/60)/60)/24)+DATE(1970,1,1)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Table1[[#This Row],[pledged]]/Table1[[#This Row],[goal]]</f>
        <v>0</v>
      </c>
      <c r="P910" s="6" t="e">
        <f>(Table1[[#This Row],[pledged]]/Table1[[#This Row],[backers_count]])/100</f>
        <v>#DIV/0!</v>
      </c>
      <c r="Q910" t="s">
        <v>8325</v>
      </c>
      <c r="R910" t="s">
        <v>8328</v>
      </c>
      <c r="S910" s="11">
        <f>(((Table1[[#This Row],[launched_at]]/60)/60)/24)+DATE(1970,1,1)</f>
        <v>40340.801562499997</v>
      </c>
      <c r="T910" s="11">
        <f>(((Table1[[#This Row],[deadline]]/60)/60)/24)+DATE(1970,1,1)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Table1[[#This Row],[pledged]]/Table1[[#This Row],[goal]]</f>
        <v>3.2500000000000001E-2</v>
      </c>
      <c r="P911" s="6">
        <f>(Table1[[#This Row],[pledged]]/Table1[[#This Row],[backers_count]])/100</f>
        <v>0.65</v>
      </c>
      <c r="Q911" t="s">
        <v>8325</v>
      </c>
      <c r="R911" t="s">
        <v>8328</v>
      </c>
      <c r="S911" s="11">
        <f>(((Table1[[#This Row],[launched_at]]/60)/60)/24)+DATE(1970,1,1)</f>
        <v>41081.69027777778</v>
      </c>
      <c r="T911" s="11">
        <f>(((Table1[[#This Row],[deadline]]/60)/60)/24)+DATE(1970,1,1)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Table1[[#This Row],[pledged]]/Table1[[#This Row],[goal]]</f>
        <v>0.22363636363636363</v>
      </c>
      <c r="P912" s="6">
        <f>(Table1[[#This Row],[pledged]]/Table1[[#This Row],[backers_count]])/100</f>
        <v>0.24600000000000002</v>
      </c>
      <c r="Q912" t="s">
        <v>8325</v>
      </c>
      <c r="R912" t="s">
        <v>8328</v>
      </c>
      <c r="S912" s="11">
        <f>(((Table1[[#This Row],[launched_at]]/60)/60)/24)+DATE(1970,1,1)</f>
        <v>42737.545358796298</v>
      </c>
      <c r="T912" s="11">
        <f>(((Table1[[#This Row],[deadline]]/60)/60)/24)+DATE(1970,1,1)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Table1[[#This Row],[pledged]]/Table1[[#This Row],[goal]]</f>
        <v>0</v>
      </c>
      <c r="P913" s="6" t="e">
        <f>(Table1[[#This Row],[pledged]]/Table1[[#This Row],[backers_count]])/100</f>
        <v>#DIV/0!</v>
      </c>
      <c r="Q913" t="s">
        <v>8325</v>
      </c>
      <c r="R913" t="s">
        <v>8328</v>
      </c>
      <c r="S913" s="11">
        <f>(((Table1[[#This Row],[launched_at]]/60)/60)/24)+DATE(1970,1,1)</f>
        <v>41642.005150462966</v>
      </c>
      <c r="T913" s="11">
        <f>(((Table1[[#This Row],[deadline]]/60)/60)/24)+DATE(1970,1,1)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Table1[[#This Row],[pledged]]/Table1[[#This Row],[goal]]</f>
        <v>8.5714285714285719E-3</v>
      </c>
      <c r="P914" s="6">
        <f>(Table1[[#This Row],[pledged]]/Table1[[#This Row],[backers_count]])/100</f>
        <v>0.15</v>
      </c>
      <c r="Q914" t="s">
        <v>8325</v>
      </c>
      <c r="R914" t="s">
        <v>8328</v>
      </c>
      <c r="S914" s="11">
        <f>(((Table1[[#This Row],[launched_at]]/60)/60)/24)+DATE(1970,1,1)</f>
        <v>41194.109340277777</v>
      </c>
      <c r="T914" s="11">
        <f>(((Table1[[#This Row],[deadline]]/60)/60)/24)+DATE(1970,1,1)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Table1[[#This Row],[pledged]]/Table1[[#This Row],[goal]]</f>
        <v>6.6066666666666662E-2</v>
      </c>
      <c r="P915" s="6">
        <f>(Table1[[#This Row],[pledged]]/Table1[[#This Row],[backers_count]])/100</f>
        <v>0.82583333333333331</v>
      </c>
      <c r="Q915" t="s">
        <v>8325</v>
      </c>
      <c r="R915" t="s">
        <v>8328</v>
      </c>
      <c r="S915" s="11">
        <f>(((Table1[[#This Row],[launched_at]]/60)/60)/24)+DATE(1970,1,1)</f>
        <v>41004.139108796298</v>
      </c>
      <c r="T915" s="11">
        <f>(((Table1[[#This Row],[deadline]]/60)/60)/24)+DATE(1970,1,1)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Table1[[#This Row],[pledged]]/Table1[[#This Row],[goal]]</f>
        <v>0</v>
      </c>
      <c r="P916" s="6" t="e">
        <f>(Table1[[#This Row],[pledged]]/Table1[[#This Row],[backers_count]])/100</f>
        <v>#DIV/0!</v>
      </c>
      <c r="Q916" t="s">
        <v>8325</v>
      </c>
      <c r="R916" t="s">
        <v>8328</v>
      </c>
      <c r="S916" s="11">
        <f>(((Table1[[#This Row],[launched_at]]/60)/60)/24)+DATE(1970,1,1)</f>
        <v>41116.763275462967</v>
      </c>
      <c r="T916" s="11">
        <f>(((Table1[[#This Row],[deadline]]/60)/60)/24)+DATE(1970,1,1)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Table1[[#This Row],[pledged]]/Table1[[#This Row],[goal]]</f>
        <v>5.7692307692307696E-2</v>
      </c>
      <c r="P917" s="6">
        <f>(Table1[[#This Row],[pledged]]/Table1[[#This Row],[backers_count]])/100</f>
        <v>0.41666666666666663</v>
      </c>
      <c r="Q917" t="s">
        <v>8325</v>
      </c>
      <c r="R917" t="s">
        <v>8328</v>
      </c>
      <c r="S917" s="11">
        <f>(((Table1[[#This Row],[launched_at]]/60)/60)/24)+DATE(1970,1,1)</f>
        <v>40937.679560185185</v>
      </c>
      <c r="T917" s="11">
        <f>(((Table1[[#This Row],[deadline]]/60)/60)/24)+DATE(1970,1,1)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Table1[[#This Row],[pledged]]/Table1[[#This Row],[goal]]</f>
        <v>0</v>
      </c>
      <c r="P918" s="6" t="e">
        <f>(Table1[[#This Row],[pledged]]/Table1[[#This Row],[backers_count]])/100</f>
        <v>#DIV/0!</v>
      </c>
      <c r="Q918" t="s">
        <v>8325</v>
      </c>
      <c r="R918" t="s">
        <v>8328</v>
      </c>
      <c r="S918" s="11">
        <f>(((Table1[[#This Row],[launched_at]]/60)/60)/24)+DATE(1970,1,1)</f>
        <v>40434.853402777779</v>
      </c>
      <c r="T918" s="11">
        <f>(((Table1[[#This Row],[deadline]]/60)/60)/24)+DATE(1970,1,1)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Table1[[#This Row],[pledged]]/Table1[[#This Row],[goal]]</f>
        <v>6.0000000000000001E-3</v>
      </c>
      <c r="P919" s="6">
        <f>(Table1[[#This Row],[pledged]]/Table1[[#This Row],[backers_count]])/100</f>
        <v>0.3</v>
      </c>
      <c r="Q919" t="s">
        <v>8325</v>
      </c>
      <c r="R919" t="s">
        <v>8328</v>
      </c>
      <c r="S919" s="11">
        <f>(((Table1[[#This Row],[launched_at]]/60)/60)/24)+DATE(1970,1,1)</f>
        <v>41802.94363425926</v>
      </c>
      <c r="T919" s="11">
        <f>(((Table1[[#This Row],[deadline]]/60)/60)/24)+DATE(1970,1,1)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Table1[[#This Row],[pledged]]/Table1[[#This Row],[goal]]</f>
        <v>5.0256410256410255E-2</v>
      </c>
      <c r="P920" s="6">
        <f>(Table1[[#This Row],[pledged]]/Table1[[#This Row],[backers_count]])/100</f>
        <v>0.19600000000000001</v>
      </c>
      <c r="Q920" t="s">
        <v>8325</v>
      </c>
      <c r="R920" t="s">
        <v>8328</v>
      </c>
      <c r="S920" s="11">
        <f>(((Table1[[#This Row],[launched_at]]/60)/60)/24)+DATE(1970,1,1)</f>
        <v>41944.916215277779</v>
      </c>
      <c r="T920" s="11">
        <f>(((Table1[[#This Row],[deadline]]/60)/60)/24)+DATE(1970,1,1)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Table1[[#This Row],[pledged]]/Table1[[#This Row],[goal]]</f>
        <v>5.0000000000000001E-3</v>
      </c>
      <c r="P921" s="6">
        <f>(Table1[[#This Row],[pledged]]/Table1[[#This Row],[backers_count]])/100</f>
        <v>1</v>
      </c>
      <c r="Q921" t="s">
        <v>8325</v>
      </c>
      <c r="R921" t="s">
        <v>8328</v>
      </c>
      <c r="S921" s="11">
        <f>(((Table1[[#This Row],[launched_at]]/60)/60)/24)+DATE(1970,1,1)</f>
        <v>41227.641724537039</v>
      </c>
      <c r="T921" s="11">
        <f>(((Table1[[#This Row],[deadline]]/60)/60)/24)+DATE(1970,1,1)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Table1[[#This Row],[pledged]]/Table1[[#This Row],[goal]]</f>
        <v>0</v>
      </c>
      <c r="P922" s="6" t="e">
        <f>(Table1[[#This Row],[pledged]]/Table1[[#This Row],[backers_count]])/100</f>
        <v>#DIV/0!</v>
      </c>
      <c r="Q922" t="s">
        <v>8325</v>
      </c>
      <c r="R922" t="s">
        <v>8328</v>
      </c>
      <c r="S922" s="11">
        <f>(((Table1[[#This Row],[launched_at]]/60)/60)/24)+DATE(1970,1,1)</f>
        <v>41562.67155092593</v>
      </c>
      <c r="T922" s="11">
        <f>(((Table1[[#This Row],[deadline]]/60)/60)/24)+DATE(1970,1,1)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Table1[[#This Row],[pledged]]/Table1[[#This Row],[goal]]</f>
        <v>0.309</v>
      </c>
      <c r="P923" s="6">
        <f>(Table1[[#This Row],[pledged]]/Table1[[#This Row],[backers_count]])/100</f>
        <v>2.3174999999999999</v>
      </c>
      <c r="Q923" t="s">
        <v>8325</v>
      </c>
      <c r="R923" t="s">
        <v>8328</v>
      </c>
      <c r="S923" s="11">
        <f>(((Table1[[#This Row],[launched_at]]/60)/60)/24)+DATE(1970,1,1)</f>
        <v>40847.171018518515</v>
      </c>
      <c r="T923" s="11">
        <f>(((Table1[[#This Row],[deadline]]/60)/60)/24)+DATE(1970,1,1)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Table1[[#This Row],[pledged]]/Table1[[#This Row],[goal]]</f>
        <v>0.21037037037037037</v>
      </c>
      <c r="P924" s="6">
        <f>(Table1[[#This Row],[pledged]]/Table1[[#This Row],[backers_count]])/100</f>
        <v>1.8933333333333335</v>
      </c>
      <c r="Q924" t="s">
        <v>8325</v>
      </c>
      <c r="R924" t="s">
        <v>8328</v>
      </c>
      <c r="S924" s="11">
        <f>(((Table1[[#This Row],[launched_at]]/60)/60)/24)+DATE(1970,1,1)</f>
        <v>41878.530011574076</v>
      </c>
      <c r="T924" s="11">
        <f>(((Table1[[#This Row],[deadline]]/60)/60)/24)+DATE(1970,1,1)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Table1[[#This Row],[pledged]]/Table1[[#This Row],[goal]]</f>
        <v>2.1999999999999999E-2</v>
      </c>
      <c r="P925" s="6">
        <f>(Table1[[#This Row],[pledged]]/Table1[[#This Row],[backers_count]])/100</f>
        <v>0.55000000000000004</v>
      </c>
      <c r="Q925" t="s">
        <v>8325</v>
      </c>
      <c r="R925" t="s">
        <v>8328</v>
      </c>
      <c r="S925" s="11">
        <f>(((Table1[[#This Row],[launched_at]]/60)/60)/24)+DATE(1970,1,1)</f>
        <v>41934.959756944445</v>
      </c>
      <c r="T925" s="11">
        <f>(((Table1[[#This Row],[deadline]]/60)/60)/24)+DATE(1970,1,1)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Table1[[#This Row],[pledged]]/Table1[[#This Row],[goal]]</f>
        <v>0.109</v>
      </c>
      <c r="P926" s="6">
        <f>(Table1[[#This Row],[pledged]]/Table1[[#This Row],[backers_count]])/100</f>
        <v>0.218</v>
      </c>
      <c r="Q926" t="s">
        <v>8325</v>
      </c>
      <c r="R926" t="s">
        <v>8328</v>
      </c>
      <c r="S926" s="11">
        <f>(((Table1[[#This Row],[launched_at]]/60)/60)/24)+DATE(1970,1,1)</f>
        <v>41288.942928240744</v>
      </c>
      <c r="T926" s="11">
        <f>(((Table1[[#This Row],[deadline]]/60)/60)/24)+DATE(1970,1,1)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Table1[[#This Row],[pledged]]/Table1[[#This Row],[goal]]</f>
        <v>2.6666666666666668E-2</v>
      </c>
      <c r="P927" s="6">
        <f>(Table1[[#This Row],[pledged]]/Table1[[#This Row],[backers_count]])/100</f>
        <v>0.32</v>
      </c>
      <c r="Q927" t="s">
        <v>8325</v>
      </c>
      <c r="R927" t="s">
        <v>8328</v>
      </c>
      <c r="S927" s="11">
        <f>(((Table1[[#This Row],[launched_at]]/60)/60)/24)+DATE(1970,1,1)</f>
        <v>41575.880914351852</v>
      </c>
      <c r="T927" s="11">
        <f>(((Table1[[#This Row],[deadline]]/60)/60)/24)+DATE(1970,1,1)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Table1[[#This Row],[pledged]]/Table1[[#This Row],[goal]]</f>
        <v>0</v>
      </c>
      <c r="P928" s="6" t="e">
        <f>(Table1[[#This Row],[pledged]]/Table1[[#This Row],[backers_count]])/100</f>
        <v>#DIV/0!</v>
      </c>
      <c r="Q928" t="s">
        <v>8325</v>
      </c>
      <c r="R928" t="s">
        <v>8328</v>
      </c>
      <c r="S928" s="11">
        <f>(((Table1[[#This Row],[launched_at]]/60)/60)/24)+DATE(1970,1,1)</f>
        <v>40338.02002314815</v>
      </c>
      <c r="T928" s="11">
        <f>(((Table1[[#This Row],[deadline]]/60)/60)/24)+DATE(1970,1,1)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Table1[[#This Row],[pledged]]/Table1[[#This Row],[goal]]</f>
        <v>0</v>
      </c>
      <c r="P929" s="6" t="e">
        <f>(Table1[[#This Row],[pledged]]/Table1[[#This Row],[backers_count]])/100</f>
        <v>#DIV/0!</v>
      </c>
      <c r="Q929" t="s">
        <v>8325</v>
      </c>
      <c r="R929" t="s">
        <v>8328</v>
      </c>
      <c r="S929" s="11">
        <f>(((Table1[[#This Row],[launched_at]]/60)/60)/24)+DATE(1970,1,1)</f>
        <v>41013.822858796295</v>
      </c>
      <c r="T929" s="11">
        <f>(((Table1[[#This Row],[deadline]]/60)/60)/24)+DATE(1970,1,1)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Table1[[#This Row],[pledged]]/Table1[[#This Row],[goal]]</f>
        <v>0.10862068965517241</v>
      </c>
      <c r="P930" s="6">
        <f>(Table1[[#This Row],[pledged]]/Table1[[#This Row],[backers_count]])/100</f>
        <v>0.5625</v>
      </c>
      <c r="Q930" t="s">
        <v>8325</v>
      </c>
      <c r="R930" t="s">
        <v>8328</v>
      </c>
      <c r="S930" s="11">
        <f>(((Table1[[#This Row],[launched_at]]/60)/60)/24)+DATE(1970,1,1)</f>
        <v>41180.86241898148</v>
      </c>
      <c r="T930" s="11">
        <f>(((Table1[[#This Row],[deadline]]/60)/60)/24)+DATE(1970,1,1)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Table1[[#This Row],[pledged]]/Table1[[#This Row],[goal]]</f>
        <v>0</v>
      </c>
      <c r="P931" s="6" t="e">
        <f>(Table1[[#This Row],[pledged]]/Table1[[#This Row],[backers_count]])/100</f>
        <v>#DIV/0!</v>
      </c>
      <c r="Q931" t="s">
        <v>8325</v>
      </c>
      <c r="R931" t="s">
        <v>8328</v>
      </c>
      <c r="S931" s="11">
        <f>(((Table1[[#This Row],[launched_at]]/60)/60)/24)+DATE(1970,1,1)</f>
        <v>40978.238067129627</v>
      </c>
      <c r="T931" s="11">
        <f>(((Table1[[#This Row],[deadline]]/60)/60)/24)+DATE(1970,1,1)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Table1[[#This Row],[pledged]]/Table1[[#This Row],[goal]]</f>
        <v>0.38333333333333336</v>
      </c>
      <c r="P932" s="6">
        <f>(Table1[[#This Row],[pledged]]/Table1[[#This Row],[backers_count]])/100</f>
        <v>0.69</v>
      </c>
      <c r="Q932" t="s">
        <v>8325</v>
      </c>
      <c r="R932" t="s">
        <v>8328</v>
      </c>
      <c r="S932" s="11">
        <f>(((Table1[[#This Row],[launched_at]]/60)/60)/24)+DATE(1970,1,1)</f>
        <v>40312.915578703702</v>
      </c>
      <c r="T932" s="11">
        <f>(((Table1[[#This Row],[deadline]]/60)/60)/24)+DATE(1970,1,1)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Table1[[#This Row],[pledged]]/Table1[[#This Row],[goal]]</f>
        <v>6.5500000000000003E-2</v>
      </c>
      <c r="P933" s="6">
        <f>(Table1[[#This Row],[pledged]]/Table1[[#This Row],[backers_count]])/100</f>
        <v>0.18714285714285717</v>
      </c>
      <c r="Q933" t="s">
        <v>8325</v>
      </c>
      <c r="R933" t="s">
        <v>8328</v>
      </c>
      <c r="S933" s="11">
        <f>(((Table1[[#This Row],[launched_at]]/60)/60)/24)+DATE(1970,1,1)</f>
        <v>41680.359976851854</v>
      </c>
      <c r="T933" s="11">
        <f>(((Table1[[#This Row],[deadline]]/60)/60)/24)+DATE(1970,1,1)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Table1[[#This Row],[pledged]]/Table1[[#This Row],[goal]]</f>
        <v>0.14536842105263159</v>
      </c>
      <c r="P934" s="6">
        <f>(Table1[[#This Row],[pledged]]/Table1[[#This Row],[backers_count]])/100</f>
        <v>0.46033333333333332</v>
      </c>
      <c r="Q934" t="s">
        <v>8325</v>
      </c>
      <c r="R934" t="s">
        <v>8328</v>
      </c>
      <c r="S934" s="11">
        <f>(((Table1[[#This Row],[launched_at]]/60)/60)/24)+DATE(1970,1,1)</f>
        <v>41310.969270833331</v>
      </c>
      <c r="T934" s="11">
        <f>(((Table1[[#This Row],[deadline]]/60)/60)/24)+DATE(1970,1,1)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Table1[[#This Row],[pledged]]/Table1[[#This Row],[goal]]</f>
        <v>0.06</v>
      </c>
      <c r="P935" s="6">
        <f>(Table1[[#This Row],[pledged]]/Table1[[#This Row],[backers_count]])/100</f>
        <v>0.6</v>
      </c>
      <c r="Q935" t="s">
        <v>8325</v>
      </c>
      <c r="R935" t="s">
        <v>8328</v>
      </c>
      <c r="S935" s="11">
        <f>(((Table1[[#This Row],[launched_at]]/60)/60)/24)+DATE(1970,1,1)</f>
        <v>41711.169085648151</v>
      </c>
      <c r="T935" s="11">
        <f>(((Table1[[#This Row],[deadline]]/60)/60)/24)+DATE(1970,1,1)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Table1[[#This Row],[pledged]]/Table1[[#This Row],[goal]]</f>
        <v>0.30399999999999999</v>
      </c>
      <c r="P936" s="6">
        <f>(Table1[[#This Row],[pledged]]/Table1[[#This Row],[backers_count]])/100</f>
        <v>0.5066666666666666</v>
      </c>
      <c r="Q936" t="s">
        <v>8325</v>
      </c>
      <c r="R936" t="s">
        <v>8328</v>
      </c>
      <c r="S936" s="11">
        <f>(((Table1[[#This Row],[launched_at]]/60)/60)/24)+DATE(1970,1,1)</f>
        <v>41733.737083333333</v>
      </c>
      <c r="T936" s="11">
        <f>(((Table1[[#This Row],[deadline]]/60)/60)/24)+DATE(1970,1,1)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Table1[[#This Row],[pledged]]/Table1[[#This Row],[goal]]</f>
        <v>1.4285714285714285E-2</v>
      </c>
      <c r="P937" s="6">
        <f>(Table1[[#This Row],[pledged]]/Table1[[#This Row],[backers_count]])/100</f>
        <v>0.25</v>
      </c>
      <c r="Q937" t="s">
        <v>8325</v>
      </c>
      <c r="R937" t="s">
        <v>8328</v>
      </c>
      <c r="S937" s="11">
        <f>(((Table1[[#This Row],[launched_at]]/60)/60)/24)+DATE(1970,1,1)</f>
        <v>42368.333668981482</v>
      </c>
      <c r="T937" s="11">
        <f>(((Table1[[#This Row],[deadline]]/60)/60)/24)+DATE(1970,1,1)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Table1[[#This Row],[pledged]]/Table1[[#This Row],[goal]]</f>
        <v>0</v>
      </c>
      <c r="P938" s="6" t="e">
        <f>(Table1[[#This Row],[pledged]]/Table1[[#This Row],[backers_count]])/100</f>
        <v>#DIV/0!</v>
      </c>
      <c r="Q938" t="s">
        <v>8325</v>
      </c>
      <c r="R938" t="s">
        <v>8328</v>
      </c>
      <c r="S938" s="11">
        <f>(((Table1[[#This Row],[launched_at]]/60)/60)/24)+DATE(1970,1,1)</f>
        <v>40883.024178240739</v>
      </c>
      <c r="T938" s="11">
        <f>(((Table1[[#This Row],[deadline]]/60)/60)/24)+DATE(1970,1,1)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Table1[[#This Row],[pledged]]/Table1[[#This Row],[goal]]</f>
        <v>1.1428571428571429E-2</v>
      </c>
      <c r="P939" s="6">
        <f>(Table1[[#This Row],[pledged]]/Table1[[#This Row],[backers_count]])/100</f>
        <v>0.2</v>
      </c>
      <c r="Q939" t="s">
        <v>8325</v>
      </c>
      <c r="R939" t="s">
        <v>8328</v>
      </c>
      <c r="S939" s="11">
        <f>(((Table1[[#This Row],[launched_at]]/60)/60)/24)+DATE(1970,1,1)</f>
        <v>41551.798113425924</v>
      </c>
      <c r="T939" s="11">
        <f>(((Table1[[#This Row],[deadline]]/60)/60)/24)+DATE(1970,1,1)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Table1[[#This Row],[pledged]]/Table1[[#This Row],[goal]]</f>
        <v>3.5714285714285713E-3</v>
      </c>
      <c r="P940" s="6">
        <f>(Table1[[#This Row],[pledged]]/Table1[[#This Row],[backers_count]])/100</f>
        <v>0.25</v>
      </c>
      <c r="Q940" t="s">
        <v>8325</v>
      </c>
      <c r="R940" t="s">
        <v>8328</v>
      </c>
      <c r="S940" s="11">
        <f>(((Table1[[#This Row],[launched_at]]/60)/60)/24)+DATE(1970,1,1)</f>
        <v>41124.479722222226</v>
      </c>
      <c r="T940" s="11">
        <f>(((Table1[[#This Row],[deadline]]/60)/60)/24)+DATE(1970,1,1)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Table1[[#This Row],[pledged]]/Table1[[#This Row],[goal]]</f>
        <v>1.4545454545454545E-2</v>
      </c>
      <c r="P941" s="6">
        <f>(Table1[[#This Row],[pledged]]/Table1[[#This Row],[backers_count]])/100</f>
        <v>0.2</v>
      </c>
      <c r="Q941" t="s">
        <v>8325</v>
      </c>
      <c r="R941" t="s">
        <v>8328</v>
      </c>
      <c r="S941" s="11">
        <f>(((Table1[[#This Row],[launched_at]]/60)/60)/24)+DATE(1970,1,1)</f>
        <v>41416.763171296298</v>
      </c>
      <c r="T941" s="11">
        <f>(((Table1[[#This Row],[deadline]]/60)/60)/24)+DATE(1970,1,1)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Table1[[#This Row],[pledged]]/Table1[[#This Row],[goal]]</f>
        <v>0.17155555555555554</v>
      </c>
      <c r="P942" s="6">
        <f>(Table1[[#This Row],[pledged]]/Table1[[#This Row],[backers_count]])/100</f>
        <v>1.102857142857143</v>
      </c>
      <c r="Q942" t="s">
        <v>8319</v>
      </c>
      <c r="R942" t="s">
        <v>8321</v>
      </c>
      <c r="S942" s="11">
        <f>(((Table1[[#This Row],[launched_at]]/60)/60)/24)+DATE(1970,1,1)</f>
        <v>42182.008402777778</v>
      </c>
      <c r="T942" s="11">
        <f>(((Table1[[#This Row],[deadline]]/60)/60)/24)+DATE(1970,1,1)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Table1[[#This Row],[pledged]]/Table1[[#This Row],[goal]]</f>
        <v>2.3220000000000001E-2</v>
      </c>
      <c r="P943" s="6">
        <f>(Table1[[#This Row],[pledged]]/Table1[[#This Row],[backers_count]])/100</f>
        <v>0.37451612903225806</v>
      </c>
      <c r="Q943" t="s">
        <v>8319</v>
      </c>
      <c r="R943" t="s">
        <v>8321</v>
      </c>
      <c r="S943" s="11">
        <f>(((Table1[[#This Row],[launched_at]]/60)/60)/24)+DATE(1970,1,1)</f>
        <v>42746.096585648149</v>
      </c>
      <c r="T943" s="11">
        <f>(((Table1[[#This Row],[deadline]]/60)/60)/24)+DATE(1970,1,1)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Table1[[#This Row],[pledged]]/Table1[[#This Row],[goal]]</f>
        <v>8.9066666666666669E-2</v>
      </c>
      <c r="P944" s="6">
        <f>(Table1[[#This Row],[pledged]]/Table1[[#This Row],[backers_count]])/100</f>
        <v>0.41749999999999998</v>
      </c>
      <c r="Q944" t="s">
        <v>8319</v>
      </c>
      <c r="R944" t="s">
        <v>8321</v>
      </c>
      <c r="S944" s="11">
        <f>(((Table1[[#This Row],[launched_at]]/60)/60)/24)+DATE(1970,1,1)</f>
        <v>42382.843287037031</v>
      </c>
      <c r="T944" s="11">
        <f>(((Table1[[#This Row],[deadline]]/60)/60)/24)+DATE(1970,1,1)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Table1[[#This Row],[pledged]]/Table1[[#This Row],[goal]]</f>
        <v>9.633333333333334E-2</v>
      </c>
      <c r="P945" s="6">
        <f>(Table1[[#This Row],[pledged]]/Table1[[#This Row],[backers_count]])/100</f>
        <v>0.24083333333333332</v>
      </c>
      <c r="Q945" t="s">
        <v>8319</v>
      </c>
      <c r="R945" t="s">
        <v>8321</v>
      </c>
      <c r="S945" s="11">
        <f>(((Table1[[#This Row],[launched_at]]/60)/60)/24)+DATE(1970,1,1)</f>
        <v>42673.66788194445</v>
      </c>
      <c r="T945" s="11">
        <f>(((Table1[[#This Row],[deadline]]/60)/60)/24)+DATE(1970,1,1)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Table1[[#This Row],[pledged]]/Table1[[#This Row],[goal]]</f>
        <v>0.13325999999999999</v>
      </c>
      <c r="P946" s="6">
        <f>(Table1[[#This Row],[pledged]]/Table1[[#This Row],[backers_count]])/100</f>
        <v>0.69406250000000003</v>
      </c>
      <c r="Q946" t="s">
        <v>8319</v>
      </c>
      <c r="R946" t="s">
        <v>8321</v>
      </c>
      <c r="S946" s="11">
        <f>(((Table1[[#This Row],[launched_at]]/60)/60)/24)+DATE(1970,1,1)</f>
        <v>42444.583912037036</v>
      </c>
      <c r="T946" s="11">
        <f>(((Table1[[#This Row],[deadline]]/60)/60)/24)+DATE(1970,1,1)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Table1[[#This Row],[pledged]]/Table1[[#This Row],[goal]]</f>
        <v>2.4840000000000001E-2</v>
      </c>
      <c r="P947" s="6">
        <f>(Table1[[#This Row],[pledged]]/Table1[[#This Row],[backers_count]])/100</f>
        <v>1.5525</v>
      </c>
      <c r="Q947" t="s">
        <v>8319</v>
      </c>
      <c r="R947" t="s">
        <v>8321</v>
      </c>
      <c r="S947" s="11">
        <f>(((Table1[[#This Row],[launched_at]]/60)/60)/24)+DATE(1970,1,1)</f>
        <v>42732.872986111113</v>
      </c>
      <c r="T947" s="11">
        <f>(((Table1[[#This Row],[deadline]]/60)/60)/24)+DATE(1970,1,1)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Table1[[#This Row],[pledged]]/Table1[[#This Row],[goal]]</f>
        <v>1.9066666666666666E-2</v>
      </c>
      <c r="P948" s="6">
        <f>(Table1[[#This Row],[pledged]]/Table1[[#This Row],[backers_count]])/100</f>
        <v>0.57200000000000006</v>
      </c>
      <c r="Q948" t="s">
        <v>8319</v>
      </c>
      <c r="R948" t="s">
        <v>8321</v>
      </c>
      <c r="S948" s="11">
        <f>(((Table1[[#This Row],[launched_at]]/60)/60)/24)+DATE(1970,1,1)</f>
        <v>42592.750555555554</v>
      </c>
      <c r="T948" s="11">
        <f>(((Table1[[#This Row],[deadline]]/60)/60)/24)+DATE(1970,1,1)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Table1[[#This Row],[pledged]]/Table1[[#This Row],[goal]]</f>
        <v>0</v>
      </c>
      <c r="P949" s="6" t="e">
        <f>(Table1[[#This Row],[pledged]]/Table1[[#This Row],[backers_count]])/100</f>
        <v>#DIV/0!</v>
      </c>
      <c r="Q949" t="s">
        <v>8319</v>
      </c>
      <c r="R949" t="s">
        <v>8321</v>
      </c>
      <c r="S949" s="11">
        <f>(((Table1[[#This Row],[launched_at]]/60)/60)/24)+DATE(1970,1,1)</f>
        <v>42491.781319444446</v>
      </c>
      <c r="T949" s="11">
        <f>(((Table1[[#This Row],[deadline]]/60)/60)/24)+DATE(1970,1,1)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Table1[[#This Row],[pledged]]/Table1[[#This Row],[goal]]</f>
        <v>0.12</v>
      </c>
      <c r="P950" s="6">
        <f>(Table1[[#This Row],[pledged]]/Table1[[#This Row],[backers_count]])/100</f>
        <v>0.6</v>
      </c>
      <c r="Q950" t="s">
        <v>8319</v>
      </c>
      <c r="R950" t="s">
        <v>8321</v>
      </c>
      <c r="S950" s="11">
        <f>(((Table1[[#This Row],[launched_at]]/60)/60)/24)+DATE(1970,1,1)</f>
        <v>42411.828287037039</v>
      </c>
      <c r="T950" s="11">
        <f>(((Table1[[#This Row],[deadline]]/60)/60)/24)+DATE(1970,1,1)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Table1[[#This Row],[pledged]]/Table1[[#This Row],[goal]]</f>
        <v>1.3650000000000001E-2</v>
      </c>
      <c r="P951" s="6">
        <f>(Table1[[#This Row],[pledged]]/Table1[[#This Row],[backers_count]])/100</f>
        <v>0.39</v>
      </c>
      <c r="Q951" t="s">
        <v>8319</v>
      </c>
      <c r="R951" t="s">
        <v>8321</v>
      </c>
      <c r="S951" s="11">
        <f>(((Table1[[#This Row],[launched_at]]/60)/60)/24)+DATE(1970,1,1)</f>
        <v>42361.043703703705</v>
      </c>
      <c r="T951" s="11">
        <f>(((Table1[[#This Row],[deadline]]/60)/60)/24)+DATE(1970,1,1)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Table1[[#This Row],[pledged]]/Table1[[#This Row],[goal]]</f>
        <v>0.28039999999999998</v>
      </c>
      <c r="P952" s="6">
        <f>(Table1[[#This Row],[pledged]]/Table1[[#This Row],[backers_count]])/100</f>
        <v>0.58416666666666661</v>
      </c>
      <c r="Q952" t="s">
        <v>8319</v>
      </c>
      <c r="R952" t="s">
        <v>8321</v>
      </c>
      <c r="S952" s="11">
        <f>(((Table1[[#This Row],[launched_at]]/60)/60)/24)+DATE(1970,1,1)</f>
        <v>42356.750706018516</v>
      </c>
      <c r="T952" s="11">
        <f>(((Table1[[#This Row],[deadline]]/60)/60)/24)+DATE(1970,1,1)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Table1[[#This Row],[pledged]]/Table1[[#This Row],[goal]]</f>
        <v>0.38390000000000002</v>
      </c>
      <c r="P953" s="6">
        <f>(Table1[[#This Row],[pledged]]/Table1[[#This Row],[backers_count]])/100</f>
        <v>1.5863636363636362</v>
      </c>
      <c r="Q953" t="s">
        <v>8319</v>
      </c>
      <c r="R953" t="s">
        <v>8321</v>
      </c>
      <c r="S953" s="11">
        <f>(((Table1[[#This Row],[launched_at]]/60)/60)/24)+DATE(1970,1,1)</f>
        <v>42480.653611111105</v>
      </c>
      <c r="T953" s="11">
        <f>(((Table1[[#This Row],[deadline]]/60)/60)/24)+DATE(1970,1,1)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Table1[[#This Row],[pledged]]/Table1[[#This Row],[goal]]</f>
        <v>0.39942857142857141</v>
      </c>
      <c r="P954" s="6">
        <f>(Table1[[#This Row],[pledged]]/Table1[[#This Row],[backers_count]])/100</f>
        <v>0.99857142857142867</v>
      </c>
      <c r="Q954" t="s">
        <v>8319</v>
      </c>
      <c r="R954" t="s">
        <v>8321</v>
      </c>
      <c r="S954" s="11">
        <f>(((Table1[[#This Row],[launched_at]]/60)/60)/24)+DATE(1970,1,1)</f>
        <v>42662.613564814819</v>
      </c>
      <c r="T954" s="11">
        <f>(((Table1[[#This Row],[deadline]]/60)/60)/24)+DATE(1970,1,1)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Table1[[#This Row],[pledged]]/Table1[[#This Row],[goal]]</f>
        <v>8.3999999999999995E-3</v>
      </c>
      <c r="P955" s="6">
        <f>(Table1[[#This Row],[pledged]]/Table1[[#This Row],[backers_count]])/100</f>
        <v>0.252</v>
      </c>
      <c r="Q955" t="s">
        <v>8319</v>
      </c>
      <c r="R955" t="s">
        <v>8321</v>
      </c>
      <c r="S955" s="11">
        <f>(((Table1[[#This Row],[launched_at]]/60)/60)/24)+DATE(1970,1,1)</f>
        <v>41999.164340277777</v>
      </c>
      <c r="T955" s="11">
        <f>(((Table1[[#This Row],[deadline]]/60)/60)/24)+DATE(1970,1,1)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Table1[[#This Row],[pledged]]/Table1[[#This Row],[goal]]</f>
        <v>0.43406666666666666</v>
      </c>
      <c r="P956" s="6">
        <f>(Table1[[#This Row],[pledged]]/Table1[[#This Row],[backers_count]])/100</f>
        <v>0.89191780821917799</v>
      </c>
      <c r="Q956" t="s">
        <v>8319</v>
      </c>
      <c r="R956" t="s">
        <v>8321</v>
      </c>
      <c r="S956" s="11">
        <f>(((Table1[[#This Row],[launched_at]]/60)/60)/24)+DATE(1970,1,1)</f>
        <v>42194.833784722221</v>
      </c>
      <c r="T956" s="11">
        <f>(((Table1[[#This Row],[deadline]]/60)/60)/24)+DATE(1970,1,1)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Table1[[#This Row],[pledged]]/Table1[[#This Row],[goal]]</f>
        <v>5.6613333333333335E-2</v>
      </c>
      <c r="P957" s="6">
        <f>(Table1[[#This Row],[pledged]]/Table1[[#This Row],[backers_count]])/100</f>
        <v>1.8262365591397849</v>
      </c>
      <c r="Q957" t="s">
        <v>8319</v>
      </c>
      <c r="R957" t="s">
        <v>8321</v>
      </c>
      <c r="S957" s="11">
        <f>(((Table1[[#This Row],[launched_at]]/60)/60)/24)+DATE(1970,1,1)</f>
        <v>42586.295138888891</v>
      </c>
      <c r="T957" s="11">
        <f>(((Table1[[#This Row],[deadline]]/60)/60)/24)+DATE(1970,1,1)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Table1[[#This Row],[pledged]]/Table1[[#This Row],[goal]]</f>
        <v>1.7219999999999999E-2</v>
      </c>
      <c r="P958" s="6">
        <f>(Table1[[#This Row],[pledged]]/Table1[[#This Row],[backers_count]])/100</f>
        <v>0.50647058823529412</v>
      </c>
      <c r="Q958" t="s">
        <v>8319</v>
      </c>
      <c r="R958" t="s">
        <v>8321</v>
      </c>
      <c r="S958" s="11">
        <f>(((Table1[[#This Row],[launched_at]]/60)/60)/24)+DATE(1970,1,1)</f>
        <v>42060.913877314815</v>
      </c>
      <c r="T958" s="11">
        <f>(((Table1[[#This Row],[deadline]]/60)/60)/24)+DATE(1970,1,1)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Table1[[#This Row],[pledged]]/Table1[[#This Row],[goal]]</f>
        <v>1.9416666666666665E-2</v>
      </c>
      <c r="P959" s="6">
        <f>(Table1[[#This Row],[pledged]]/Table1[[#This Row],[backers_count]])/100</f>
        <v>0.33285714285714285</v>
      </c>
      <c r="Q959" t="s">
        <v>8319</v>
      </c>
      <c r="R959" t="s">
        <v>8321</v>
      </c>
      <c r="S959" s="11">
        <f>(((Table1[[#This Row],[launched_at]]/60)/60)/24)+DATE(1970,1,1)</f>
        <v>42660.552465277782</v>
      </c>
      <c r="T959" s="11">
        <f>(((Table1[[#This Row],[deadline]]/60)/60)/24)+DATE(1970,1,1)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Table1[[#This Row],[pledged]]/Table1[[#This Row],[goal]]</f>
        <v>0.11328275684711328</v>
      </c>
      <c r="P960" s="6">
        <f>(Table1[[#This Row],[pledged]]/Table1[[#This Row],[backers_count]])/100</f>
        <v>0.51823529411764702</v>
      </c>
      <c r="Q960" t="s">
        <v>8319</v>
      </c>
      <c r="R960" t="s">
        <v>8321</v>
      </c>
      <c r="S960" s="11">
        <f>(((Table1[[#This Row],[launched_at]]/60)/60)/24)+DATE(1970,1,1)</f>
        <v>42082.802812499998</v>
      </c>
      <c r="T960" s="11">
        <f>(((Table1[[#This Row],[deadline]]/60)/60)/24)+DATE(1970,1,1)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Table1[[#This Row],[pledged]]/Table1[[#This Row],[goal]]</f>
        <v>0.3886</v>
      </c>
      <c r="P961" s="6">
        <f>(Table1[[#This Row],[pledged]]/Table1[[#This Row],[backers_count]])/100</f>
        <v>1.1362573099415205</v>
      </c>
      <c r="Q961" t="s">
        <v>8319</v>
      </c>
      <c r="R961" t="s">
        <v>8321</v>
      </c>
      <c r="S961" s="11">
        <f>(((Table1[[#This Row],[launched_at]]/60)/60)/24)+DATE(1970,1,1)</f>
        <v>41993.174363425926</v>
      </c>
      <c r="T961" s="11">
        <f>(((Table1[[#This Row],[deadline]]/60)/60)/24)+DATE(1970,1,1)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Table1[[#This Row],[pledged]]/Table1[[#This Row],[goal]]</f>
        <v>0.46100628930817611</v>
      </c>
      <c r="P962" s="6">
        <f>(Table1[[#This Row],[pledged]]/Table1[[#This Row],[backers_count]])/100</f>
        <v>1.364627659574468</v>
      </c>
      <c r="Q962" t="s">
        <v>8319</v>
      </c>
      <c r="R962" t="s">
        <v>8321</v>
      </c>
      <c r="S962" s="11">
        <f>(((Table1[[#This Row],[launched_at]]/60)/60)/24)+DATE(1970,1,1)</f>
        <v>42766.626793981486</v>
      </c>
      <c r="T962" s="11">
        <f>(((Table1[[#This Row],[deadline]]/60)/60)/24)+DATE(1970,1,1)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Table1[[#This Row],[pledged]]/Table1[[#This Row],[goal]]</f>
        <v>0.42188421052631581</v>
      </c>
      <c r="P963" s="6">
        <f>(Table1[[#This Row],[pledged]]/Table1[[#This Row],[backers_count]])/100</f>
        <v>3.6435454545454546</v>
      </c>
      <c r="Q963" t="s">
        <v>8319</v>
      </c>
      <c r="R963" t="s">
        <v>8321</v>
      </c>
      <c r="S963" s="11">
        <f>(((Table1[[#This Row],[launched_at]]/60)/60)/24)+DATE(1970,1,1)</f>
        <v>42740.693692129629</v>
      </c>
      <c r="T963" s="11">
        <f>(((Table1[[#This Row],[deadline]]/60)/60)/24)+DATE(1970,1,1)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Table1[[#This Row],[pledged]]/Table1[[#This Row],[goal]]</f>
        <v>0.2848</v>
      </c>
      <c r="P964" s="6">
        <f>(Table1[[#This Row],[pledged]]/Table1[[#This Row],[backers_count]])/100</f>
        <v>0.19243243243243241</v>
      </c>
      <c r="Q964" t="s">
        <v>8319</v>
      </c>
      <c r="R964" t="s">
        <v>8321</v>
      </c>
      <c r="S964" s="11">
        <f>(((Table1[[#This Row],[launched_at]]/60)/60)/24)+DATE(1970,1,1)</f>
        <v>42373.712418981479</v>
      </c>
      <c r="T964" s="11">
        <f>(((Table1[[#This Row],[deadline]]/60)/60)/24)+DATE(1970,1,1)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Table1[[#This Row],[pledged]]/Table1[[#This Row],[goal]]</f>
        <v>1.0771428571428571E-2</v>
      </c>
      <c r="P965" s="6">
        <f>(Table1[[#This Row],[pledged]]/Table1[[#This Row],[backers_count]])/100</f>
        <v>0.41888888888888887</v>
      </c>
      <c r="Q965" t="s">
        <v>8319</v>
      </c>
      <c r="R965" t="s">
        <v>8321</v>
      </c>
      <c r="S965" s="11">
        <f>(((Table1[[#This Row],[launched_at]]/60)/60)/24)+DATE(1970,1,1)</f>
        <v>42625.635636574079</v>
      </c>
      <c r="T965" s="11">
        <f>(((Table1[[#This Row],[deadline]]/60)/60)/24)+DATE(1970,1,1)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Table1[[#This Row],[pledged]]/Table1[[#This Row],[goal]]</f>
        <v>7.9909090909090902E-3</v>
      </c>
      <c r="P966" s="6">
        <f>(Table1[[#This Row],[pledged]]/Table1[[#This Row],[backers_count]])/100</f>
        <v>0.30310344827586205</v>
      </c>
      <c r="Q966" t="s">
        <v>8319</v>
      </c>
      <c r="R966" t="s">
        <v>8321</v>
      </c>
      <c r="S966" s="11">
        <f>(((Table1[[#This Row],[launched_at]]/60)/60)/24)+DATE(1970,1,1)</f>
        <v>42208.628692129627</v>
      </c>
      <c r="T966" s="11">
        <f>(((Table1[[#This Row],[deadline]]/60)/60)/24)+DATE(1970,1,1)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Table1[[#This Row],[pledged]]/Table1[[#This Row],[goal]]</f>
        <v>1.192E-2</v>
      </c>
      <c r="P967" s="6">
        <f>(Table1[[#This Row],[pledged]]/Table1[[#This Row],[backers_count]])/100</f>
        <v>0.49666666666666665</v>
      </c>
      <c r="Q967" t="s">
        <v>8319</v>
      </c>
      <c r="R967" t="s">
        <v>8321</v>
      </c>
      <c r="S967" s="11">
        <f>(((Table1[[#This Row],[launched_at]]/60)/60)/24)+DATE(1970,1,1)</f>
        <v>42637.016736111109</v>
      </c>
      <c r="T967" s="11">
        <f>(((Table1[[#This Row],[deadline]]/60)/60)/24)+DATE(1970,1,1)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Table1[[#This Row],[pledged]]/Table1[[#This Row],[goal]]</f>
        <v>0.14799999999999999</v>
      </c>
      <c r="P968" s="6">
        <f>(Table1[[#This Row],[pledged]]/Table1[[#This Row],[backers_count]])/100</f>
        <v>0.59200000000000008</v>
      </c>
      <c r="Q968" t="s">
        <v>8319</v>
      </c>
      <c r="R968" t="s">
        <v>8321</v>
      </c>
      <c r="S968" s="11">
        <f>(((Table1[[#This Row],[launched_at]]/60)/60)/24)+DATE(1970,1,1)</f>
        <v>42619.635787037041</v>
      </c>
      <c r="T968" s="11">
        <f>(((Table1[[#This Row],[deadline]]/60)/60)/24)+DATE(1970,1,1)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Table1[[#This Row],[pledged]]/Table1[[#This Row],[goal]]</f>
        <v>0.17810000000000001</v>
      </c>
      <c r="P969" s="6">
        <f>(Table1[[#This Row],[pledged]]/Table1[[#This Row],[backers_count]])/100</f>
        <v>0.43975308641975308</v>
      </c>
      <c r="Q969" t="s">
        <v>8319</v>
      </c>
      <c r="R969" t="s">
        <v>8321</v>
      </c>
      <c r="S969" s="11">
        <f>(((Table1[[#This Row],[launched_at]]/60)/60)/24)+DATE(1970,1,1)</f>
        <v>42422.254328703704</v>
      </c>
      <c r="T969" s="11">
        <f>(((Table1[[#This Row],[deadline]]/60)/60)/24)+DATE(1970,1,1)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Table1[[#This Row],[pledged]]/Table1[[#This Row],[goal]]</f>
        <v>1.325E-2</v>
      </c>
      <c r="P970" s="6">
        <f>(Table1[[#This Row],[pledged]]/Table1[[#This Row],[backers_count]])/100</f>
        <v>0.26500000000000001</v>
      </c>
      <c r="Q970" t="s">
        <v>8319</v>
      </c>
      <c r="R970" t="s">
        <v>8321</v>
      </c>
      <c r="S970" s="11">
        <f>(((Table1[[#This Row],[launched_at]]/60)/60)/24)+DATE(1970,1,1)</f>
        <v>41836.847615740742</v>
      </c>
      <c r="T970" s="11">
        <f>(((Table1[[#This Row],[deadline]]/60)/60)/24)+DATE(1970,1,1)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Table1[[#This Row],[pledged]]/Table1[[#This Row],[goal]]</f>
        <v>0.46666666666666667</v>
      </c>
      <c r="P971" s="6">
        <f>(Table1[[#This Row],[pledged]]/Table1[[#This Row],[backers_count]])/100</f>
        <v>12.727272727272727</v>
      </c>
      <c r="Q971" t="s">
        <v>8319</v>
      </c>
      <c r="R971" t="s">
        <v>8321</v>
      </c>
      <c r="S971" s="11">
        <f>(((Table1[[#This Row],[launched_at]]/60)/60)/24)+DATE(1970,1,1)</f>
        <v>42742.30332175926</v>
      </c>
      <c r="T971" s="11">
        <f>(((Table1[[#This Row],[deadline]]/60)/60)/24)+DATE(1970,1,1)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Table1[[#This Row],[pledged]]/Table1[[#This Row],[goal]]</f>
        <v>0.4592</v>
      </c>
      <c r="P972" s="6">
        <f>(Table1[[#This Row],[pledged]]/Table1[[#This Row],[backers_count]])/100</f>
        <v>1.64</v>
      </c>
      <c r="Q972" t="s">
        <v>8319</v>
      </c>
      <c r="R972" t="s">
        <v>8321</v>
      </c>
      <c r="S972" s="11">
        <f>(((Table1[[#This Row],[launched_at]]/60)/60)/24)+DATE(1970,1,1)</f>
        <v>42721.220520833333</v>
      </c>
      <c r="T972" s="11">
        <f>(((Table1[[#This Row],[deadline]]/60)/60)/24)+DATE(1970,1,1)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Table1[[#This Row],[pledged]]/Table1[[#This Row],[goal]]</f>
        <v>2.2599999999999999E-3</v>
      </c>
      <c r="P973" s="6">
        <f>(Table1[[#This Row],[pledged]]/Table1[[#This Row],[backers_count]])/100</f>
        <v>0.45200000000000001</v>
      </c>
      <c r="Q973" t="s">
        <v>8319</v>
      </c>
      <c r="R973" t="s">
        <v>8321</v>
      </c>
      <c r="S973" s="11">
        <f>(((Table1[[#This Row],[launched_at]]/60)/60)/24)+DATE(1970,1,1)</f>
        <v>42111.709027777775</v>
      </c>
      <c r="T973" s="11">
        <f>(((Table1[[#This Row],[deadline]]/60)/60)/24)+DATE(1970,1,1)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Table1[[#This Row],[pledged]]/Table1[[#This Row],[goal]]</f>
        <v>0.34625</v>
      </c>
      <c r="P974" s="6">
        <f>(Table1[[#This Row],[pledged]]/Table1[[#This Row],[backers_count]])/100</f>
        <v>1.5388888888888888</v>
      </c>
      <c r="Q974" t="s">
        <v>8319</v>
      </c>
      <c r="R974" t="s">
        <v>8321</v>
      </c>
      <c r="S974" s="11">
        <f>(((Table1[[#This Row],[launched_at]]/60)/60)/24)+DATE(1970,1,1)</f>
        <v>41856.865717592591</v>
      </c>
      <c r="T974" s="11">
        <f>(((Table1[[#This Row],[deadline]]/60)/60)/24)+DATE(1970,1,1)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Table1[[#This Row],[pledged]]/Table1[[#This Row],[goal]]</f>
        <v>2.0549999999999999E-2</v>
      </c>
      <c r="P975" s="6">
        <f>(Table1[[#This Row],[pledged]]/Table1[[#This Row],[backers_count]])/100</f>
        <v>0.51375000000000004</v>
      </c>
      <c r="Q975" t="s">
        <v>8319</v>
      </c>
      <c r="R975" t="s">
        <v>8321</v>
      </c>
      <c r="S975" s="11">
        <f>(((Table1[[#This Row],[launched_at]]/60)/60)/24)+DATE(1970,1,1)</f>
        <v>42257.014965277776</v>
      </c>
      <c r="T975" s="11">
        <f>(((Table1[[#This Row],[deadline]]/60)/60)/24)+DATE(1970,1,1)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Table1[[#This Row],[pledged]]/Table1[[#This Row],[goal]]</f>
        <v>5.5999999999999999E-3</v>
      </c>
      <c r="P976" s="6">
        <f>(Table1[[#This Row],[pledged]]/Table1[[#This Row],[backers_count]])/100</f>
        <v>0.93333333333333324</v>
      </c>
      <c r="Q976" t="s">
        <v>8319</v>
      </c>
      <c r="R976" t="s">
        <v>8321</v>
      </c>
      <c r="S976" s="11">
        <f>(((Table1[[#This Row],[launched_at]]/60)/60)/24)+DATE(1970,1,1)</f>
        <v>42424.749490740738</v>
      </c>
      <c r="T976" s="11">
        <f>(((Table1[[#This Row],[deadline]]/60)/60)/24)+DATE(1970,1,1)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Table1[[#This Row],[pledged]]/Table1[[#This Row],[goal]]</f>
        <v>2.6069999999999999E-2</v>
      </c>
      <c r="P977" s="6">
        <f>(Table1[[#This Row],[pledged]]/Table1[[#This Row],[backers_count]])/100</f>
        <v>1.0862499999999999</v>
      </c>
      <c r="Q977" t="s">
        <v>8319</v>
      </c>
      <c r="R977" t="s">
        <v>8321</v>
      </c>
      <c r="S977" s="11">
        <f>(((Table1[[#This Row],[launched_at]]/60)/60)/24)+DATE(1970,1,1)</f>
        <v>42489.696585648147</v>
      </c>
      <c r="T977" s="11">
        <f>(((Table1[[#This Row],[deadline]]/60)/60)/24)+DATE(1970,1,1)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Table1[[#This Row],[pledged]]/Table1[[#This Row],[goal]]</f>
        <v>1.9259999999999999E-2</v>
      </c>
      <c r="P978" s="6">
        <f>(Table1[[#This Row],[pledged]]/Table1[[#This Row],[backers_count]])/100</f>
        <v>1.605</v>
      </c>
      <c r="Q978" t="s">
        <v>8319</v>
      </c>
      <c r="R978" t="s">
        <v>8321</v>
      </c>
      <c r="S978" s="11">
        <f>(((Table1[[#This Row],[launched_at]]/60)/60)/24)+DATE(1970,1,1)</f>
        <v>42185.058993055558</v>
      </c>
      <c r="T978" s="11">
        <f>(((Table1[[#This Row],[deadline]]/60)/60)/24)+DATE(1970,1,1)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Table1[[#This Row],[pledged]]/Table1[[#This Row],[goal]]</f>
        <v>0.33666666666666667</v>
      </c>
      <c r="P979" s="6">
        <f>(Table1[[#This Row],[pledged]]/Table1[[#This Row],[backers_count]])/100</f>
        <v>0.75749999999999995</v>
      </c>
      <c r="Q979" t="s">
        <v>8319</v>
      </c>
      <c r="R979" t="s">
        <v>8321</v>
      </c>
      <c r="S979" s="11">
        <f>(((Table1[[#This Row],[launched_at]]/60)/60)/24)+DATE(1970,1,1)</f>
        <v>42391.942094907412</v>
      </c>
      <c r="T979" s="11">
        <f>(((Table1[[#This Row],[deadline]]/60)/60)/24)+DATE(1970,1,1)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Table1[[#This Row],[pledged]]/Table1[[#This Row],[goal]]</f>
        <v>0.5626326718299024</v>
      </c>
      <c r="P980" s="6">
        <f>(Table1[[#This Row],[pledged]]/Table1[[#This Row],[backers_count]])/100</f>
        <v>7.9083739837398381</v>
      </c>
      <c r="Q980" t="s">
        <v>8319</v>
      </c>
      <c r="R980" t="s">
        <v>8321</v>
      </c>
      <c r="S980" s="11">
        <f>(((Table1[[#This Row],[launched_at]]/60)/60)/24)+DATE(1970,1,1)</f>
        <v>42395.309039351851</v>
      </c>
      <c r="T980" s="11">
        <f>(((Table1[[#This Row],[deadline]]/60)/60)/24)+DATE(1970,1,1)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Table1[[#This Row],[pledged]]/Table1[[#This Row],[goal]]</f>
        <v>0.82817600000000002</v>
      </c>
      <c r="P981" s="6">
        <f>(Table1[[#This Row],[pledged]]/Table1[[#This Row],[backers_count]])/100</f>
        <v>3.0193916666666665</v>
      </c>
      <c r="Q981" t="s">
        <v>8319</v>
      </c>
      <c r="R981" t="s">
        <v>8321</v>
      </c>
      <c r="S981" s="11">
        <f>(((Table1[[#This Row],[launched_at]]/60)/60)/24)+DATE(1970,1,1)</f>
        <v>42506.416990740734</v>
      </c>
      <c r="T981" s="11">
        <f>(((Table1[[#This Row],[deadline]]/60)/60)/24)+DATE(1970,1,1)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Table1[[#This Row],[pledged]]/Table1[[#This Row],[goal]]</f>
        <v>0.14860000000000001</v>
      </c>
      <c r="P982" s="6">
        <f>(Table1[[#This Row],[pledged]]/Table1[[#This Row],[backers_count]])/100</f>
        <v>0.47935483870967743</v>
      </c>
      <c r="Q982" t="s">
        <v>8319</v>
      </c>
      <c r="R982" t="s">
        <v>8321</v>
      </c>
      <c r="S982" s="11">
        <f>(((Table1[[#This Row],[launched_at]]/60)/60)/24)+DATE(1970,1,1)</f>
        <v>41928.904189814813</v>
      </c>
      <c r="T982" s="11">
        <f>(((Table1[[#This Row],[deadline]]/60)/60)/24)+DATE(1970,1,1)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Table1[[#This Row],[pledged]]/Table1[[#This Row],[goal]]</f>
        <v>1.2375123751237513E-4</v>
      </c>
      <c r="P983" s="6">
        <f>(Table1[[#This Row],[pledged]]/Table1[[#This Row],[backers_count]])/100</f>
        <v>2.75E-2</v>
      </c>
      <c r="Q983" t="s">
        <v>8319</v>
      </c>
      <c r="R983" t="s">
        <v>8321</v>
      </c>
      <c r="S983" s="11">
        <f>(((Table1[[#This Row],[launched_at]]/60)/60)/24)+DATE(1970,1,1)</f>
        <v>41830.947013888886</v>
      </c>
      <c r="T983" s="11">
        <f>(((Table1[[#This Row],[deadline]]/60)/60)/24)+DATE(1970,1,1)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Table1[[#This Row],[pledged]]/Table1[[#This Row],[goal]]</f>
        <v>1.7142857142857143E-4</v>
      </c>
      <c r="P984" s="6">
        <f>(Table1[[#This Row],[pledged]]/Table1[[#This Row],[backers_count]])/100</f>
        <v>0.01</v>
      </c>
      <c r="Q984" t="s">
        <v>8319</v>
      </c>
      <c r="R984" t="s">
        <v>8321</v>
      </c>
      <c r="S984" s="11">
        <f>(((Table1[[#This Row],[launched_at]]/60)/60)/24)+DATE(1970,1,1)</f>
        <v>42615.753310185188</v>
      </c>
      <c r="T984" s="11">
        <f>(((Table1[[#This Row],[deadline]]/60)/60)/24)+DATE(1970,1,1)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Table1[[#This Row],[pledged]]/Table1[[#This Row],[goal]]</f>
        <v>0.2950613611721471</v>
      </c>
      <c r="P985" s="6">
        <f>(Table1[[#This Row],[pledged]]/Table1[[#This Row],[backers_count]])/100</f>
        <v>1.7179329608938547</v>
      </c>
      <c r="Q985" t="s">
        <v>8319</v>
      </c>
      <c r="R985" t="s">
        <v>8321</v>
      </c>
      <c r="S985" s="11">
        <f>(((Table1[[#This Row],[launched_at]]/60)/60)/24)+DATE(1970,1,1)</f>
        <v>42574.667650462965</v>
      </c>
      <c r="T985" s="11">
        <f>(((Table1[[#This Row],[deadline]]/60)/60)/24)+DATE(1970,1,1)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Table1[[#This Row],[pledged]]/Table1[[#This Row],[goal]]</f>
        <v>1.06E-2</v>
      </c>
      <c r="P986" s="6">
        <f>(Table1[[#This Row],[pledged]]/Table1[[#This Row],[backers_count]])/100</f>
        <v>0.35333333333333333</v>
      </c>
      <c r="Q986" t="s">
        <v>8319</v>
      </c>
      <c r="R986" t="s">
        <v>8321</v>
      </c>
      <c r="S986" s="11">
        <f>(((Table1[[#This Row],[launched_at]]/60)/60)/24)+DATE(1970,1,1)</f>
        <v>42061.11583333333</v>
      </c>
      <c r="T986" s="11">
        <f>(((Table1[[#This Row],[deadline]]/60)/60)/24)+DATE(1970,1,1)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Table1[[#This Row],[pledged]]/Table1[[#This Row],[goal]]</f>
        <v>6.2933333333333327E-2</v>
      </c>
      <c r="P987" s="6">
        <f>(Table1[[#This Row],[pledged]]/Table1[[#This Row],[backers_count]])/100</f>
        <v>0.82086956521739129</v>
      </c>
      <c r="Q987" t="s">
        <v>8319</v>
      </c>
      <c r="R987" t="s">
        <v>8321</v>
      </c>
      <c r="S987" s="11">
        <f>(((Table1[[#This Row],[launched_at]]/60)/60)/24)+DATE(1970,1,1)</f>
        <v>42339.967708333337</v>
      </c>
      <c r="T987" s="11">
        <f>(((Table1[[#This Row],[deadline]]/60)/60)/24)+DATE(1970,1,1)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Table1[[#This Row],[pledged]]/Table1[[#This Row],[goal]]</f>
        <v>0.1275</v>
      </c>
      <c r="P988" s="6">
        <f>(Table1[[#This Row],[pledged]]/Table1[[#This Row],[backers_count]])/100</f>
        <v>1.1086956521739131</v>
      </c>
      <c r="Q988" t="s">
        <v>8319</v>
      </c>
      <c r="R988" t="s">
        <v>8321</v>
      </c>
      <c r="S988" s="11">
        <f>(((Table1[[#This Row],[launched_at]]/60)/60)/24)+DATE(1970,1,1)</f>
        <v>42324.767361111109</v>
      </c>
      <c r="T988" s="11">
        <f>(((Table1[[#This Row],[deadline]]/60)/60)/24)+DATE(1970,1,1)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Table1[[#This Row],[pledged]]/Table1[[#This Row],[goal]]</f>
        <v>0.13220000000000001</v>
      </c>
      <c r="P989" s="6">
        <f>(Table1[[#This Row],[pledged]]/Table1[[#This Row],[backers_count]])/100</f>
        <v>1.6121951219512196</v>
      </c>
      <c r="Q989" t="s">
        <v>8319</v>
      </c>
      <c r="R989" t="s">
        <v>8321</v>
      </c>
      <c r="S989" s="11">
        <f>(((Table1[[#This Row],[launched_at]]/60)/60)/24)+DATE(1970,1,1)</f>
        <v>41773.294560185182</v>
      </c>
      <c r="T989" s="11">
        <f>(((Table1[[#This Row],[deadline]]/60)/60)/24)+DATE(1970,1,1)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Table1[[#This Row],[pledged]]/Table1[[#This Row],[goal]]</f>
        <v>0</v>
      </c>
      <c r="P990" s="6" t="e">
        <f>(Table1[[#This Row],[pledged]]/Table1[[#This Row],[backers_count]])/100</f>
        <v>#DIV/0!</v>
      </c>
      <c r="Q990" t="s">
        <v>8319</v>
      </c>
      <c r="R990" t="s">
        <v>8321</v>
      </c>
      <c r="S990" s="11">
        <f>(((Table1[[#This Row],[launched_at]]/60)/60)/24)+DATE(1970,1,1)</f>
        <v>42614.356770833328</v>
      </c>
      <c r="T990" s="11">
        <f>(((Table1[[#This Row],[deadline]]/60)/60)/24)+DATE(1970,1,1)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Table1[[#This Row],[pledged]]/Table1[[#This Row],[goal]]</f>
        <v>0.16769999999999999</v>
      </c>
      <c r="P991" s="6">
        <f>(Table1[[#This Row],[pledged]]/Table1[[#This Row],[backers_count]])/100</f>
        <v>0.52406249999999999</v>
      </c>
      <c r="Q991" t="s">
        <v>8319</v>
      </c>
      <c r="R991" t="s">
        <v>8321</v>
      </c>
      <c r="S991" s="11">
        <f>(((Table1[[#This Row],[launched_at]]/60)/60)/24)+DATE(1970,1,1)</f>
        <v>42611.933969907404</v>
      </c>
      <c r="T991" s="11">
        <f>(((Table1[[#This Row],[deadline]]/60)/60)/24)+DATE(1970,1,1)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Table1[[#This Row],[pledged]]/Table1[[#This Row],[goal]]</f>
        <v>1.0399999999999999E-3</v>
      </c>
      <c r="P992" s="6">
        <f>(Table1[[#This Row],[pledged]]/Table1[[#This Row],[backers_count]])/100</f>
        <v>0.13</v>
      </c>
      <c r="Q992" t="s">
        <v>8319</v>
      </c>
      <c r="R992" t="s">
        <v>8321</v>
      </c>
      <c r="S992" s="11">
        <f>(((Table1[[#This Row],[launched_at]]/60)/60)/24)+DATE(1970,1,1)</f>
        <v>41855.784305555557</v>
      </c>
      <c r="T992" s="11">
        <f>(((Table1[[#This Row],[deadline]]/60)/60)/24)+DATE(1970,1,1)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Table1[[#This Row],[pledged]]/Table1[[#This Row],[goal]]</f>
        <v>4.24E-2</v>
      </c>
      <c r="P993" s="6">
        <f>(Table1[[#This Row],[pledged]]/Table1[[#This Row],[backers_count]])/100</f>
        <v>0.30285714285714282</v>
      </c>
      <c r="Q993" t="s">
        <v>8319</v>
      </c>
      <c r="R993" t="s">
        <v>8321</v>
      </c>
      <c r="S993" s="11">
        <f>(((Table1[[#This Row],[launched_at]]/60)/60)/24)+DATE(1970,1,1)</f>
        <v>42538.75680555556</v>
      </c>
      <c r="T993" s="11">
        <f>(((Table1[[#This Row],[deadline]]/60)/60)/24)+DATE(1970,1,1)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Table1[[#This Row],[pledged]]/Table1[[#This Row],[goal]]</f>
        <v>4.6699999999999997E-3</v>
      </c>
      <c r="P994" s="6">
        <f>(Table1[[#This Row],[pledged]]/Table1[[#This Row],[backers_count]])/100</f>
        <v>1.1675</v>
      </c>
      <c r="Q994" t="s">
        <v>8319</v>
      </c>
      <c r="R994" t="s">
        <v>8321</v>
      </c>
      <c r="S994" s="11">
        <f>(((Table1[[#This Row],[launched_at]]/60)/60)/24)+DATE(1970,1,1)</f>
        <v>42437.924988425926</v>
      </c>
      <c r="T994" s="11">
        <f>(((Table1[[#This Row],[deadline]]/60)/60)/24)+DATE(1970,1,1)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Table1[[#This Row],[pledged]]/Table1[[#This Row],[goal]]</f>
        <v>0.25087142857142858</v>
      </c>
      <c r="P995" s="6">
        <f>(Table1[[#This Row],[pledged]]/Table1[[#This Row],[backers_count]])/100</f>
        <v>0.89596938775510215</v>
      </c>
      <c r="Q995" t="s">
        <v>8319</v>
      </c>
      <c r="R995" t="s">
        <v>8321</v>
      </c>
      <c r="S995" s="11">
        <f>(((Table1[[#This Row],[launched_at]]/60)/60)/24)+DATE(1970,1,1)</f>
        <v>42652.964907407411</v>
      </c>
      <c r="T995" s="11">
        <f>(((Table1[[#This Row],[deadline]]/60)/60)/24)+DATE(1970,1,1)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Table1[[#This Row],[pledged]]/Table1[[#This Row],[goal]]</f>
        <v>2.3345000000000001E-2</v>
      </c>
      <c r="P996" s="6">
        <f>(Table1[[#This Row],[pledged]]/Table1[[#This Row],[backers_count]])/100</f>
        <v>4.2445454545454542</v>
      </c>
      <c r="Q996" t="s">
        <v>8319</v>
      </c>
      <c r="R996" t="s">
        <v>8321</v>
      </c>
      <c r="S996" s="11">
        <f>(((Table1[[#This Row],[launched_at]]/60)/60)/24)+DATE(1970,1,1)</f>
        <v>41921.263078703705</v>
      </c>
      <c r="T996" s="11">
        <f>(((Table1[[#This Row],[deadline]]/60)/60)/24)+DATE(1970,1,1)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Table1[[#This Row],[pledged]]/Table1[[#This Row],[goal]]</f>
        <v>7.2599999999999998E-2</v>
      </c>
      <c r="P997" s="6">
        <f>(Table1[[#This Row],[pledged]]/Table1[[#This Row],[backers_count]])/100</f>
        <v>0.80666666666666675</v>
      </c>
      <c r="Q997" t="s">
        <v>8319</v>
      </c>
      <c r="R997" t="s">
        <v>8321</v>
      </c>
      <c r="S997" s="11">
        <f>(((Table1[[#This Row],[launched_at]]/60)/60)/24)+DATE(1970,1,1)</f>
        <v>41947.940740740742</v>
      </c>
      <c r="T997" s="11">
        <f>(((Table1[[#This Row],[deadline]]/60)/60)/24)+DATE(1970,1,1)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Table1[[#This Row],[pledged]]/Table1[[#This Row],[goal]]</f>
        <v>1.6250000000000001E-2</v>
      </c>
      <c r="P998" s="6">
        <f>(Table1[[#This Row],[pledged]]/Table1[[#This Row],[backers_count]])/100</f>
        <v>0.13</v>
      </c>
      <c r="Q998" t="s">
        <v>8319</v>
      </c>
      <c r="R998" t="s">
        <v>8321</v>
      </c>
      <c r="S998" s="11">
        <f>(((Table1[[#This Row],[launched_at]]/60)/60)/24)+DATE(1970,1,1)</f>
        <v>41817.866435185184</v>
      </c>
      <c r="T998" s="11">
        <f>(((Table1[[#This Row],[deadline]]/60)/60)/24)+DATE(1970,1,1)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Table1[[#This Row],[pledged]]/Table1[[#This Row],[goal]]</f>
        <v>1.2999999999999999E-2</v>
      </c>
      <c r="P999" s="6">
        <f>(Table1[[#This Row],[pledged]]/Table1[[#This Row],[backers_count]])/100</f>
        <v>8.1250000000000003E-2</v>
      </c>
      <c r="Q999" t="s">
        <v>8319</v>
      </c>
      <c r="R999" t="s">
        <v>8321</v>
      </c>
      <c r="S999" s="11">
        <f>(((Table1[[#This Row],[launched_at]]/60)/60)/24)+DATE(1970,1,1)</f>
        <v>41941.10297453704</v>
      </c>
      <c r="T999" s="11">
        <f>(((Table1[[#This Row],[deadline]]/60)/60)/24)+DATE(1970,1,1)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Table1[[#This Row],[pledged]]/Table1[[#This Row],[goal]]</f>
        <v>0.58558333333333334</v>
      </c>
      <c r="P1000" s="6">
        <f>(Table1[[#This Row],[pledged]]/Table1[[#This Row],[backers_count]])/100</f>
        <v>1.5342794759825327</v>
      </c>
      <c r="Q1000" t="s">
        <v>8319</v>
      </c>
      <c r="R1000" t="s">
        <v>8321</v>
      </c>
      <c r="S1000" s="11">
        <f>(((Table1[[#This Row],[launched_at]]/60)/60)/24)+DATE(1970,1,1)</f>
        <v>42282.168993055559</v>
      </c>
      <c r="T1000" s="11">
        <f>(((Table1[[#This Row],[deadline]]/60)/60)/24)+DATE(1970,1,1)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Table1[[#This Row],[pledged]]/Table1[[#This Row],[goal]]</f>
        <v>7.7886666666666673E-2</v>
      </c>
      <c r="P1001" s="6">
        <f>(Table1[[#This Row],[pledged]]/Table1[[#This Row],[backers_count]])/100</f>
        <v>2.92075</v>
      </c>
      <c r="Q1001" t="s">
        <v>8319</v>
      </c>
      <c r="R1001" t="s">
        <v>8321</v>
      </c>
      <c r="S1001" s="11">
        <f>(((Table1[[#This Row],[launched_at]]/60)/60)/24)+DATE(1970,1,1)</f>
        <v>41926.29965277778</v>
      </c>
      <c r="T1001" s="11">
        <f>(((Table1[[#This Row],[deadline]]/60)/60)/24)+DATE(1970,1,1)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Table1[[#This Row],[pledged]]/Table1[[#This Row],[goal]]</f>
        <v>2.2157147647256063E-2</v>
      </c>
      <c r="P1002" s="6">
        <f>(Table1[[#This Row],[pledged]]/Table1[[#This Row],[backers_count]])/100</f>
        <v>33.04</v>
      </c>
      <c r="Q1002" t="s">
        <v>8319</v>
      </c>
      <c r="R1002" t="s">
        <v>8321</v>
      </c>
      <c r="S1002" s="11">
        <f>(((Table1[[#This Row],[launched_at]]/60)/60)/24)+DATE(1970,1,1)</f>
        <v>42749.059722222228</v>
      </c>
      <c r="T1002" s="11">
        <f>(((Table1[[#This Row],[deadline]]/60)/60)/24)+DATE(1970,1,1)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Table1[[#This Row],[pledged]]/Table1[[#This Row],[goal]]</f>
        <v>1.04</v>
      </c>
      <c r="P1003" s="6">
        <f>(Table1[[#This Row],[pledged]]/Table1[[#This Row],[backers_count]])/100</f>
        <v>13</v>
      </c>
      <c r="Q1003" t="s">
        <v>8319</v>
      </c>
      <c r="R1003" t="s">
        <v>8321</v>
      </c>
      <c r="S1003" s="11">
        <f>(((Table1[[#This Row],[launched_at]]/60)/60)/24)+DATE(1970,1,1)</f>
        <v>42720.720057870371</v>
      </c>
      <c r="T1003" s="11">
        <f>(((Table1[[#This Row],[deadline]]/60)/60)/24)+DATE(1970,1,1)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Table1[[#This Row],[pledged]]/Table1[[#This Row],[goal]]</f>
        <v>0.29602960296029601</v>
      </c>
      <c r="P1004" s="6">
        <f>(Table1[[#This Row],[pledged]]/Table1[[#This Row],[backers_count]])/100</f>
        <v>1.3454545454545452</v>
      </c>
      <c r="Q1004" t="s">
        <v>8319</v>
      </c>
      <c r="R1004" t="s">
        <v>8321</v>
      </c>
      <c r="S1004" s="11">
        <f>(((Table1[[#This Row],[launched_at]]/60)/60)/24)+DATE(1970,1,1)</f>
        <v>42325.684189814812</v>
      </c>
      <c r="T1004" s="11">
        <f>(((Table1[[#This Row],[deadline]]/60)/60)/24)+DATE(1970,1,1)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Table1[[#This Row],[pledged]]/Table1[[#This Row],[goal]]</f>
        <v>0.16055</v>
      </c>
      <c r="P1005" s="6">
        <f>(Table1[[#This Row],[pledged]]/Table1[[#This Row],[backers_count]])/100</f>
        <v>2.1406666666666667</v>
      </c>
      <c r="Q1005" t="s">
        <v>8319</v>
      </c>
      <c r="R1005" t="s">
        <v>8321</v>
      </c>
      <c r="S1005" s="11">
        <f>(((Table1[[#This Row],[launched_at]]/60)/60)/24)+DATE(1970,1,1)</f>
        <v>42780.709039351852</v>
      </c>
      <c r="T1005" s="11">
        <f>(((Table1[[#This Row],[deadline]]/60)/60)/24)+DATE(1970,1,1)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Table1[[#This Row],[pledged]]/Table1[[#This Row],[goal]]</f>
        <v>0.82208000000000003</v>
      </c>
      <c r="P1006" s="6">
        <f>(Table1[[#This Row],[pledged]]/Table1[[#This Row],[backers_count]])/100</f>
        <v>2.1633684210526316</v>
      </c>
      <c r="Q1006" t="s">
        <v>8319</v>
      </c>
      <c r="R1006" t="s">
        <v>8321</v>
      </c>
      <c r="S1006" s="11">
        <f>(((Table1[[#This Row],[launched_at]]/60)/60)/24)+DATE(1970,1,1)</f>
        <v>42388.708645833336</v>
      </c>
      <c r="T1006" s="11">
        <f>(((Table1[[#This Row],[deadline]]/60)/60)/24)+DATE(1970,1,1)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Table1[[#This Row],[pledged]]/Table1[[#This Row],[goal]]</f>
        <v>0.75051000000000001</v>
      </c>
      <c r="P1007" s="6">
        <f>(Table1[[#This Row],[pledged]]/Table1[[#This Row],[backers_count]])/100</f>
        <v>9.3231055900621111</v>
      </c>
      <c r="Q1007" t="s">
        <v>8319</v>
      </c>
      <c r="R1007" t="s">
        <v>8321</v>
      </c>
      <c r="S1007" s="11">
        <f>(((Table1[[#This Row],[launched_at]]/60)/60)/24)+DATE(1970,1,1)</f>
        <v>42276.624803240738</v>
      </c>
      <c r="T1007" s="11">
        <f>(((Table1[[#This Row],[deadline]]/60)/60)/24)+DATE(1970,1,1)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Table1[[#This Row],[pledged]]/Table1[[#This Row],[goal]]</f>
        <v>5.8500000000000003E-2</v>
      </c>
      <c r="P1008" s="6">
        <f>(Table1[[#This Row],[pledged]]/Table1[[#This Row],[backers_count]])/100</f>
        <v>0.29249999999999998</v>
      </c>
      <c r="Q1008" t="s">
        <v>8319</v>
      </c>
      <c r="R1008" t="s">
        <v>8321</v>
      </c>
      <c r="S1008" s="11">
        <f>(((Table1[[#This Row],[launched_at]]/60)/60)/24)+DATE(1970,1,1)</f>
        <v>41977.040185185186</v>
      </c>
      <c r="T1008" s="11">
        <f>(((Table1[[#This Row],[deadline]]/60)/60)/24)+DATE(1970,1,1)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Table1[[#This Row],[pledged]]/Table1[[#This Row],[goal]]</f>
        <v>0.44319999999999998</v>
      </c>
      <c r="P1009" s="6">
        <f>(Table1[[#This Row],[pledged]]/Table1[[#This Row],[backers_count]])/100</f>
        <v>1.7494736842105263</v>
      </c>
      <c r="Q1009" t="s">
        <v>8319</v>
      </c>
      <c r="R1009" t="s">
        <v>8321</v>
      </c>
      <c r="S1009" s="11">
        <f>(((Table1[[#This Row],[launched_at]]/60)/60)/24)+DATE(1970,1,1)</f>
        <v>42676.583599537036</v>
      </c>
      <c r="T1009" s="11">
        <f>(((Table1[[#This Row],[deadline]]/60)/60)/24)+DATE(1970,1,1)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Table1[[#This Row],[pledged]]/Table1[[#This Row],[goal]]</f>
        <v>2.6737967914438501E-3</v>
      </c>
      <c r="P1010" s="6">
        <f>(Table1[[#This Row],[pledged]]/Table1[[#This Row],[backers_count]])/100</f>
        <v>2.5</v>
      </c>
      <c r="Q1010" t="s">
        <v>8319</v>
      </c>
      <c r="R1010" t="s">
        <v>8321</v>
      </c>
      <c r="S1010" s="11">
        <f>(((Table1[[#This Row],[launched_at]]/60)/60)/24)+DATE(1970,1,1)</f>
        <v>42702.809201388889</v>
      </c>
      <c r="T1010" s="11">
        <f>(((Table1[[#This Row],[deadline]]/60)/60)/24)+DATE(1970,1,1)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Table1[[#This Row],[pledged]]/Table1[[#This Row],[goal]]</f>
        <v>0.1313</v>
      </c>
      <c r="P1011" s="6">
        <f>(Table1[[#This Row],[pledged]]/Table1[[#This Row],[backers_count]])/100</f>
        <v>0.65</v>
      </c>
      <c r="Q1011" t="s">
        <v>8319</v>
      </c>
      <c r="R1011" t="s">
        <v>8321</v>
      </c>
      <c r="S1011" s="11">
        <f>(((Table1[[#This Row],[launched_at]]/60)/60)/24)+DATE(1970,1,1)</f>
        <v>42510.604699074072</v>
      </c>
      <c r="T1011" s="11">
        <f>(((Table1[[#This Row],[deadline]]/60)/60)/24)+DATE(1970,1,1)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Table1[[#This Row],[pledged]]/Table1[[#This Row],[goal]]</f>
        <v>1.9088937093275488E-3</v>
      </c>
      <c r="P1012" s="6">
        <f>(Table1[[#This Row],[pledged]]/Table1[[#This Row],[backers_count]])/100</f>
        <v>0.55000000000000004</v>
      </c>
      <c r="Q1012" t="s">
        <v>8319</v>
      </c>
      <c r="R1012" t="s">
        <v>8321</v>
      </c>
      <c r="S1012" s="11">
        <f>(((Table1[[#This Row],[launched_at]]/60)/60)/24)+DATE(1970,1,1)</f>
        <v>42561.829421296294</v>
      </c>
      <c r="T1012" s="11">
        <f>(((Table1[[#This Row],[deadline]]/60)/60)/24)+DATE(1970,1,1)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Table1[[#This Row],[pledged]]/Table1[[#This Row],[goal]]</f>
        <v>3.7499999999999999E-3</v>
      </c>
      <c r="P1013" s="6">
        <f>(Table1[[#This Row],[pledged]]/Table1[[#This Row],[backers_count]])/100</f>
        <v>0.75</v>
      </c>
      <c r="Q1013" t="s">
        <v>8319</v>
      </c>
      <c r="R1013" t="s">
        <v>8321</v>
      </c>
      <c r="S1013" s="11">
        <f>(((Table1[[#This Row],[launched_at]]/60)/60)/24)+DATE(1970,1,1)</f>
        <v>41946.898090277777</v>
      </c>
      <c r="T1013" s="11">
        <f>(((Table1[[#This Row],[deadline]]/60)/60)/24)+DATE(1970,1,1)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Table1[[#This Row],[pledged]]/Table1[[#This Row],[goal]]</f>
        <v>215.35021</v>
      </c>
      <c r="P1014" s="6">
        <f>(Table1[[#This Row],[pledged]]/Table1[[#This Row],[backers_count]])/100</f>
        <v>13.893561935483872</v>
      </c>
      <c r="Q1014" t="s">
        <v>8319</v>
      </c>
      <c r="R1014" t="s">
        <v>8321</v>
      </c>
      <c r="S1014" s="11">
        <f>(((Table1[[#This Row],[launched_at]]/60)/60)/24)+DATE(1970,1,1)</f>
        <v>42714.440416666665</v>
      </c>
      <c r="T1014" s="11">
        <f>(((Table1[[#This Row],[deadline]]/60)/60)/24)+DATE(1970,1,1)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Table1[[#This Row],[pledged]]/Table1[[#This Row],[goal]]</f>
        <v>0.34527999999999998</v>
      </c>
      <c r="P1015" s="6">
        <f>(Table1[[#This Row],[pledged]]/Table1[[#This Row],[backers_count]])/100</f>
        <v>0.95911111111111114</v>
      </c>
      <c r="Q1015" t="s">
        <v>8319</v>
      </c>
      <c r="R1015" t="s">
        <v>8321</v>
      </c>
      <c r="S1015" s="11">
        <f>(((Table1[[#This Row],[launched_at]]/60)/60)/24)+DATE(1970,1,1)</f>
        <v>42339.833981481483</v>
      </c>
      <c r="T1015" s="11">
        <f>(((Table1[[#This Row],[deadline]]/60)/60)/24)+DATE(1970,1,1)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Table1[[#This Row],[pledged]]/Table1[[#This Row],[goal]]</f>
        <v>0.30599999999999999</v>
      </c>
      <c r="P1016" s="6">
        <f>(Table1[[#This Row],[pledged]]/Table1[[#This Row],[backers_count]])/100</f>
        <v>1.9125000000000001</v>
      </c>
      <c r="Q1016" t="s">
        <v>8319</v>
      </c>
      <c r="R1016" t="s">
        <v>8321</v>
      </c>
      <c r="S1016" s="11">
        <f>(((Table1[[#This Row],[launched_at]]/60)/60)/24)+DATE(1970,1,1)</f>
        <v>41955.002488425926</v>
      </c>
      <c r="T1016" s="11">
        <f>(((Table1[[#This Row],[deadline]]/60)/60)/24)+DATE(1970,1,1)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Table1[[#This Row],[pledged]]/Table1[[#This Row],[goal]]</f>
        <v>2.6666666666666668E-2</v>
      </c>
      <c r="P1017" s="6">
        <f>(Table1[[#This Row],[pledged]]/Table1[[#This Row],[backers_count]])/100</f>
        <v>0.4</v>
      </c>
      <c r="Q1017" t="s">
        <v>8319</v>
      </c>
      <c r="R1017" t="s">
        <v>8321</v>
      </c>
      <c r="S1017" s="11">
        <f>(((Table1[[#This Row],[launched_at]]/60)/60)/24)+DATE(1970,1,1)</f>
        <v>42303.878414351857</v>
      </c>
      <c r="T1017" s="11">
        <f>(((Table1[[#This Row],[deadline]]/60)/60)/24)+DATE(1970,1,1)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Table1[[#This Row],[pledged]]/Table1[[#This Row],[goal]]</f>
        <v>2.8420000000000001E-2</v>
      </c>
      <c r="P1018" s="6">
        <f>(Table1[[#This Row],[pledged]]/Table1[[#This Row],[backers_count]])/100</f>
        <v>0.74789473684210517</v>
      </c>
      <c r="Q1018" t="s">
        <v>8319</v>
      </c>
      <c r="R1018" t="s">
        <v>8321</v>
      </c>
      <c r="S1018" s="11">
        <f>(((Table1[[#This Row],[launched_at]]/60)/60)/24)+DATE(1970,1,1)</f>
        <v>42422.107129629629</v>
      </c>
      <c r="T1018" s="11">
        <f>(((Table1[[#This Row],[deadline]]/60)/60)/24)+DATE(1970,1,1)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Table1[[#This Row],[pledged]]/Table1[[#This Row],[goal]]</f>
        <v>0.22878799999999999</v>
      </c>
      <c r="P1019" s="6">
        <f>(Table1[[#This Row],[pledged]]/Table1[[#This Row],[backers_count]])/100</f>
        <v>1.6111830985915492</v>
      </c>
      <c r="Q1019" t="s">
        <v>8319</v>
      </c>
      <c r="R1019" t="s">
        <v>8321</v>
      </c>
      <c r="S1019" s="11">
        <f>(((Table1[[#This Row],[launched_at]]/60)/60)/24)+DATE(1970,1,1)</f>
        <v>42289.675173611111</v>
      </c>
      <c r="T1019" s="11">
        <f>(((Table1[[#This Row],[deadline]]/60)/60)/24)+DATE(1970,1,1)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Table1[[#This Row],[pledged]]/Table1[[#This Row],[goal]]</f>
        <v>3.1050000000000001E-2</v>
      </c>
      <c r="P1020" s="6">
        <f>(Table1[[#This Row],[pledged]]/Table1[[#This Row],[backers_count]])/100</f>
        <v>0.88714285714285712</v>
      </c>
      <c r="Q1020" t="s">
        <v>8319</v>
      </c>
      <c r="R1020" t="s">
        <v>8321</v>
      </c>
      <c r="S1020" s="11">
        <f>(((Table1[[#This Row],[launched_at]]/60)/60)/24)+DATE(1970,1,1)</f>
        <v>42535.492280092592</v>
      </c>
      <c r="T1020" s="11">
        <f>(((Table1[[#This Row],[deadline]]/60)/60)/24)+DATE(1970,1,1)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Table1[[#This Row],[pledged]]/Table1[[#This Row],[goal]]</f>
        <v>0.47333333333333333</v>
      </c>
      <c r="P1021" s="6">
        <f>(Table1[[#This Row],[pledged]]/Table1[[#This Row],[backers_count]])/100</f>
        <v>0.53249999999999997</v>
      </c>
      <c r="Q1021" t="s">
        <v>8319</v>
      </c>
      <c r="R1021" t="s">
        <v>8321</v>
      </c>
      <c r="S1021" s="11">
        <f>(((Table1[[#This Row],[launched_at]]/60)/60)/24)+DATE(1970,1,1)</f>
        <v>42009.973946759259</v>
      </c>
      <c r="T1021" s="11">
        <f>(((Table1[[#This Row],[deadline]]/60)/60)/24)+DATE(1970,1,1)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Table1[[#This Row],[pledged]]/Table1[[#This Row],[goal]]</f>
        <v>2.0554838709677421</v>
      </c>
      <c r="P1022" s="6">
        <f>(Table1[[#This Row],[pledged]]/Table1[[#This Row],[backers_count]])/100</f>
        <v>1.0620000000000001</v>
      </c>
      <c r="Q1022" t="s">
        <v>8325</v>
      </c>
      <c r="R1022" t="s">
        <v>8330</v>
      </c>
      <c r="S1022" s="11">
        <f>(((Table1[[#This Row],[launched_at]]/60)/60)/24)+DATE(1970,1,1)</f>
        <v>42127.069548611107</v>
      </c>
      <c r="T1022" s="11">
        <f>(((Table1[[#This Row],[deadline]]/60)/60)/24)+DATE(1970,1,1)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Table1[[#This Row],[pledged]]/Table1[[#This Row],[goal]]</f>
        <v>3.5180366666666667</v>
      </c>
      <c r="P1023" s="6">
        <f>(Table1[[#This Row],[pledged]]/Table1[[#This Row],[backers_count]])/100</f>
        <v>0.22079728033472804</v>
      </c>
      <c r="Q1023" t="s">
        <v>8325</v>
      </c>
      <c r="R1023" t="s">
        <v>8330</v>
      </c>
      <c r="S1023" s="11">
        <f>(((Table1[[#This Row],[launched_at]]/60)/60)/24)+DATE(1970,1,1)</f>
        <v>42271.251979166671</v>
      </c>
      <c r="T1023" s="11">
        <f>(((Table1[[#This Row],[deadline]]/60)/60)/24)+DATE(1970,1,1)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Table1[[#This Row],[pledged]]/Table1[[#This Row],[goal]]</f>
        <v>1.149</v>
      </c>
      <c r="P1024" s="6">
        <f>(Table1[[#This Row],[pledged]]/Table1[[#This Row],[backers_count]])/100</f>
        <v>0.31054054054054053</v>
      </c>
      <c r="Q1024" t="s">
        <v>8325</v>
      </c>
      <c r="R1024" t="s">
        <v>8330</v>
      </c>
      <c r="S1024" s="11">
        <f>(((Table1[[#This Row],[launched_at]]/60)/60)/24)+DATE(1970,1,1)</f>
        <v>42111.646724537044</v>
      </c>
      <c r="T1024" s="11">
        <f>(((Table1[[#This Row],[deadline]]/60)/60)/24)+DATE(1970,1,1)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Table1[[#This Row],[pledged]]/Table1[[#This Row],[goal]]</f>
        <v>2.3715000000000002</v>
      </c>
      <c r="P1025" s="6">
        <f>(Table1[[#This Row],[pledged]]/Table1[[#This Row],[backers_count]])/100</f>
        <v>0.36206106870229005</v>
      </c>
      <c r="Q1025" t="s">
        <v>8325</v>
      </c>
      <c r="R1025" t="s">
        <v>8330</v>
      </c>
      <c r="S1025" s="11">
        <f>(((Table1[[#This Row],[launched_at]]/60)/60)/24)+DATE(1970,1,1)</f>
        <v>42145.919687500005</v>
      </c>
      <c r="T1025" s="11">
        <f>(((Table1[[#This Row],[deadline]]/60)/60)/24)+DATE(1970,1,1)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Table1[[#This Row],[pledged]]/Table1[[#This Row],[goal]]</f>
        <v>1.1863774999999999</v>
      </c>
      <c r="P1026" s="6">
        <f>(Table1[[#This Row],[pledged]]/Table1[[#This Row],[backers_count]])/100</f>
        <v>3.889762295081967</v>
      </c>
      <c r="Q1026" t="s">
        <v>8325</v>
      </c>
      <c r="R1026" t="s">
        <v>8330</v>
      </c>
      <c r="S1026" s="11">
        <f>(((Table1[[#This Row],[launched_at]]/60)/60)/24)+DATE(1970,1,1)</f>
        <v>42370.580590277779</v>
      </c>
      <c r="T1026" s="11">
        <f>(((Table1[[#This Row],[deadline]]/60)/60)/24)+DATE(1970,1,1)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Table1[[#This Row],[pledged]]/Table1[[#This Row],[goal]]</f>
        <v>1.099283142857143</v>
      </c>
      <c r="P1027" s="6">
        <f>(Table1[[#This Row],[pledged]]/Table1[[#This Row],[backers_count]])/100</f>
        <v>0.71848571428571428</v>
      </c>
      <c r="Q1027" t="s">
        <v>8325</v>
      </c>
      <c r="R1027" t="s">
        <v>8330</v>
      </c>
      <c r="S1027" s="11">
        <f>(((Table1[[#This Row],[launched_at]]/60)/60)/24)+DATE(1970,1,1)</f>
        <v>42049.833761574075</v>
      </c>
      <c r="T1027" s="11">
        <f>(((Table1[[#This Row],[deadline]]/60)/60)/24)+DATE(1970,1,1)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Table1[[#This Row],[pledged]]/Table1[[#This Row],[goal]]</f>
        <v>1.0000828571428571</v>
      </c>
      <c r="P1028" s="6">
        <f>(Table1[[#This Row],[pledged]]/Table1[[#This Row],[backers_count]])/100</f>
        <v>0.57381803278688526</v>
      </c>
      <c r="Q1028" t="s">
        <v>8325</v>
      </c>
      <c r="R1028" t="s">
        <v>8330</v>
      </c>
      <c r="S1028" s="11">
        <f>(((Table1[[#This Row],[launched_at]]/60)/60)/24)+DATE(1970,1,1)</f>
        <v>42426.407592592594</v>
      </c>
      <c r="T1028" s="11">
        <f>(((Table1[[#This Row],[deadline]]/60)/60)/24)+DATE(1970,1,1)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Table1[[#This Row],[pledged]]/Table1[[#This Row],[goal]]</f>
        <v>1.0309292094387414</v>
      </c>
      <c r="P1029" s="6">
        <f>(Table1[[#This Row],[pledged]]/Table1[[#This Row],[backers_count]])/100</f>
        <v>0.69666666666666677</v>
      </c>
      <c r="Q1029" t="s">
        <v>8325</v>
      </c>
      <c r="R1029" t="s">
        <v>8330</v>
      </c>
      <c r="S1029" s="11">
        <f>(((Table1[[#This Row],[launched_at]]/60)/60)/24)+DATE(1970,1,1)</f>
        <v>41905.034108796295</v>
      </c>
      <c r="T1029" s="11">
        <f>(((Table1[[#This Row],[deadline]]/60)/60)/24)+DATE(1970,1,1)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Table1[[#This Row],[pledged]]/Table1[[#This Row],[goal]]</f>
        <v>1.1727000000000001</v>
      </c>
      <c r="P1030" s="6">
        <f>(Table1[[#This Row],[pledged]]/Table1[[#This Row],[backers_count]])/100</f>
        <v>0.45988235294117641</v>
      </c>
      <c r="Q1030" t="s">
        <v>8325</v>
      </c>
      <c r="R1030" t="s">
        <v>8330</v>
      </c>
      <c r="S1030" s="11">
        <f>(((Table1[[#This Row],[launched_at]]/60)/60)/24)+DATE(1970,1,1)</f>
        <v>42755.627372685187</v>
      </c>
      <c r="T1030" s="11">
        <f>(((Table1[[#This Row],[deadline]]/60)/60)/24)+DATE(1970,1,1)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Table1[[#This Row],[pledged]]/Table1[[#This Row],[goal]]</f>
        <v>1.1175999999999999</v>
      </c>
      <c r="P1031" s="6">
        <f>(Table1[[#This Row],[pledged]]/Table1[[#This Row],[backers_count]])/100</f>
        <v>0.79262411347517725</v>
      </c>
      <c r="Q1031" t="s">
        <v>8325</v>
      </c>
      <c r="R1031" t="s">
        <v>8330</v>
      </c>
      <c r="S1031" s="11">
        <f>(((Table1[[#This Row],[launched_at]]/60)/60)/24)+DATE(1970,1,1)</f>
        <v>42044.711886574078</v>
      </c>
      <c r="T1031" s="11">
        <f>(((Table1[[#This Row],[deadline]]/60)/60)/24)+DATE(1970,1,1)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Table1[[#This Row],[pledged]]/Table1[[#This Row],[goal]]</f>
        <v>3.4209999999999998</v>
      </c>
      <c r="P1032" s="6">
        <f>(Table1[[#This Row],[pledged]]/Table1[[#This Row],[backers_count]])/100</f>
        <v>0.43031446540880502</v>
      </c>
      <c r="Q1032" t="s">
        <v>8325</v>
      </c>
      <c r="R1032" t="s">
        <v>8330</v>
      </c>
      <c r="S1032" s="11">
        <f>(((Table1[[#This Row],[launched_at]]/60)/60)/24)+DATE(1970,1,1)</f>
        <v>42611.483206018514</v>
      </c>
      <c r="T1032" s="11">
        <f>(((Table1[[#This Row],[deadline]]/60)/60)/24)+DATE(1970,1,1)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Table1[[#This Row],[pledged]]/Table1[[#This Row],[goal]]</f>
        <v>1.0740000000000001</v>
      </c>
      <c r="P1033" s="6">
        <f>(Table1[[#This Row],[pledged]]/Table1[[#This Row],[backers_count]])/100</f>
        <v>1.084848484848485</v>
      </c>
      <c r="Q1033" t="s">
        <v>8325</v>
      </c>
      <c r="R1033" t="s">
        <v>8330</v>
      </c>
      <c r="S1033" s="11">
        <f>(((Table1[[#This Row],[launched_at]]/60)/60)/24)+DATE(1970,1,1)</f>
        <v>42324.764004629629</v>
      </c>
      <c r="T1033" s="11">
        <f>(((Table1[[#This Row],[deadline]]/60)/60)/24)+DATE(1970,1,1)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Table1[[#This Row],[pledged]]/Table1[[#This Row],[goal]]</f>
        <v>1.0849703703703704</v>
      </c>
      <c r="P1034" s="6">
        <f>(Table1[[#This Row],[pledged]]/Table1[[#This Row],[backers_count]])/100</f>
        <v>0.61029583333333337</v>
      </c>
      <c r="Q1034" t="s">
        <v>8325</v>
      </c>
      <c r="R1034" t="s">
        <v>8330</v>
      </c>
      <c r="S1034" s="11">
        <f>(((Table1[[#This Row],[launched_at]]/60)/60)/24)+DATE(1970,1,1)</f>
        <v>42514.666956018518</v>
      </c>
      <c r="T1034" s="11">
        <f>(((Table1[[#This Row],[deadline]]/60)/60)/24)+DATE(1970,1,1)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Table1[[#This Row],[pledged]]/Table1[[#This Row],[goal]]</f>
        <v>1.0286144578313252</v>
      </c>
      <c r="P1035" s="6">
        <f>(Table1[[#This Row],[pledged]]/Table1[[#This Row],[backers_count]])/100</f>
        <v>0.505925925925926</v>
      </c>
      <c r="Q1035" t="s">
        <v>8325</v>
      </c>
      <c r="R1035" t="s">
        <v>8330</v>
      </c>
      <c r="S1035" s="11">
        <f>(((Table1[[#This Row],[launched_at]]/60)/60)/24)+DATE(1970,1,1)</f>
        <v>42688.732407407413</v>
      </c>
      <c r="T1035" s="11">
        <f>(((Table1[[#This Row],[deadline]]/60)/60)/24)+DATE(1970,1,1)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Table1[[#This Row],[pledged]]/Table1[[#This Row],[goal]]</f>
        <v>1.3000180000000001</v>
      </c>
      <c r="P1036" s="6">
        <f>(Table1[[#This Row],[pledged]]/Table1[[#This Row],[backers_count]])/100</f>
        <v>0.39157168674698795</v>
      </c>
      <c r="Q1036" t="s">
        <v>8325</v>
      </c>
      <c r="R1036" t="s">
        <v>8330</v>
      </c>
      <c r="S1036" s="11">
        <f>(((Table1[[#This Row],[launched_at]]/60)/60)/24)+DATE(1970,1,1)</f>
        <v>42555.166712962964</v>
      </c>
      <c r="T1036" s="11">
        <f>(((Table1[[#This Row],[deadline]]/60)/60)/24)+DATE(1970,1,1)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Table1[[#This Row],[pledged]]/Table1[[#This Row],[goal]]</f>
        <v>1.0765217391304347</v>
      </c>
      <c r="P1037" s="6">
        <f>(Table1[[#This Row],[pledged]]/Table1[[#This Row],[backers_count]])/100</f>
        <v>0.65157894736842115</v>
      </c>
      <c r="Q1037" t="s">
        <v>8325</v>
      </c>
      <c r="R1037" t="s">
        <v>8330</v>
      </c>
      <c r="S1037" s="11">
        <f>(((Table1[[#This Row],[launched_at]]/60)/60)/24)+DATE(1970,1,1)</f>
        <v>42016.641435185185</v>
      </c>
      <c r="T1037" s="11">
        <f>(((Table1[[#This Row],[deadline]]/60)/60)/24)+DATE(1970,1,1)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Table1[[#This Row],[pledged]]/Table1[[#This Row],[goal]]</f>
        <v>1.1236044444444444</v>
      </c>
      <c r="P1038" s="6">
        <f>(Table1[[#This Row],[pledged]]/Table1[[#This Row],[backers_count]])/100</f>
        <v>0.23963127962085309</v>
      </c>
      <c r="Q1038" t="s">
        <v>8325</v>
      </c>
      <c r="R1038" t="s">
        <v>8330</v>
      </c>
      <c r="S1038" s="11">
        <f>(((Table1[[#This Row],[launched_at]]/60)/60)/24)+DATE(1970,1,1)</f>
        <v>41249.448958333334</v>
      </c>
      <c r="T1038" s="11">
        <f>(((Table1[[#This Row],[deadline]]/60)/60)/24)+DATE(1970,1,1)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Table1[[#This Row],[pledged]]/Table1[[#This Row],[goal]]</f>
        <v>1.0209999999999999</v>
      </c>
      <c r="P1039" s="6">
        <f>(Table1[[#This Row],[pledged]]/Table1[[#This Row],[backers_count]])/100</f>
        <v>0.48619047619047623</v>
      </c>
      <c r="Q1039" t="s">
        <v>8325</v>
      </c>
      <c r="R1039" t="s">
        <v>8330</v>
      </c>
      <c r="S1039" s="11">
        <f>(((Table1[[#This Row],[launched_at]]/60)/60)/24)+DATE(1970,1,1)</f>
        <v>42119.822476851856</v>
      </c>
      <c r="T1039" s="11">
        <f>(((Table1[[#This Row],[deadline]]/60)/60)/24)+DATE(1970,1,1)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Table1[[#This Row],[pledged]]/Table1[[#This Row],[goal]]</f>
        <v>1.4533333333333334</v>
      </c>
      <c r="P1040" s="6">
        <f>(Table1[[#This Row],[pledged]]/Table1[[#This Row],[backers_count]])/100</f>
        <v>0.35737704918032792</v>
      </c>
      <c r="Q1040" t="s">
        <v>8325</v>
      </c>
      <c r="R1040" t="s">
        <v>8330</v>
      </c>
      <c r="S1040" s="11">
        <f>(((Table1[[#This Row],[launched_at]]/60)/60)/24)+DATE(1970,1,1)</f>
        <v>42418.231747685189</v>
      </c>
      <c r="T1040" s="11">
        <f>(((Table1[[#This Row],[deadline]]/60)/60)/24)+DATE(1970,1,1)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Table1[[#This Row],[pledged]]/Table1[[#This Row],[goal]]</f>
        <v>1.282</v>
      </c>
      <c r="P1041" s="6">
        <f>(Table1[[#This Row],[pledged]]/Table1[[#This Row],[backers_count]])/100</f>
        <v>0.21366666666666667</v>
      </c>
      <c r="Q1041" t="s">
        <v>8325</v>
      </c>
      <c r="R1041" t="s">
        <v>8330</v>
      </c>
      <c r="S1041" s="11">
        <f>(((Table1[[#This Row],[launched_at]]/60)/60)/24)+DATE(1970,1,1)</f>
        <v>42692.109328703707</v>
      </c>
      <c r="T1041" s="11">
        <f>(((Table1[[#This Row],[deadline]]/60)/60)/24)+DATE(1970,1,1)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Table1[[#This Row],[pledged]]/Table1[[#This Row],[goal]]</f>
        <v>2.9411764705882353E-3</v>
      </c>
      <c r="P1042" s="6">
        <f>(Table1[[#This Row],[pledged]]/Table1[[#This Row],[backers_count]])/100</f>
        <v>2.5</v>
      </c>
      <c r="Q1042" t="s">
        <v>8331</v>
      </c>
      <c r="R1042" t="s">
        <v>8332</v>
      </c>
      <c r="S1042" s="11">
        <f>(((Table1[[#This Row],[launched_at]]/60)/60)/24)+DATE(1970,1,1)</f>
        <v>42579.708437499998</v>
      </c>
      <c r="T1042" s="11">
        <f>(((Table1[[#This Row],[deadline]]/60)/60)/24)+DATE(1970,1,1)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Table1[[#This Row],[pledged]]/Table1[[#This Row],[goal]]</f>
        <v>0</v>
      </c>
      <c r="P1043" s="6" t="e">
        <f>(Table1[[#This Row],[pledged]]/Table1[[#This Row],[backers_count]])/100</f>
        <v>#DIV/0!</v>
      </c>
      <c r="Q1043" t="s">
        <v>8331</v>
      </c>
      <c r="R1043" t="s">
        <v>8332</v>
      </c>
      <c r="S1043" s="11">
        <f>(((Table1[[#This Row],[launched_at]]/60)/60)/24)+DATE(1970,1,1)</f>
        <v>41831.060092592597</v>
      </c>
      <c r="T1043" s="11">
        <f>(((Table1[[#This Row],[deadline]]/60)/60)/24)+DATE(1970,1,1)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Table1[[#This Row],[pledged]]/Table1[[#This Row],[goal]]</f>
        <v>1.5384615384615385E-2</v>
      </c>
      <c r="P1044" s="6">
        <f>(Table1[[#This Row],[pledged]]/Table1[[#This Row],[backers_count]])/100</f>
        <v>0.1</v>
      </c>
      <c r="Q1044" t="s">
        <v>8331</v>
      </c>
      <c r="R1044" t="s">
        <v>8332</v>
      </c>
      <c r="S1044" s="11">
        <f>(((Table1[[#This Row],[launched_at]]/60)/60)/24)+DATE(1970,1,1)</f>
        <v>41851.696157407408</v>
      </c>
      <c r="T1044" s="11">
        <f>(((Table1[[#This Row],[deadline]]/60)/60)/24)+DATE(1970,1,1)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Table1[[#This Row],[pledged]]/Table1[[#This Row],[goal]]</f>
        <v>8.5370000000000001E-2</v>
      </c>
      <c r="P1045" s="6">
        <f>(Table1[[#This Row],[pledged]]/Table1[[#This Row],[backers_count]])/100</f>
        <v>0.29236301369863016</v>
      </c>
      <c r="Q1045" t="s">
        <v>8331</v>
      </c>
      <c r="R1045" t="s">
        <v>8332</v>
      </c>
      <c r="S1045" s="11">
        <f>(((Table1[[#This Row],[launched_at]]/60)/60)/24)+DATE(1970,1,1)</f>
        <v>42114.252951388888</v>
      </c>
      <c r="T1045" s="11">
        <f>(((Table1[[#This Row],[deadline]]/60)/60)/24)+DATE(1970,1,1)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Table1[[#This Row],[pledged]]/Table1[[#This Row],[goal]]</f>
        <v>8.571428571428571E-4</v>
      </c>
      <c r="P1046" s="6">
        <f>(Table1[[#This Row],[pledged]]/Table1[[#This Row],[backers_count]])/100</f>
        <v>0.03</v>
      </c>
      <c r="Q1046" t="s">
        <v>8331</v>
      </c>
      <c r="R1046" t="s">
        <v>8332</v>
      </c>
      <c r="S1046" s="11">
        <f>(((Table1[[#This Row],[launched_at]]/60)/60)/24)+DATE(1970,1,1)</f>
        <v>42011.925937499997</v>
      </c>
      <c r="T1046" s="11">
        <f>(((Table1[[#This Row],[deadline]]/60)/60)/24)+DATE(1970,1,1)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Table1[[#This Row],[pledged]]/Table1[[#This Row],[goal]]</f>
        <v>2.6599999999999999E-2</v>
      </c>
      <c r="P1047" s="6">
        <f>(Table1[[#This Row],[pledged]]/Table1[[#This Row],[backers_count]])/100</f>
        <v>0.33250000000000002</v>
      </c>
      <c r="Q1047" t="s">
        <v>8331</v>
      </c>
      <c r="R1047" t="s">
        <v>8332</v>
      </c>
      <c r="S1047" s="11">
        <f>(((Table1[[#This Row],[launched_at]]/60)/60)/24)+DATE(1970,1,1)</f>
        <v>41844.874421296299</v>
      </c>
      <c r="T1047" s="11">
        <f>(((Table1[[#This Row],[deadline]]/60)/60)/24)+DATE(1970,1,1)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Table1[[#This Row],[pledged]]/Table1[[#This Row],[goal]]</f>
        <v>0</v>
      </c>
      <c r="P1048" s="6" t="e">
        <f>(Table1[[#This Row],[pledged]]/Table1[[#This Row],[backers_count]])/100</f>
        <v>#DIV/0!</v>
      </c>
      <c r="Q1048" t="s">
        <v>8331</v>
      </c>
      <c r="R1048" t="s">
        <v>8332</v>
      </c>
      <c r="S1048" s="11">
        <f>(((Table1[[#This Row],[launched_at]]/60)/60)/24)+DATE(1970,1,1)</f>
        <v>42319.851388888885</v>
      </c>
      <c r="T1048" s="11">
        <f>(((Table1[[#This Row],[deadline]]/60)/60)/24)+DATE(1970,1,1)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Table1[[#This Row],[pledged]]/Table1[[#This Row],[goal]]</f>
        <v>5.0000000000000001E-4</v>
      </c>
      <c r="P1049" s="6">
        <f>(Table1[[#This Row],[pledged]]/Table1[[#This Row],[backers_count]])/100</f>
        <v>0.01</v>
      </c>
      <c r="Q1049" t="s">
        <v>8331</v>
      </c>
      <c r="R1049" t="s">
        <v>8332</v>
      </c>
      <c r="S1049" s="11">
        <f>(((Table1[[#This Row],[launched_at]]/60)/60)/24)+DATE(1970,1,1)</f>
        <v>41918.818460648145</v>
      </c>
      <c r="T1049" s="11">
        <f>(((Table1[[#This Row],[deadline]]/60)/60)/24)+DATE(1970,1,1)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Table1[[#This Row],[pledged]]/Table1[[#This Row],[goal]]</f>
        <v>1.4133333333333333E-2</v>
      </c>
      <c r="P1050" s="6">
        <f>(Table1[[#This Row],[pledged]]/Table1[[#This Row],[backers_count]])/100</f>
        <v>0.53</v>
      </c>
      <c r="Q1050" t="s">
        <v>8331</v>
      </c>
      <c r="R1050" t="s">
        <v>8332</v>
      </c>
      <c r="S1050" s="11">
        <f>(((Table1[[#This Row],[launched_at]]/60)/60)/24)+DATE(1970,1,1)</f>
        <v>42598.053113425922</v>
      </c>
      <c r="T1050" s="11">
        <f>(((Table1[[#This Row],[deadline]]/60)/60)/24)+DATE(1970,1,1)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Table1[[#This Row],[pledged]]/Table1[[#This Row],[goal]]</f>
        <v>0</v>
      </c>
      <c r="P1051" s="6" t="e">
        <f>(Table1[[#This Row],[pledged]]/Table1[[#This Row],[backers_count]])/100</f>
        <v>#DIV/0!</v>
      </c>
      <c r="Q1051" t="s">
        <v>8331</v>
      </c>
      <c r="R1051" t="s">
        <v>8332</v>
      </c>
      <c r="S1051" s="11">
        <f>(((Table1[[#This Row],[launched_at]]/60)/60)/24)+DATE(1970,1,1)</f>
        <v>42382.431076388893</v>
      </c>
      <c r="T1051" s="11">
        <f>(((Table1[[#This Row],[deadline]]/60)/60)/24)+DATE(1970,1,1)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Table1[[#This Row],[pledged]]/Table1[[#This Row],[goal]]</f>
        <v>0</v>
      </c>
      <c r="P1052" s="6" t="e">
        <f>(Table1[[#This Row],[pledged]]/Table1[[#This Row],[backers_count]])/100</f>
        <v>#DIV/0!</v>
      </c>
      <c r="Q1052" t="s">
        <v>8331</v>
      </c>
      <c r="R1052" t="s">
        <v>8332</v>
      </c>
      <c r="S1052" s="11">
        <f>(((Table1[[#This Row],[launched_at]]/60)/60)/24)+DATE(1970,1,1)</f>
        <v>42231.7971875</v>
      </c>
      <c r="T1052" s="11">
        <f>(((Table1[[#This Row],[deadline]]/60)/60)/24)+DATE(1970,1,1)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Table1[[#This Row],[pledged]]/Table1[[#This Row],[goal]]</f>
        <v>0</v>
      </c>
      <c r="P1053" s="6" t="e">
        <f>(Table1[[#This Row],[pledged]]/Table1[[#This Row],[backers_count]])/100</f>
        <v>#DIV/0!</v>
      </c>
      <c r="Q1053" t="s">
        <v>8331</v>
      </c>
      <c r="R1053" t="s">
        <v>8332</v>
      </c>
      <c r="S1053" s="11">
        <f>(((Table1[[#This Row],[launched_at]]/60)/60)/24)+DATE(1970,1,1)</f>
        <v>41850.014178240745</v>
      </c>
      <c r="T1053" s="11">
        <f>(((Table1[[#This Row],[deadline]]/60)/60)/24)+DATE(1970,1,1)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Table1[[#This Row],[pledged]]/Table1[[#This Row],[goal]]</f>
        <v>0</v>
      </c>
      <c r="P1054" s="6" t="e">
        <f>(Table1[[#This Row],[pledged]]/Table1[[#This Row],[backers_count]])/100</f>
        <v>#DIV/0!</v>
      </c>
      <c r="Q1054" t="s">
        <v>8331</v>
      </c>
      <c r="R1054" t="s">
        <v>8332</v>
      </c>
      <c r="S1054" s="11">
        <f>(((Table1[[#This Row],[launched_at]]/60)/60)/24)+DATE(1970,1,1)</f>
        <v>42483.797395833331</v>
      </c>
      <c r="T1054" s="11">
        <f>(((Table1[[#This Row],[deadline]]/60)/60)/24)+DATE(1970,1,1)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Table1[[#This Row],[pledged]]/Table1[[#This Row],[goal]]</f>
        <v>0.01</v>
      </c>
      <c r="P1055" s="6">
        <f>(Table1[[#This Row],[pledged]]/Table1[[#This Row],[backers_count]])/100</f>
        <v>0.15</v>
      </c>
      <c r="Q1055" t="s">
        <v>8331</v>
      </c>
      <c r="R1055" t="s">
        <v>8332</v>
      </c>
      <c r="S1055" s="11">
        <f>(((Table1[[#This Row],[launched_at]]/60)/60)/24)+DATE(1970,1,1)</f>
        <v>42775.172824074078</v>
      </c>
      <c r="T1055" s="11">
        <f>(((Table1[[#This Row],[deadline]]/60)/60)/24)+DATE(1970,1,1)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Table1[[#This Row],[pledged]]/Table1[[#This Row],[goal]]</f>
        <v>0</v>
      </c>
      <c r="P1056" s="6" t="e">
        <f>(Table1[[#This Row],[pledged]]/Table1[[#This Row],[backers_count]])/100</f>
        <v>#DIV/0!</v>
      </c>
      <c r="Q1056" t="s">
        <v>8331</v>
      </c>
      <c r="R1056" t="s">
        <v>8332</v>
      </c>
      <c r="S1056" s="11">
        <f>(((Table1[[#This Row],[launched_at]]/60)/60)/24)+DATE(1970,1,1)</f>
        <v>41831.851840277777</v>
      </c>
      <c r="T1056" s="11">
        <f>(((Table1[[#This Row],[deadline]]/60)/60)/24)+DATE(1970,1,1)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Table1[[#This Row],[pledged]]/Table1[[#This Row],[goal]]</f>
        <v>0</v>
      </c>
      <c r="P1057" s="6" t="e">
        <f>(Table1[[#This Row],[pledged]]/Table1[[#This Row],[backers_count]])/100</f>
        <v>#DIV/0!</v>
      </c>
      <c r="Q1057" t="s">
        <v>8331</v>
      </c>
      <c r="R1057" t="s">
        <v>8332</v>
      </c>
      <c r="S1057" s="11">
        <f>(((Table1[[#This Row],[launched_at]]/60)/60)/24)+DATE(1970,1,1)</f>
        <v>42406.992418981477</v>
      </c>
      <c r="T1057" s="11">
        <f>(((Table1[[#This Row],[deadline]]/60)/60)/24)+DATE(1970,1,1)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Table1[[#This Row],[pledged]]/Table1[[#This Row],[goal]]</f>
        <v>0</v>
      </c>
      <c r="P1058" s="6" t="e">
        <f>(Table1[[#This Row],[pledged]]/Table1[[#This Row],[backers_count]])/100</f>
        <v>#DIV/0!</v>
      </c>
      <c r="Q1058" t="s">
        <v>8331</v>
      </c>
      <c r="R1058" t="s">
        <v>8332</v>
      </c>
      <c r="S1058" s="11">
        <f>(((Table1[[#This Row],[launched_at]]/60)/60)/24)+DATE(1970,1,1)</f>
        <v>42058.719641203701</v>
      </c>
      <c r="T1058" s="11">
        <f>(((Table1[[#This Row],[deadline]]/60)/60)/24)+DATE(1970,1,1)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Table1[[#This Row],[pledged]]/Table1[[#This Row],[goal]]</f>
        <v>0</v>
      </c>
      <c r="P1059" s="6" t="e">
        <f>(Table1[[#This Row],[pledged]]/Table1[[#This Row],[backers_count]])/100</f>
        <v>#DIV/0!</v>
      </c>
      <c r="Q1059" t="s">
        <v>8331</v>
      </c>
      <c r="R1059" t="s">
        <v>8332</v>
      </c>
      <c r="S1059" s="11">
        <f>(((Table1[[#This Row],[launched_at]]/60)/60)/24)+DATE(1970,1,1)</f>
        <v>42678.871331018512</v>
      </c>
      <c r="T1059" s="11">
        <f>(((Table1[[#This Row],[deadline]]/60)/60)/24)+DATE(1970,1,1)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Table1[[#This Row],[pledged]]/Table1[[#This Row],[goal]]</f>
        <v>0</v>
      </c>
      <c r="P1060" s="6" t="e">
        <f>(Table1[[#This Row],[pledged]]/Table1[[#This Row],[backers_count]])/100</f>
        <v>#DIV/0!</v>
      </c>
      <c r="Q1060" t="s">
        <v>8331</v>
      </c>
      <c r="R1060" t="s">
        <v>8332</v>
      </c>
      <c r="S1060" s="11">
        <f>(((Table1[[#This Row],[launched_at]]/60)/60)/24)+DATE(1970,1,1)</f>
        <v>42047.900960648149</v>
      </c>
      <c r="T1060" s="11">
        <f>(((Table1[[#This Row],[deadline]]/60)/60)/24)+DATE(1970,1,1)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Table1[[#This Row],[pledged]]/Table1[[#This Row],[goal]]</f>
        <v>0</v>
      </c>
      <c r="P1061" s="6" t="e">
        <f>(Table1[[#This Row],[pledged]]/Table1[[#This Row],[backers_count]])/100</f>
        <v>#DIV/0!</v>
      </c>
      <c r="Q1061" t="s">
        <v>8331</v>
      </c>
      <c r="R1061" t="s">
        <v>8332</v>
      </c>
      <c r="S1061" s="11">
        <f>(((Table1[[#This Row],[launched_at]]/60)/60)/24)+DATE(1970,1,1)</f>
        <v>42046.79</v>
      </c>
      <c r="T1061" s="11">
        <f>(((Table1[[#This Row],[deadline]]/60)/60)/24)+DATE(1970,1,1)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Table1[[#This Row],[pledged]]/Table1[[#This Row],[goal]]</f>
        <v>0.01</v>
      </c>
      <c r="P1062" s="6">
        <f>(Table1[[#This Row],[pledged]]/Table1[[#This Row],[backers_count]])/100</f>
        <v>0.5</v>
      </c>
      <c r="Q1062" t="s">
        <v>8331</v>
      </c>
      <c r="R1062" t="s">
        <v>8332</v>
      </c>
      <c r="S1062" s="11">
        <f>(((Table1[[#This Row],[launched_at]]/60)/60)/24)+DATE(1970,1,1)</f>
        <v>42079.913113425922</v>
      </c>
      <c r="T1062" s="11">
        <f>(((Table1[[#This Row],[deadline]]/60)/60)/24)+DATE(1970,1,1)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Table1[[#This Row],[pledged]]/Table1[[#This Row],[goal]]</f>
        <v>0</v>
      </c>
      <c r="P1063" s="6" t="e">
        <f>(Table1[[#This Row],[pledged]]/Table1[[#This Row],[backers_count]])/100</f>
        <v>#DIV/0!</v>
      </c>
      <c r="Q1063" t="s">
        <v>8331</v>
      </c>
      <c r="R1063" t="s">
        <v>8332</v>
      </c>
      <c r="S1063" s="11">
        <f>(((Table1[[#This Row],[launched_at]]/60)/60)/24)+DATE(1970,1,1)</f>
        <v>42432.276712962965</v>
      </c>
      <c r="T1063" s="11">
        <f>(((Table1[[#This Row],[deadline]]/60)/60)/24)+DATE(1970,1,1)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Table1[[#This Row],[pledged]]/Table1[[#This Row],[goal]]</f>
        <v>0.95477386934673369</v>
      </c>
      <c r="P1064" s="6">
        <f>(Table1[[#This Row],[pledged]]/Table1[[#This Row],[backers_count]])/100</f>
        <v>0.47499999999999998</v>
      </c>
      <c r="Q1064" t="s">
        <v>8331</v>
      </c>
      <c r="R1064" t="s">
        <v>8332</v>
      </c>
      <c r="S1064" s="11">
        <f>(((Table1[[#This Row],[launched_at]]/60)/60)/24)+DATE(1970,1,1)</f>
        <v>42556.807187500002</v>
      </c>
      <c r="T1064" s="11">
        <f>(((Table1[[#This Row],[deadline]]/60)/60)/24)+DATE(1970,1,1)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Table1[[#This Row],[pledged]]/Table1[[#This Row],[goal]]</f>
        <v>0</v>
      </c>
      <c r="P1065" s="6" t="e">
        <f>(Table1[[#This Row],[pledged]]/Table1[[#This Row],[backers_count]])/100</f>
        <v>#DIV/0!</v>
      </c>
      <c r="Q1065" t="s">
        <v>8331</v>
      </c>
      <c r="R1065" t="s">
        <v>8332</v>
      </c>
      <c r="S1065" s="11">
        <f>(((Table1[[#This Row],[launched_at]]/60)/60)/24)+DATE(1970,1,1)</f>
        <v>42583.030810185184</v>
      </c>
      <c r="T1065" s="11">
        <f>(((Table1[[#This Row],[deadline]]/60)/60)/24)+DATE(1970,1,1)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Table1[[#This Row],[pledged]]/Table1[[#This Row],[goal]]</f>
        <v>8.9744444444444446E-2</v>
      </c>
      <c r="P1066" s="6">
        <f>(Table1[[#This Row],[pledged]]/Table1[[#This Row],[backers_count]])/100</f>
        <v>0.65666666666666673</v>
      </c>
      <c r="Q1066" t="s">
        <v>8333</v>
      </c>
      <c r="R1066" t="s">
        <v>8334</v>
      </c>
      <c r="S1066" s="11">
        <f>(((Table1[[#This Row],[launched_at]]/60)/60)/24)+DATE(1970,1,1)</f>
        <v>41417.228043981479</v>
      </c>
      <c r="T1066" s="11">
        <f>(((Table1[[#This Row],[deadline]]/60)/60)/24)+DATE(1970,1,1)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Table1[[#This Row],[pledged]]/Table1[[#This Row],[goal]]</f>
        <v>2.7E-2</v>
      </c>
      <c r="P1067" s="6">
        <f>(Table1[[#This Row],[pledged]]/Table1[[#This Row],[backers_count]])/100</f>
        <v>0.16200000000000001</v>
      </c>
      <c r="Q1067" t="s">
        <v>8333</v>
      </c>
      <c r="R1067" t="s">
        <v>8334</v>
      </c>
      <c r="S1067" s="11">
        <f>(((Table1[[#This Row],[launched_at]]/60)/60)/24)+DATE(1970,1,1)</f>
        <v>41661.381041666667</v>
      </c>
      <c r="T1067" s="11">
        <f>(((Table1[[#This Row],[deadline]]/60)/60)/24)+DATE(1970,1,1)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Table1[[#This Row],[pledged]]/Table1[[#This Row],[goal]]</f>
        <v>3.3673333333333333E-2</v>
      </c>
      <c r="P1068" s="6">
        <f>(Table1[[#This Row],[pledged]]/Table1[[#This Row],[backers_count]])/100</f>
        <v>0.34128378378378377</v>
      </c>
      <c r="Q1068" t="s">
        <v>8333</v>
      </c>
      <c r="R1068" t="s">
        <v>8334</v>
      </c>
      <c r="S1068" s="11">
        <f>(((Table1[[#This Row],[launched_at]]/60)/60)/24)+DATE(1970,1,1)</f>
        <v>41445.962754629632</v>
      </c>
      <c r="T1068" s="11">
        <f>(((Table1[[#This Row],[deadline]]/60)/60)/24)+DATE(1970,1,1)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Table1[[#This Row],[pledged]]/Table1[[#This Row],[goal]]</f>
        <v>0.26</v>
      </c>
      <c r="P1069" s="6">
        <f>(Table1[[#This Row],[pledged]]/Table1[[#This Row],[backers_count]])/100</f>
        <v>0.13</v>
      </c>
      <c r="Q1069" t="s">
        <v>8333</v>
      </c>
      <c r="R1069" t="s">
        <v>8334</v>
      </c>
      <c r="S1069" s="11">
        <f>(((Table1[[#This Row],[launched_at]]/60)/60)/24)+DATE(1970,1,1)</f>
        <v>41599.855682870373</v>
      </c>
      <c r="T1069" s="11">
        <f>(((Table1[[#This Row],[deadline]]/60)/60)/24)+DATE(1970,1,1)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Table1[[#This Row],[pledged]]/Table1[[#This Row],[goal]]</f>
        <v>1.5E-3</v>
      </c>
      <c r="P1070" s="6">
        <f>(Table1[[#This Row],[pledged]]/Table1[[#This Row],[backers_count]])/100</f>
        <v>0.1125</v>
      </c>
      <c r="Q1070" t="s">
        <v>8333</v>
      </c>
      <c r="R1070" t="s">
        <v>8334</v>
      </c>
      <c r="S1070" s="11">
        <f>(((Table1[[#This Row],[launched_at]]/60)/60)/24)+DATE(1970,1,1)</f>
        <v>42440.371111111104</v>
      </c>
      <c r="T1070" s="11">
        <f>(((Table1[[#This Row],[deadline]]/60)/60)/24)+DATE(1970,1,1)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Table1[[#This Row],[pledged]]/Table1[[#This Row],[goal]]</f>
        <v>0.38636363636363635</v>
      </c>
      <c r="P1071" s="6">
        <f>(Table1[[#This Row],[pledged]]/Table1[[#This Row],[backers_count]])/100</f>
        <v>0.40476190476190477</v>
      </c>
      <c r="Q1071" t="s">
        <v>8333</v>
      </c>
      <c r="R1071" t="s">
        <v>8334</v>
      </c>
      <c r="S1071" s="11">
        <f>(((Table1[[#This Row],[launched_at]]/60)/60)/24)+DATE(1970,1,1)</f>
        <v>41572.229849537034</v>
      </c>
      <c r="T1071" s="11">
        <f>(((Table1[[#This Row],[deadline]]/60)/60)/24)+DATE(1970,1,1)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Table1[[#This Row],[pledged]]/Table1[[#This Row],[goal]]</f>
        <v>7.0000000000000001E-3</v>
      </c>
      <c r="P1072" s="6">
        <f>(Table1[[#This Row],[pledged]]/Table1[[#This Row],[backers_count]])/100</f>
        <v>0.35</v>
      </c>
      <c r="Q1072" t="s">
        <v>8333</v>
      </c>
      <c r="R1072" t="s">
        <v>8334</v>
      </c>
      <c r="S1072" s="11">
        <f>(((Table1[[#This Row],[launched_at]]/60)/60)/24)+DATE(1970,1,1)</f>
        <v>41163.011828703704</v>
      </c>
      <c r="T1072" s="11">
        <f>(((Table1[[#This Row],[deadline]]/60)/60)/24)+DATE(1970,1,1)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Table1[[#This Row],[pledged]]/Table1[[#This Row],[goal]]</f>
        <v>0</v>
      </c>
      <c r="P1073" s="6" t="e">
        <f>(Table1[[#This Row],[pledged]]/Table1[[#This Row],[backers_count]])/100</f>
        <v>#DIV/0!</v>
      </c>
      <c r="Q1073" t="s">
        <v>8333</v>
      </c>
      <c r="R1073" t="s">
        <v>8334</v>
      </c>
      <c r="S1073" s="11">
        <f>(((Table1[[#This Row],[launched_at]]/60)/60)/24)+DATE(1970,1,1)</f>
        <v>42295.753391203703</v>
      </c>
      <c r="T1073" s="11">
        <f>(((Table1[[#This Row],[deadline]]/60)/60)/24)+DATE(1970,1,1)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Table1[[#This Row],[pledged]]/Table1[[#This Row],[goal]]</f>
        <v>6.8000000000000005E-4</v>
      </c>
      <c r="P1074" s="6">
        <f>(Table1[[#This Row],[pledged]]/Table1[[#This Row],[backers_count]])/100</f>
        <v>0.1275</v>
      </c>
      <c r="Q1074" t="s">
        <v>8333</v>
      </c>
      <c r="R1074" t="s">
        <v>8334</v>
      </c>
      <c r="S1074" s="11">
        <f>(((Table1[[#This Row],[launched_at]]/60)/60)/24)+DATE(1970,1,1)</f>
        <v>41645.832141203704</v>
      </c>
      <c r="T1074" s="11">
        <f>(((Table1[[#This Row],[deadline]]/60)/60)/24)+DATE(1970,1,1)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Table1[[#This Row],[pledged]]/Table1[[#This Row],[goal]]</f>
        <v>1.3333333333333334E-2</v>
      </c>
      <c r="P1075" s="6">
        <f>(Table1[[#This Row],[pledged]]/Table1[[#This Row],[backers_count]])/100</f>
        <v>0.1</v>
      </c>
      <c r="Q1075" t="s">
        <v>8333</v>
      </c>
      <c r="R1075" t="s">
        <v>8334</v>
      </c>
      <c r="S1075" s="11">
        <f>(((Table1[[#This Row],[launched_at]]/60)/60)/24)+DATE(1970,1,1)</f>
        <v>40802.964594907404</v>
      </c>
      <c r="T1075" s="11">
        <f>(((Table1[[#This Row],[deadline]]/60)/60)/24)+DATE(1970,1,1)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Table1[[#This Row],[pledged]]/Table1[[#This Row],[goal]]</f>
        <v>6.3092592592592589E-2</v>
      </c>
      <c r="P1076" s="6">
        <f>(Table1[[#This Row],[pledged]]/Table1[[#This Row],[backers_count]])/100</f>
        <v>1.1356666666666666</v>
      </c>
      <c r="Q1076" t="s">
        <v>8333</v>
      </c>
      <c r="R1076" t="s">
        <v>8334</v>
      </c>
      <c r="S1076" s="11">
        <f>(((Table1[[#This Row],[launched_at]]/60)/60)/24)+DATE(1970,1,1)</f>
        <v>41613.172974537039</v>
      </c>
      <c r="T1076" s="11">
        <f>(((Table1[[#This Row],[deadline]]/60)/60)/24)+DATE(1970,1,1)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Table1[[#This Row],[pledged]]/Table1[[#This Row],[goal]]</f>
        <v>4.4999999999999998E-2</v>
      </c>
      <c r="P1077" s="6">
        <f>(Table1[[#This Row],[pledged]]/Table1[[#This Row],[backers_count]])/100</f>
        <v>0.15</v>
      </c>
      <c r="Q1077" t="s">
        <v>8333</v>
      </c>
      <c r="R1077" t="s">
        <v>8334</v>
      </c>
      <c r="S1077" s="11">
        <f>(((Table1[[#This Row],[launched_at]]/60)/60)/24)+DATE(1970,1,1)</f>
        <v>41005.904120370367</v>
      </c>
      <c r="T1077" s="11">
        <f>(((Table1[[#This Row],[deadline]]/60)/60)/24)+DATE(1970,1,1)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Table1[[#This Row],[pledged]]/Table1[[#This Row],[goal]]</f>
        <v>0.62765333333333329</v>
      </c>
      <c r="P1078" s="6">
        <f>(Table1[[#This Row],[pledged]]/Table1[[#This Row],[backers_count]])/100</f>
        <v>0.48281025641025643</v>
      </c>
      <c r="Q1078" t="s">
        <v>8333</v>
      </c>
      <c r="R1078" t="s">
        <v>8334</v>
      </c>
      <c r="S1078" s="11">
        <f>(((Table1[[#This Row],[launched_at]]/60)/60)/24)+DATE(1970,1,1)</f>
        <v>41838.377893518518</v>
      </c>
      <c r="T1078" s="11">
        <f>(((Table1[[#This Row],[deadline]]/60)/60)/24)+DATE(1970,1,1)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Table1[[#This Row],[pledged]]/Table1[[#This Row],[goal]]</f>
        <v>0.29376000000000002</v>
      </c>
      <c r="P1079" s="6">
        <f>(Table1[[#This Row],[pledged]]/Table1[[#This Row],[backers_count]])/100</f>
        <v>0.43976047904191617</v>
      </c>
      <c r="Q1079" t="s">
        <v>8333</v>
      </c>
      <c r="R1079" t="s">
        <v>8334</v>
      </c>
      <c r="S1079" s="11">
        <f>(((Table1[[#This Row],[launched_at]]/60)/60)/24)+DATE(1970,1,1)</f>
        <v>42353.16679398148</v>
      </c>
      <c r="T1079" s="11">
        <f>(((Table1[[#This Row],[deadline]]/60)/60)/24)+DATE(1970,1,1)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Table1[[#This Row],[pledged]]/Table1[[#This Row],[goal]]</f>
        <v>7.4999999999999997E-2</v>
      </c>
      <c r="P1080" s="6">
        <f>(Table1[[#This Row],[pledged]]/Table1[[#This Row],[backers_count]])/100</f>
        <v>0.09</v>
      </c>
      <c r="Q1080" t="s">
        <v>8333</v>
      </c>
      <c r="R1080" t="s">
        <v>8334</v>
      </c>
      <c r="S1080" s="11">
        <f>(((Table1[[#This Row],[launched_at]]/60)/60)/24)+DATE(1970,1,1)</f>
        <v>40701.195844907408</v>
      </c>
      <c r="T1080" s="11">
        <f>(((Table1[[#This Row],[deadline]]/60)/60)/24)+DATE(1970,1,1)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Table1[[#This Row],[pledged]]/Table1[[#This Row],[goal]]</f>
        <v>2.6076923076923077E-2</v>
      </c>
      <c r="P1081" s="6">
        <f>(Table1[[#This Row],[pledged]]/Table1[[#This Row],[backers_count]])/100</f>
        <v>0.37666666666666665</v>
      </c>
      <c r="Q1081" t="s">
        <v>8333</v>
      </c>
      <c r="R1081" t="s">
        <v>8334</v>
      </c>
      <c r="S1081" s="11">
        <f>(((Table1[[#This Row],[launched_at]]/60)/60)/24)+DATE(1970,1,1)</f>
        <v>42479.566388888896</v>
      </c>
      <c r="T1081" s="11">
        <f>(((Table1[[#This Row],[deadline]]/60)/60)/24)+DATE(1970,1,1)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Table1[[#This Row],[pledged]]/Table1[[#This Row],[goal]]</f>
        <v>9.1050000000000006E-2</v>
      </c>
      <c r="P1082" s="6">
        <f>(Table1[[#This Row],[pledged]]/Table1[[#This Row],[backers_count]])/100</f>
        <v>0.18581632653061222</v>
      </c>
      <c r="Q1082" t="s">
        <v>8333</v>
      </c>
      <c r="R1082" t="s">
        <v>8334</v>
      </c>
      <c r="S1082" s="11">
        <f>(((Table1[[#This Row],[launched_at]]/60)/60)/24)+DATE(1970,1,1)</f>
        <v>41740.138113425928</v>
      </c>
      <c r="T1082" s="11">
        <f>(((Table1[[#This Row],[deadline]]/60)/60)/24)+DATE(1970,1,1)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Table1[[#This Row],[pledged]]/Table1[[#This Row],[goal]]</f>
        <v>1.7647058823529413E-4</v>
      </c>
      <c r="P1083" s="6">
        <f>(Table1[[#This Row],[pledged]]/Table1[[#This Row],[backers_count]])/100</f>
        <v>0.03</v>
      </c>
      <c r="Q1083" t="s">
        <v>8333</v>
      </c>
      <c r="R1083" t="s">
        <v>8334</v>
      </c>
      <c r="S1083" s="11">
        <f>(((Table1[[#This Row],[launched_at]]/60)/60)/24)+DATE(1970,1,1)</f>
        <v>42002.926990740743</v>
      </c>
      <c r="T1083" s="11">
        <f>(((Table1[[#This Row],[deadline]]/60)/60)/24)+DATE(1970,1,1)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Table1[[#This Row],[pledged]]/Table1[[#This Row],[goal]]</f>
        <v>5.5999999999999999E-3</v>
      </c>
      <c r="P1084" s="6">
        <f>(Table1[[#This Row],[pledged]]/Table1[[#This Row],[backers_count]])/100</f>
        <v>0.18666666666666668</v>
      </c>
      <c r="Q1084" t="s">
        <v>8333</v>
      </c>
      <c r="R1084" t="s">
        <v>8334</v>
      </c>
      <c r="S1084" s="11">
        <f>(((Table1[[#This Row],[launched_at]]/60)/60)/24)+DATE(1970,1,1)</f>
        <v>41101.906111111115</v>
      </c>
      <c r="T1084" s="11">
        <f>(((Table1[[#This Row],[deadline]]/60)/60)/24)+DATE(1970,1,1)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Table1[[#This Row],[pledged]]/Table1[[#This Row],[goal]]</f>
        <v>8.2000000000000007E-3</v>
      </c>
      <c r="P1085" s="6">
        <f>(Table1[[#This Row],[pledged]]/Table1[[#This Row],[backers_count]])/100</f>
        <v>4.0999999999999996</v>
      </c>
      <c r="Q1085" t="s">
        <v>8333</v>
      </c>
      <c r="R1085" t="s">
        <v>8334</v>
      </c>
      <c r="S1085" s="11">
        <f>(((Table1[[#This Row],[launched_at]]/60)/60)/24)+DATE(1970,1,1)</f>
        <v>41793.659525462965</v>
      </c>
      <c r="T1085" s="11">
        <f>(((Table1[[#This Row],[deadline]]/60)/60)/24)+DATE(1970,1,1)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Table1[[#This Row],[pledged]]/Table1[[#This Row],[goal]]</f>
        <v>0</v>
      </c>
      <c r="P1086" s="6" t="e">
        <f>(Table1[[#This Row],[pledged]]/Table1[[#This Row],[backers_count]])/100</f>
        <v>#DIV/0!</v>
      </c>
      <c r="Q1086" t="s">
        <v>8333</v>
      </c>
      <c r="R1086" t="s">
        <v>8334</v>
      </c>
      <c r="S1086" s="11">
        <f>(((Table1[[#This Row],[launched_at]]/60)/60)/24)+DATE(1970,1,1)</f>
        <v>41829.912083333329</v>
      </c>
      <c r="T1086" s="11">
        <f>(((Table1[[#This Row],[deadline]]/60)/60)/24)+DATE(1970,1,1)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Table1[[#This Row],[pledged]]/Table1[[#This Row],[goal]]</f>
        <v>3.4200000000000001E-2</v>
      </c>
      <c r="P1087" s="6">
        <f>(Table1[[#This Row],[pledged]]/Table1[[#This Row],[backers_count]])/100</f>
        <v>1.1399999999999999</v>
      </c>
      <c r="Q1087" t="s">
        <v>8333</v>
      </c>
      <c r="R1087" t="s">
        <v>8334</v>
      </c>
      <c r="S1087" s="11">
        <f>(((Table1[[#This Row],[launched_at]]/60)/60)/24)+DATE(1970,1,1)</f>
        <v>42413.671006944445</v>
      </c>
      <c r="T1087" s="11">
        <f>(((Table1[[#This Row],[deadline]]/60)/60)/24)+DATE(1970,1,1)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Table1[[#This Row],[pledged]]/Table1[[#This Row],[goal]]</f>
        <v>8.3333333333333339E-4</v>
      </c>
      <c r="P1088" s="6">
        <f>(Table1[[#This Row],[pledged]]/Table1[[#This Row],[backers_count]])/100</f>
        <v>7.4999999999999997E-2</v>
      </c>
      <c r="Q1088" t="s">
        <v>8333</v>
      </c>
      <c r="R1088" t="s">
        <v>8334</v>
      </c>
      <c r="S1088" s="11">
        <f>(((Table1[[#This Row],[launched_at]]/60)/60)/24)+DATE(1970,1,1)</f>
        <v>41845.866793981484</v>
      </c>
      <c r="T1088" s="11">
        <f>(((Table1[[#This Row],[deadline]]/60)/60)/24)+DATE(1970,1,1)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Table1[[#This Row],[pledged]]/Table1[[#This Row],[goal]]</f>
        <v>0</v>
      </c>
      <c r="P1089" s="6" t="e">
        <f>(Table1[[#This Row],[pledged]]/Table1[[#This Row],[backers_count]])/100</f>
        <v>#DIV/0!</v>
      </c>
      <c r="Q1089" t="s">
        <v>8333</v>
      </c>
      <c r="R1089" t="s">
        <v>8334</v>
      </c>
      <c r="S1089" s="11">
        <f>(((Table1[[#This Row],[launched_at]]/60)/60)/24)+DATE(1970,1,1)</f>
        <v>41775.713969907411</v>
      </c>
      <c r="T1089" s="11">
        <f>(((Table1[[#This Row],[deadline]]/60)/60)/24)+DATE(1970,1,1)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Table1[[#This Row],[pledged]]/Table1[[#This Row],[goal]]</f>
        <v>0.14182977777777778</v>
      </c>
      <c r="P1090" s="6">
        <f>(Table1[[#This Row],[pledged]]/Table1[[#This Row],[backers_count]])/100</f>
        <v>0.43417278911564627</v>
      </c>
      <c r="Q1090" t="s">
        <v>8333</v>
      </c>
      <c r="R1090" t="s">
        <v>8334</v>
      </c>
      <c r="S1090" s="11">
        <f>(((Table1[[#This Row],[launched_at]]/60)/60)/24)+DATE(1970,1,1)</f>
        <v>41723.799386574072</v>
      </c>
      <c r="T1090" s="11">
        <f>(((Table1[[#This Row],[deadline]]/60)/60)/24)+DATE(1970,1,1)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Table1[[#This Row],[pledged]]/Table1[[#This Row],[goal]]</f>
        <v>7.8266666666666665E-2</v>
      </c>
      <c r="P1091" s="6">
        <f>(Table1[[#This Row],[pledged]]/Table1[[#This Row],[backers_count]])/100</f>
        <v>0.23959183673469386</v>
      </c>
      <c r="Q1091" t="s">
        <v>8333</v>
      </c>
      <c r="R1091" t="s">
        <v>8334</v>
      </c>
      <c r="S1091" s="11">
        <f>(((Table1[[#This Row],[launched_at]]/60)/60)/24)+DATE(1970,1,1)</f>
        <v>42151.189525462964</v>
      </c>
      <c r="T1091" s="11">
        <f>(((Table1[[#This Row],[deadline]]/60)/60)/24)+DATE(1970,1,1)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Table1[[#This Row],[pledged]]/Table1[[#This Row],[goal]]</f>
        <v>3.8464497269020693E-4</v>
      </c>
      <c r="P1092" s="6">
        <f>(Table1[[#This Row],[pledged]]/Table1[[#This Row],[backers_count]])/100</f>
        <v>0.05</v>
      </c>
      <c r="Q1092" t="s">
        <v>8333</v>
      </c>
      <c r="R1092" t="s">
        <v>8334</v>
      </c>
      <c r="S1092" s="11">
        <f>(((Table1[[#This Row],[launched_at]]/60)/60)/24)+DATE(1970,1,1)</f>
        <v>42123.185798611114</v>
      </c>
      <c r="T1092" s="11">
        <f>(((Table1[[#This Row],[deadline]]/60)/60)/24)+DATE(1970,1,1)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Table1[[#This Row],[pledged]]/Table1[[#This Row],[goal]]</f>
        <v>0.125</v>
      </c>
      <c r="P1093" s="6">
        <f>(Table1[[#This Row],[pledged]]/Table1[[#This Row],[backers_count]])/100</f>
        <v>0.125</v>
      </c>
      <c r="Q1093" t="s">
        <v>8333</v>
      </c>
      <c r="R1093" t="s">
        <v>8334</v>
      </c>
      <c r="S1093" s="11">
        <f>(((Table1[[#This Row],[launched_at]]/60)/60)/24)+DATE(1970,1,1)</f>
        <v>42440.820277777777</v>
      </c>
      <c r="T1093" s="11">
        <f>(((Table1[[#This Row],[deadline]]/60)/60)/24)+DATE(1970,1,1)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Table1[[#This Row],[pledged]]/Table1[[#This Row],[goal]]</f>
        <v>1.0500000000000001E-2</v>
      </c>
      <c r="P1094" s="6">
        <f>(Table1[[#This Row],[pledged]]/Table1[[#This Row],[backers_count]])/100</f>
        <v>0.03</v>
      </c>
      <c r="Q1094" t="s">
        <v>8333</v>
      </c>
      <c r="R1094" t="s">
        <v>8334</v>
      </c>
      <c r="S1094" s="11">
        <f>(((Table1[[#This Row],[launched_at]]/60)/60)/24)+DATE(1970,1,1)</f>
        <v>41250.025902777779</v>
      </c>
      <c r="T1094" s="11">
        <f>(((Table1[[#This Row],[deadline]]/60)/60)/24)+DATE(1970,1,1)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Table1[[#This Row],[pledged]]/Table1[[#This Row],[goal]]</f>
        <v>0.14083333333333334</v>
      </c>
      <c r="P1095" s="6">
        <f>(Table1[[#This Row],[pledged]]/Table1[[#This Row],[backers_count]])/100</f>
        <v>0.105625</v>
      </c>
      <c r="Q1095" t="s">
        <v>8333</v>
      </c>
      <c r="R1095" t="s">
        <v>8334</v>
      </c>
      <c r="S1095" s="11">
        <f>(((Table1[[#This Row],[launched_at]]/60)/60)/24)+DATE(1970,1,1)</f>
        <v>42396.973807870367</v>
      </c>
      <c r="T1095" s="11">
        <f>(((Table1[[#This Row],[deadline]]/60)/60)/24)+DATE(1970,1,1)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Table1[[#This Row],[pledged]]/Table1[[#This Row],[goal]]</f>
        <v>0.18300055555555556</v>
      </c>
      <c r="P1096" s="6">
        <f>(Table1[[#This Row],[pledged]]/Table1[[#This Row],[backers_count]])/100</f>
        <v>1.2200037037037037</v>
      </c>
      <c r="Q1096" t="s">
        <v>8333</v>
      </c>
      <c r="R1096" t="s">
        <v>8334</v>
      </c>
      <c r="S1096" s="11">
        <f>(((Table1[[#This Row],[launched_at]]/60)/60)/24)+DATE(1970,1,1)</f>
        <v>40795.713344907403</v>
      </c>
      <c r="T1096" s="11">
        <f>(((Table1[[#This Row],[deadline]]/60)/60)/24)+DATE(1970,1,1)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Table1[[#This Row],[pledged]]/Table1[[#This Row],[goal]]</f>
        <v>5.0347999999999997E-2</v>
      </c>
      <c r="P1097" s="6">
        <f>(Table1[[#This Row],[pledged]]/Table1[[#This Row],[backers_count]])/100</f>
        <v>2.6780851063829787</v>
      </c>
      <c r="Q1097" t="s">
        <v>8333</v>
      </c>
      <c r="R1097" t="s">
        <v>8334</v>
      </c>
      <c r="S1097" s="11">
        <f>(((Table1[[#This Row],[launched_at]]/60)/60)/24)+DATE(1970,1,1)</f>
        <v>41486.537268518521</v>
      </c>
      <c r="T1097" s="11">
        <f>(((Table1[[#This Row],[deadline]]/60)/60)/24)+DATE(1970,1,1)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Table1[[#This Row],[pledged]]/Table1[[#This Row],[goal]]</f>
        <v>0.17933333333333334</v>
      </c>
      <c r="P1098" s="6">
        <f>(Table1[[#This Row],[pledged]]/Table1[[#This Row],[backers_count]])/100</f>
        <v>0.74206896551724144</v>
      </c>
      <c r="Q1098" t="s">
        <v>8333</v>
      </c>
      <c r="R1098" t="s">
        <v>8334</v>
      </c>
      <c r="S1098" s="11">
        <f>(((Table1[[#This Row],[launched_at]]/60)/60)/24)+DATE(1970,1,1)</f>
        <v>41885.51798611111</v>
      </c>
      <c r="T1098" s="11">
        <f>(((Table1[[#This Row],[deadline]]/60)/60)/24)+DATE(1970,1,1)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Table1[[#This Row],[pledged]]/Table1[[#This Row],[goal]]</f>
        <v>4.6999999999999999E-4</v>
      </c>
      <c r="P1099" s="6">
        <f>(Table1[[#This Row],[pledged]]/Table1[[#This Row],[backers_count]])/100</f>
        <v>6.7142857142857143E-2</v>
      </c>
      <c r="Q1099" t="s">
        <v>8333</v>
      </c>
      <c r="R1099" t="s">
        <v>8334</v>
      </c>
      <c r="S1099" s="11">
        <f>(((Table1[[#This Row],[launched_at]]/60)/60)/24)+DATE(1970,1,1)</f>
        <v>41660.792557870373</v>
      </c>
      <c r="T1099" s="11">
        <f>(((Table1[[#This Row],[deadline]]/60)/60)/24)+DATE(1970,1,1)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Table1[[#This Row],[pledged]]/Table1[[#This Row],[goal]]</f>
        <v>7.2120000000000004E-2</v>
      </c>
      <c r="P1100" s="6">
        <f>(Table1[[#This Row],[pledged]]/Table1[[#This Row],[backers_count]])/100</f>
        <v>0.81954545454545458</v>
      </c>
      <c r="Q1100" t="s">
        <v>8333</v>
      </c>
      <c r="R1100" t="s">
        <v>8334</v>
      </c>
      <c r="S1100" s="11">
        <f>(((Table1[[#This Row],[launched_at]]/60)/60)/24)+DATE(1970,1,1)</f>
        <v>41712.762673611112</v>
      </c>
      <c r="T1100" s="11">
        <f>(((Table1[[#This Row],[deadline]]/60)/60)/24)+DATE(1970,1,1)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Table1[[#This Row],[pledged]]/Table1[[#This Row],[goal]]</f>
        <v>5.0000000000000001E-3</v>
      </c>
      <c r="P1101" s="6">
        <f>(Table1[[#This Row],[pledged]]/Table1[[#This Row],[backers_count]])/100</f>
        <v>0.25</v>
      </c>
      <c r="Q1101" t="s">
        <v>8333</v>
      </c>
      <c r="R1101" t="s">
        <v>8334</v>
      </c>
      <c r="S1101" s="11">
        <f>(((Table1[[#This Row],[launched_at]]/60)/60)/24)+DATE(1970,1,1)</f>
        <v>42107.836435185185</v>
      </c>
      <c r="T1101" s="11">
        <f>(((Table1[[#This Row],[deadline]]/60)/60)/24)+DATE(1970,1,1)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Table1[[#This Row],[pledged]]/Table1[[#This Row],[goal]]</f>
        <v>2.5000000000000001E-2</v>
      </c>
      <c r="P1102" s="6">
        <f>(Table1[[#This Row],[pledged]]/Table1[[#This Row],[backers_count]])/100</f>
        <v>0.1</v>
      </c>
      <c r="Q1102" t="s">
        <v>8333</v>
      </c>
      <c r="R1102" t="s">
        <v>8334</v>
      </c>
      <c r="S1102" s="11">
        <f>(((Table1[[#This Row],[launched_at]]/60)/60)/24)+DATE(1970,1,1)</f>
        <v>42384.110775462963</v>
      </c>
      <c r="T1102" s="11">
        <f>(((Table1[[#This Row],[deadline]]/60)/60)/24)+DATE(1970,1,1)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Table1[[#This Row],[pledged]]/Table1[[#This Row],[goal]]</f>
        <v>4.0999999999999999E-4</v>
      </c>
      <c r="P1103" s="6">
        <f>(Table1[[#This Row],[pledged]]/Table1[[#This Row],[backers_count]])/100</f>
        <v>6.8333333333333329E-2</v>
      </c>
      <c r="Q1103" t="s">
        <v>8333</v>
      </c>
      <c r="R1103" t="s">
        <v>8334</v>
      </c>
      <c r="S1103" s="11">
        <f>(((Table1[[#This Row],[launched_at]]/60)/60)/24)+DATE(1970,1,1)</f>
        <v>42538.77243055556</v>
      </c>
      <c r="T1103" s="11">
        <f>(((Table1[[#This Row],[deadline]]/60)/60)/24)+DATE(1970,1,1)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Table1[[#This Row],[pledged]]/Table1[[#This Row],[goal]]</f>
        <v>5.3124999999999999E-2</v>
      </c>
      <c r="P1104" s="6">
        <f>(Table1[[#This Row],[pledged]]/Table1[[#This Row],[backers_count]])/100</f>
        <v>0.17708333333333331</v>
      </c>
      <c r="Q1104" t="s">
        <v>8333</v>
      </c>
      <c r="R1104" t="s">
        <v>8334</v>
      </c>
      <c r="S1104" s="11">
        <f>(((Table1[[#This Row],[launched_at]]/60)/60)/24)+DATE(1970,1,1)</f>
        <v>41577.045428240745</v>
      </c>
      <c r="T1104" s="11">
        <f>(((Table1[[#This Row],[deadline]]/60)/60)/24)+DATE(1970,1,1)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Table1[[#This Row],[pledged]]/Table1[[#This Row],[goal]]</f>
        <v>1.6199999999999999E-2</v>
      </c>
      <c r="P1105" s="6">
        <f>(Table1[[#This Row],[pledged]]/Table1[[#This Row],[backers_count]])/100</f>
        <v>0.16200000000000001</v>
      </c>
      <c r="Q1105" t="s">
        <v>8333</v>
      </c>
      <c r="R1105" t="s">
        <v>8334</v>
      </c>
      <c r="S1105" s="11">
        <f>(((Table1[[#This Row],[launched_at]]/60)/60)/24)+DATE(1970,1,1)</f>
        <v>42479.22210648148</v>
      </c>
      <c r="T1105" s="11">
        <f>(((Table1[[#This Row],[deadline]]/60)/60)/24)+DATE(1970,1,1)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Table1[[#This Row],[pledged]]/Table1[[#This Row],[goal]]</f>
        <v>4.9516666666666667E-2</v>
      </c>
      <c r="P1106" s="6">
        <f>(Table1[[#This Row],[pledged]]/Table1[[#This Row],[backers_count]])/100</f>
        <v>0.80297297297297288</v>
      </c>
      <c r="Q1106" t="s">
        <v>8333</v>
      </c>
      <c r="R1106" t="s">
        <v>8334</v>
      </c>
      <c r="S1106" s="11">
        <f>(((Table1[[#This Row],[launched_at]]/60)/60)/24)+DATE(1970,1,1)</f>
        <v>41771.40996527778</v>
      </c>
      <c r="T1106" s="11">
        <f>(((Table1[[#This Row],[deadline]]/60)/60)/24)+DATE(1970,1,1)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Table1[[#This Row],[pledged]]/Table1[[#This Row],[goal]]</f>
        <v>1.5900000000000001E-3</v>
      </c>
      <c r="P1107" s="6">
        <f>(Table1[[#This Row],[pledged]]/Table1[[#This Row],[backers_count]])/100</f>
        <v>0.71550000000000002</v>
      </c>
      <c r="Q1107" t="s">
        <v>8333</v>
      </c>
      <c r="R1107" t="s">
        <v>8334</v>
      </c>
      <c r="S1107" s="11">
        <f>(((Table1[[#This Row],[launched_at]]/60)/60)/24)+DATE(1970,1,1)</f>
        <v>41692.135729166665</v>
      </c>
      <c r="T1107" s="11">
        <f>(((Table1[[#This Row],[deadline]]/60)/60)/24)+DATE(1970,1,1)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Table1[[#This Row],[pledged]]/Table1[[#This Row],[goal]]</f>
        <v>0.41249999999999998</v>
      </c>
      <c r="P1108" s="6">
        <f>(Table1[[#This Row],[pledged]]/Table1[[#This Row],[backers_count]])/100</f>
        <v>0.23571428571428574</v>
      </c>
      <c r="Q1108" t="s">
        <v>8333</v>
      </c>
      <c r="R1108" t="s">
        <v>8334</v>
      </c>
      <c r="S1108" s="11">
        <f>(((Table1[[#This Row],[launched_at]]/60)/60)/24)+DATE(1970,1,1)</f>
        <v>40973.740451388891</v>
      </c>
      <c r="T1108" s="11">
        <f>(((Table1[[#This Row],[deadline]]/60)/60)/24)+DATE(1970,1,1)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Table1[[#This Row],[pledged]]/Table1[[#This Row],[goal]]</f>
        <v>0</v>
      </c>
      <c r="P1109" s="6" t="e">
        <f>(Table1[[#This Row],[pledged]]/Table1[[#This Row],[backers_count]])/100</f>
        <v>#DIV/0!</v>
      </c>
      <c r="Q1109" t="s">
        <v>8333</v>
      </c>
      <c r="R1109" t="s">
        <v>8334</v>
      </c>
      <c r="S1109" s="11">
        <f>(((Table1[[#This Row],[launched_at]]/60)/60)/24)+DATE(1970,1,1)</f>
        <v>41813.861388888887</v>
      </c>
      <c r="T1109" s="11">
        <f>(((Table1[[#This Row],[deadline]]/60)/60)/24)+DATE(1970,1,1)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Table1[[#This Row],[pledged]]/Table1[[#This Row],[goal]]</f>
        <v>2.93E-2</v>
      </c>
      <c r="P1110" s="6">
        <f>(Table1[[#This Row],[pledged]]/Table1[[#This Row],[backers_count]])/100</f>
        <v>0.34880952380952379</v>
      </c>
      <c r="Q1110" t="s">
        <v>8333</v>
      </c>
      <c r="R1110" t="s">
        <v>8334</v>
      </c>
      <c r="S1110" s="11">
        <f>(((Table1[[#This Row],[launched_at]]/60)/60)/24)+DATE(1970,1,1)</f>
        <v>40952.636979166666</v>
      </c>
      <c r="T1110" s="11">
        <f>(((Table1[[#This Row],[deadline]]/60)/60)/24)+DATE(1970,1,1)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Table1[[#This Row],[pledged]]/Table1[[#This Row],[goal]]</f>
        <v>4.4999999999999997E-3</v>
      </c>
      <c r="P1111" s="6">
        <f>(Table1[[#This Row],[pledged]]/Table1[[#This Row],[backers_count]])/100</f>
        <v>0.15</v>
      </c>
      <c r="Q1111" t="s">
        <v>8333</v>
      </c>
      <c r="R1111" t="s">
        <v>8334</v>
      </c>
      <c r="S1111" s="11">
        <f>(((Table1[[#This Row],[launched_at]]/60)/60)/24)+DATE(1970,1,1)</f>
        <v>42662.752199074079</v>
      </c>
      <c r="T1111" s="11">
        <f>(((Table1[[#This Row],[deadline]]/60)/60)/24)+DATE(1970,1,1)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Table1[[#This Row],[pledged]]/Table1[[#This Row],[goal]]</f>
        <v>5.1000000000000004E-3</v>
      </c>
      <c r="P1112" s="6">
        <f>(Table1[[#This Row],[pledged]]/Table1[[#This Row],[backers_count]])/100</f>
        <v>0.23181818181818184</v>
      </c>
      <c r="Q1112" t="s">
        <v>8333</v>
      </c>
      <c r="R1112" t="s">
        <v>8334</v>
      </c>
      <c r="S1112" s="11">
        <f>(((Table1[[#This Row],[launched_at]]/60)/60)/24)+DATE(1970,1,1)</f>
        <v>41220.933124999996</v>
      </c>
      <c r="T1112" s="11">
        <f>(((Table1[[#This Row],[deadline]]/60)/60)/24)+DATE(1970,1,1)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Table1[[#This Row],[pledged]]/Table1[[#This Row],[goal]]</f>
        <v>4.0000000000000002E-4</v>
      </c>
      <c r="P1113" s="6">
        <f>(Table1[[#This Row],[pledged]]/Table1[[#This Row],[backers_count]])/100</f>
        <v>0.01</v>
      </c>
      <c r="Q1113" t="s">
        <v>8333</v>
      </c>
      <c r="R1113" t="s">
        <v>8334</v>
      </c>
      <c r="S1113" s="11">
        <f>(((Table1[[#This Row],[launched_at]]/60)/60)/24)+DATE(1970,1,1)</f>
        <v>42347.203587962969</v>
      </c>
      <c r="T1113" s="11">
        <f>(((Table1[[#This Row],[deadline]]/60)/60)/24)+DATE(1970,1,1)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Table1[[#This Row],[pledged]]/Table1[[#This Row],[goal]]</f>
        <v>0.35537409090909089</v>
      </c>
      <c r="P1114" s="6">
        <f>(Table1[[#This Row],[pledged]]/Table1[[#This Row],[backers_count]])/100</f>
        <v>1.0023371794871794</v>
      </c>
      <c r="Q1114" t="s">
        <v>8333</v>
      </c>
      <c r="R1114" t="s">
        <v>8334</v>
      </c>
      <c r="S1114" s="11">
        <f>(((Table1[[#This Row],[launched_at]]/60)/60)/24)+DATE(1970,1,1)</f>
        <v>41963.759386574078</v>
      </c>
      <c r="T1114" s="11">
        <f>(((Table1[[#This Row],[deadline]]/60)/60)/24)+DATE(1970,1,1)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Table1[[#This Row],[pledged]]/Table1[[#This Row],[goal]]</f>
        <v>5.0000000000000001E-3</v>
      </c>
      <c r="P1115" s="6">
        <f>(Table1[[#This Row],[pledged]]/Table1[[#This Row],[backers_count]])/100</f>
        <v>0.05</v>
      </c>
      <c r="Q1115" t="s">
        <v>8333</v>
      </c>
      <c r="R1115" t="s">
        <v>8334</v>
      </c>
      <c r="S1115" s="11">
        <f>(((Table1[[#This Row],[launched_at]]/60)/60)/24)+DATE(1970,1,1)</f>
        <v>41835.977083333331</v>
      </c>
      <c r="T1115" s="11">
        <f>(((Table1[[#This Row],[deadline]]/60)/60)/24)+DATE(1970,1,1)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Table1[[#This Row],[pledged]]/Table1[[#This Row],[goal]]</f>
        <v>1.6666666666666668E-3</v>
      </c>
      <c r="P1116" s="6">
        <f>(Table1[[#This Row],[pledged]]/Table1[[#This Row],[backers_count]])/100</f>
        <v>3.3333333333333333E-2</v>
      </c>
      <c r="Q1116" t="s">
        <v>8333</v>
      </c>
      <c r="R1116" t="s">
        <v>8334</v>
      </c>
      <c r="S1116" s="11">
        <f>(((Table1[[#This Row],[launched_at]]/60)/60)/24)+DATE(1970,1,1)</f>
        <v>41526.345914351856</v>
      </c>
      <c r="T1116" s="11">
        <f>(((Table1[[#This Row],[deadline]]/60)/60)/24)+DATE(1970,1,1)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Table1[[#This Row],[pledged]]/Table1[[#This Row],[goal]]</f>
        <v>1.325E-3</v>
      </c>
      <c r="P1117" s="6">
        <f>(Table1[[#This Row],[pledged]]/Table1[[#This Row],[backers_count]])/100</f>
        <v>0.13250000000000001</v>
      </c>
      <c r="Q1117" t="s">
        <v>8333</v>
      </c>
      <c r="R1117" t="s">
        <v>8334</v>
      </c>
      <c r="S1117" s="11">
        <f>(((Table1[[#This Row],[launched_at]]/60)/60)/24)+DATE(1970,1,1)</f>
        <v>42429.695543981477</v>
      </c>
      <c r="T1117" s="11">
        <f>(((Table1[[#This Row],[deadline]]/60)/60)/24)+DATE(1970,1,1)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Table1[[#This Row],[pledged]]/Table1[[#This Row],[goal]]</f>
        <v>3.5704000000000004E-4</v>
      </c>
      <c r="P1118" s="6">
        <f>(Table1[[#This Row],[pledged]]/Table1[[#This Row],[backers_count]])/100</f>
        <v>0.17852000000000001</v>
      </c>
      <c r="Q1118" t="s">
        <v>8333</v>
      </c>
      <c r="R1118" t="s">
        <v>8334</v>
      </c>
      <c r="S1118" s="11">
        <f>(((Table1[[#This Row],[launched_at]]/60)/60)/24)+DATE(1970,1,1)</f>
        <v>41009.847314814811</v>
      </c>
      <c r="T1118" s="11">
        <f>(((Table1[[#This Row],[deadline]]/60)/60)/24)+DATE(1970,1,1)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Table1[[#This Row],[pledged]]/Table1[[#This Row],[goal]]</f>
        <v>8.3000000000000004E-2</v>
      </c>
      <c r="P1119" s="6">
        <f>(Table1[[#This Row],[pledged]]/Table1[[#This Row],[backers_count]])/100</f>
        <v>0.10375</v>
      </c>
      <c r="Q1119" t="s">
        <v>8333</v>
      </c>
      <c r="R1119" t="s">
        <v>8334</v>
      </c>
      <c r="S1119" s="11">
        <f>(((Table1[[#This Row],[launched_at]]/60)/60)/24)+DATE(1970,1,1)</f>
        <v>42333.598530092597</v>
      </c>
      <c r="T1119" s="11">
        <f>(((Table1[[#This Row],[deadline]]/60)/60)/24)+DATE(1970,1,1)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Table1[[#This Row],[pledged]]/Table1[[#This Row],[goal]]</f>
        <v>2.4222222222222221E-2</v>
      </c>
      <c r="P1120" s="6">
        <f>(Table1[[#This Row],[pledged]]/Table1[[#This Row],[backers_count]])/100</f>
        <v>0.36333333333333334</v>
      </c>
      <c r="Q1120" t="s">
        <v>8333</v>
      </c>
      <c r="R1120" t="s">
        <v>8334</v>
      </c>
      <c r="S1120" s="11">
        <f>(((Table1[[#This Row],[launched_at]]/60)/60)/24)+DATE(1970,1,1)</f>
        <v>41704.16642361111</v>
      </c>
      <c r="T1120" s="11">
        <f>(((Table1[[#This Row],[deadline]]/60)/60)/24)+DATE(1970,1,1)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Table1[[#This Row],[pledged]]/Table1[[#This Row],[goal]]</f>
        <v>2.3809523809523812E-3</v>
      </c>
      <c r="P1121" s="6">
        <f>(Table1[[#This Row],[pledged]]/Table1[[#This Row],[backers_count]])/100</f>
        <v>0.05</v>
      </c>
      <c r="Q1121" t="s">
        <v>8333</v>
      </c>
      <c r="R1121" t="s">
        <v>8334</v>
      </c>
      <c r="S1121" s="11">
        <f>(((Table1[[#This Row],[launched_at]]/60)/60)/24)+DATE(1970,1,1)</f>
        <v>41722.792407407411</v>
      </c>
      <c r="T1121" s="11">
        <f>(((Table1[[#This Row],[deadline]]/60)/60)/24)+DATE(1970,1,1)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Table1[[#This Row],[pledged]]/Table1[[#This Row],[goal]]</f>
        <v>0</v>
      </c>
      <c r="P1122" s="6" t="e">
        <f>(Table1[[#This Row],[pledged]]/Table1[[#This Row],[backers_count]])/100</f>
        <v>#DIV/0!</v>
      </c>
      <c r="Q1122" t="s">
        <v>8333</v>
      </c>
      <c r="R1122" t="s">
        <v>8334</v>
      </c>
      <c r="S1122" s="11">
        <f>(((Table1[[#This Row],[launched_at]]/60)/60)/24)+DATE(1970,1,1)</f>
        <v>40799.872685185182</v>
      </c>
      <c r="T1122" s="11">
        <f>(((Table1[[#This Row],[deadline]]/60)/60)/24)+DATE(1970,1,1)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Table1[[#This Row],[pledged]]/Table1[[#This Row],[goal]]</f>
        <v>1.16E-4</v>
      </c>
      <c r="P1123" s="6">
        <f>(Table1[[#This Row],[pledged]]/Table1[[#This Row],[backers_count]])/100</f>
        <v>5.7999999999999996E-2</v>
      </c>
      <c r="Q1123" t="s">
        <v>8333</v>
      </c>
      <c r="R1123" t="s">
        <v>8334</v>
      </c>
      <c r="S1123" s="11">
        <f>(((Table1[[#This Row],[launched_at]]/60)/60)/24)+DATE(1970,1,1)</f>
        <v>42412.934212962966</v>
      </c>
      <c r="T1123" s="11">
        <f>(((Table1[[#This Row],[deadline]]/60)/60)/24)+DATE(1970,1,1)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Table1[[#This Row],[pledged]]/Table1[[#This Row],[goal]]</f>
        <v>0</v>
      </c>
      <c r="P1124" s="6" t="e">
        <f>(Table1[[#This Row],[pledged]]/Table1[[#This Row],[backers_count]])/100</f>
        <v>#DIV/0!</v>
      </c>
      <c r="Q1124" t="s">
        <v>8333</v>
      </c>
      <c r="R1124" t="s">
        <v>8334</v>
      </c>
      <c r="S1124" s="11">
        <f>(((Table1[[#This Row],[launched_at]]/60)/60)/24)+DATE(1970,1,1)</f>
        <v>41410.703993055555</v>
      </c>
      <c r="T1124" s="11">
        <f>(((Table1[[#This Row],[deadline]]/60)/60)/24)+DATE(1970,1,1)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Table1[[#This Row],[pledged]]/Table1[[#This Row],[goal]]</f>
        <v>2.2000000000000001E-3</v>
      </c>
      <c r="P1125" s="6">
        <f>(Table1[[#This Row],[pledged]]/Table1[[#This Row],[backers_count]])/100</f>
        <v>3.6666666666666667E-2</v>
      </c>
      <c r="Q1125" t="s">
        <v>8333</v>
      </c>
      <c r="R1125" t="s">
        <v>8334</v>
      </c>
      <c r="S1125" s="11">
        <f>(((Table1[[#This Row],[launched_at]]/60)/60)/24)+DATE(1970,1,1)</f>
        <v>41718.5237037037</v>
      </c>
      <c r="T1125" s="11">
        <f>(((Table1[[#This Row],[deadline]]/60)/60)/24)+DATE(1970,1,1)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Table1[[#This Row],[pledged]]/Table1[[#This Row],[goal]]</f>
        <v>4.7222222222222223E-3</v>
      </c>
      <c r="P1126" s="6">
        <f>(Table1[[#This Row],[pledged]]/Table1[[#This Row],[backers_count]])/100</f>
        <v>0.60714285714285721</v>
      </c>
      <c r="Q1126" t="s">
        <v>8333</v>
      </c>
      <c r="R1126" t="s">
        <v>8335</v>
      </c>
      <c r="S1126" s="11">
        <f>(((Table1[[#This Row],[launched_at]]/60)/60)/24)+DATE(1970,1,1)</f>
        <v>42094.667256944449</v>
      </c>
      <c r="T1126" s="11">
        <f>(((Table1[[#This Row],[deadline]]/60)/60)/24)+DATE(1970,1,1)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Table1[[#This Row],[pledged]]/Table1[[#This Row],[goal]]</f>
        <v>0</v>
      </c>
      <c r="P1127" s="6" t="e">
        <f>(Table1[[#This Row],[pledged]]/Table1[[#This Row],[backers_count]])/100</f>
        <v>#DIV/0!</v>
      </c>
      <c r="Q1127" t="s">
        <v>8333</v>
      </c>
      <c r="R1127" t="s">
        <v>8335</v>
      </c>
      <c r="S1127" s="11">
        <f>(((Table1[[#This Row],[launched_at]]/60)/60)/24)+DATE(1970,1,1)</f>
        <v>42212.624189814815</v>
      </c>
      <c r="T1127" s="11">
        <f>(((Table1[[#This Row],[deadline]]/60)/60)/24)+DATE(1970,1,1)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Table1[[#This Row],[pledged]]/Table1[[#This Row],[goal]]</f>
        <v>5.0000000000000001E-3</v>
      </c>
      <c r="P1128" s="6">
        <f>(Table1[[#This Row],[pledged]]/Table1[[#This Row],[backers_count]])/100</f>
        <v>0.05</v>
      </c>
      <c r="Q1128" t="s">
        <v>8333</v>
      </c>
      <c r="R1128" t="s">
        <v>8335</v>
      </c>
      <c r="S1128" s="11">
        <f>(((Table1[[#This Row],[launched_at]]/60)/60)/24)+DATE(1970,1,1)</f>
        <v>42535.327476851846</v>
      </c>
      <c r="T1128" s="11">
        <f>(((Table1[[#This Row],[deadline]]/60)/60)/24)+DATE(1970,1,1)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Table1[[#This Row],[pledged]]/Table1[[#This Row],[goal]]</f>
        <v>1.6714285714285713E-2</v>
      </c>
      <c r="P1129" s="6">
        <f>(Table1[[#This Row],[pledged]]/Table1[[#This Row],[backers_count]])/100</f>
        <v>0.2543478260869565</v>
      </c>
      <c r="Q1129" t="s">
        <v>8333</v>
      </c>
      <c r="R1129" t="s">
        <v>8335</v>
      </c>
      <c r="S1129" s="11">
        <f>(((Table1[[#This Row],[launched_at]]/60)/60)/24)+DATE(1970,1,1)</f>
        <v>41926.854166666664</v>
      </c>
      <c r="T1129" s="11">
        <f>(((Table1[[#This Row],[deadline]]/60)/60)/24)+DATE(1970,1,1)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Table1[[#This Row],[pledged]]/Table1[[#This Row],[goal]]</f>
        <v>1E-3</v>
      </c>
      <c r="P1130" s="6">
        <f>(Table1[[#This Row],[pledged]]/Table1[[#This Row],[backers_count]])/100</f>
        <v>0.01</v>
      </c>
      <c r="Q1130" t="s">
        <v>8333</v>
      </c>
      <c r="R1130" t="s">
        <v>8335</v>
      </c>
      <c r="S1130" s="11">
        <f>(((Table1[[#This Row],[launched_at]]/60)/60)/24)+DATE(1970,1,1)</f>
        <v>41828.649502314816</v>
      </c>
      <c r="T1130" s="11">
        <f>(((Table1[[#This Row],[deadline]]/60)/60)/24)+DATE(1970,1,1)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Table1[[#This Row],[pledged]]/Table1[[#This Row],[goal]]</f>
        <v>1.0499999999999999E-3</v>
      </c>
      <c r="P1131" s="6">
        <f>(Table1[[#This Row],[pledged]]/Table1[[#This Row],[backers_count]])/100</f>
        <v>0.105</v>
      </c>
      <c r="Q1131" t="s">
        <v>8333</v>
      </c>
      <c r="R1131" t="s">
        <v>8335</v>
      </c>
      <c r="S1131" s="11">
        <f>(((Table1[[#This Row],[launched_at]]/60)/60)/24)+DATE(1970,1,1)</f>
        <v>42496.264965277776</v>
      </c>
      <c r="T1131" s="11">
        <f>(((Table1[[#This Row],[deadline]]/60)/60)/24)+DATE(1970,1,1)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Table1[[#This Row],[pledged]]/Table1[[#This Row],[goal]]</f>
        <v>2.2000000000000001E-3</v>
      </c>
      <c r="P1132" s="6">
        <f>(Table1[[#This Row],[pledged]]/Table1[[#This Row],[backers_count]])/100</f>
        <v>3.6666666666666667E-2</v>
      </c>
      <c r="Q1132" t="s">
        <v>8333</v>
      </c>
      <c r="R1132" t="s">
        <v>8335</v>
      </c>
      <c r="S1132" s="11">
        <f>(((Table1[[#This Row],[launched_at]]/60)/60)/24)+DATE(1970,1,1)</f>
        <v>41908.996527777781</v>
      </c>
      <c r="T1132" s="11">
        <f>(((Table1[[#This Row],[deadline]]/60)/60)/24)+DATE(1970,1,1)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Table1[[#This Row],[pledged]]/Table1[[#This Row],[goal]]</f>
        <v>0</v>
      </c>
      <c r="P1133" s="6" t="e">
        <f>(Table1[[#This Row],[pledged]]/Table1[[#This Row],[backers_count]])/100</f>
        <v>#DIV/0!</v>
      </c>
      <c r="Q1133" t="s">
        <v>8333</v>
      </c>
      <c r="R1133" t="s">
        <v>8335</v>
      </c>
      <c r="S1133" s="11">
        <f>(((Table1[[#This Row],[launched_at]]/60)/60)/24)+DATE(1970,1,1)</f>
        <v>42332.908194444448</v>
      </c>
      <c r="T1133" s="11">
        <f>(((Table1[[#This Row],[deadline]]/60)/60)/24)+DATE(1970,1,1)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Table1[[#This Row],[pledged]]/Table1[[#This Row],[goal]]</f>
        <v>0.14380000000000001</v>
      </c>
      <c r="P1134" s="6">
        <f>(Table1[[#This Row],[pledged]]/Table1[[#This Row],[backers_count]])/100</f>
        <v>1.106153846153846</v>
      </c>
      <c r="Q1134" t="s">
        <v>8333</v>
      </c>
      <c r="R1134" t="s">
        <v>8335</v>
      </c>
      <c r="S1134" s="11">
        <f>(((Table1[[#This Row],[launched_at]]/60)/60)/24)+DATE(1970,1,1)</f>
        <v>42706.115405092598</v>
      </c>
      <c r="T1134" s="11">
        <f>(((Table1[[#This Row],[deadline]]/60)/60)/24)+DATE(1970,1,1)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Table1[[#This Row],[pledged]]/Table1[[#This Row],[goal]]</f>
        <v>6.6666666666666671E-3</v>
      </c>
      <c r="P1135" s="6">
        <f>(Table1[[#This Row],[pledged]]/Table1[[#This Row],[backers_count]])/100</f>
        <v>0.2</v>
      </c>
      <c r="Q1135" t="s">
        <v>8333</v>
      </c>
      <c r="R1135" t="s">
        <v>8335</v>
      </c>
      <c r="S1135" s="11">
        <f>(((Table1[[#This Row],[launched_at]]/60)/60)/24)+DATE(1970,1,1)</f>
        <v>41821.407187500001</v>
      </c>
      <c r="T1135" s="11">
        <f>(((Table1[[#This Row],[deadline]]/60)/60)/24)+DATE(1970,1,1)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Table1[[#This Row],[pledged]]/Table1[[#This Row],[goal]]</f>
        <v>4.0000000000000003E-5</v>
      </c>
      <c r="P1136" s="6">
        <f>(Table1[[#This Row],[pledged]]/Table1[[#This Row],[backers_count]])/100</f>
        <v>0.01</v>
      </c>
      <c r="Q1136" t="s">
        <v>8333</v>
      </c>
      <c r="R1136" t="s">
        <v>8335</v>
      </c>
      <c r="S1136" s="11">
        <f>(((Table1[[#This Row],[launched_at]]/60)/60)/24)+DATE(1970,1,1)</f>
        <v>41958.285046296296</v>
      </c>
      <c r="T1136" s="11">
        <f>(((Table1[[#This Row],[deadline]]/60)/60)/24)+DATE(1970,1,1)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Table1[[#This Row],[pledged]]/Table1[[#This Row],[goal]]</f>
        <v>0.05</v>
      </c>
      <c r="P1137" s="6">
        <f>(Table1[[#This Row],[pledged]]/Table1[[#This Row],[backers_count]])/100</f>
        <v>0.5</v>
      </c>
      <c r="Q1137" t="s">
        <v>8333</v>
      </c>
      <c r="R1137" t="s">
        <v>8335</v>
      </c>
      <c r="S1137" s="11">
        <f>(((Table1[[#This Row],[launched_at]]/60)/60)/24)+DATE(1970,1,1)</f>
        <v>42558.989513888882</v>
      </c>
      <c r="T1137" s="11">
        <f>(((Table1[[#This Row],[deadline]]/60)/60)/24)+DATE(1970,1,1)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Table1[[#This Row],[pledged]]/Table1[[#This Row],[goal]]</f>
        <v>6.4439140811455853E-2</v>
      </c>
      <c r="P1138" s="6">
        <f>(Table1[[#This Row],[pledged]]/Table1[[#This Row],[backers_count]])/100</f>
        <v>0.45</v>
      </c>
      <c r="Q1138" t="s">
        <v>8333</v>
      </c>
      <c r="R1138" t="s">
        <v>8335</v>
      </c>
      <c r="S1138" s="11">
        <f>(((Table1[[#This Row],[launched_at]]/60)/60)/24)+DATE(1970,1,1)</f>
        <v>42327.671631944439</v>
      </c>
      <c r="T1138" s="11">
        <f>(((Table1[[#This Row],[deadline]]/60)/60)/24)+DATE(1970,1,1)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Table1[[#This Row],[pledged]]/Table1[[#This Row],[goal]]</f>
        <v>0.39500000000000002</v>
      </c>
      <c r="P1139" s="6">
        <f>(Table1[[#This Row],[pledged]]/Table1[[#This Row],[backers_count]])/100</f>
        <v>2.5320512820512819</v>
      </c>
      <c r="Q1139" t="s">
        <v>8333</v>
      </c>
      <c r="R1139" t="s">
        <v>8335</v>
      </c>
      <c r="S1139" s="11">
        <f>(((Table1[[#This Row],[launched_at]]/60)/60)/24)+DATE(1970,1,1)</f>
        <v>42453.819687499999</v>
      </c>
      <c r="T1139" s="11">
        <f>(((Table1[[#This Row],[deadline]]/60)/60)/24)+DATE(1970,1,1)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Table1[[#This Row],[pledged]]/Table1[[#This Row],[goal]]</f>
        <v>3.5714285714285713E-3</v>
      </c>
      <c r="P1140" s="6">
        <f>(Table1[[#This Row],[pledged]]/Table1[[#This Row],[backers_count]])/100</f>
        <v>0.3125</v>
      </c>
      <c r="Q1140" t="s">
        <v>8333</v>
      </c>
      <c r="R1140" t="s">
        <v>8335</v>
      </c>
      <c r="S1140" s="11">
        <f>(((Table1[[#This Row],[launched_at]]/60)/60)/24)+DATE(1970,1,1)</f>
        <v>42736.9066087963</v>
      </c>
      <c r="T1140" s="11">
        <f>(((Table1[[#This Row],[deadline]]/60)/60)/24)+DATE(1970,1,1)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Table1[[#This Row],[pledged]]/Table1[[#This Row],[goal]]</f>
        <v>6.2500000000000001E-4</v>
      </c>
      <c r="P1141" s="6">
        <f>(Table1[[#This Row],[pledged]]/Table1[[#This Row],[backers_count]])/100</f>
        <v>0.05</v>
      </c>
      <c r="Q1141" t="s">
        <v>8333</v>
      </c>
      <c r="R1141" t="s">
        <v>8335</v>
      </c>
      <c r="S1141" s="11">
        <f>(((Table1[[#This Row],[launched_at]]/60)/60)/24)+DATE(1970,1,1)</f>
        <v>41975.347523148142</v>
      </c>
      <c r="T1141" s="11">
        <f>(((Table1[[#This Row],[deadline]]/60)/60)/24)+DATE(1970,1,1)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Table1[[#This Row],[pledged]]/Table1[[#This Row],[goal]]</f>
        <v>0</v>
      </c>
      <c r="P1142" s="6" t="e">
        <f>(Table1[[#This Row],[pledged]]/Table1[[#This Row],[backers_count]])/100</f>
        <v>#DIV/0!</v>
      </c>
      <c r="Q1142" t="s">
        <v>8333</v>
      </c>
      <c r="R1142" t="s">
        <v>8335</v>
      </c>
      <c r="S1142" s="11">
        <f>(((Table1[[#This Row],[launched_at]]/60)/60)/24)+DATE(1970,1,1)</f>
        <v>42192.462048611109</v>
      </c>
      <c r="T1142" s="11">
        <f>(((Table1[[#This Row],[deadline]]/60)/60)/24)+DATE(1970,1,1)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Table1[[#This Row],[pledged]]/Table1[[#This Row],[goal]]</f>
        <v>0</v>
      </c>
      <c r="P1143" s="6" t="e">
        <f>(Table1[[#This Row],[pledged]]/Table1[[#This Row],[backers_count]])/100</f>
        <v>#DIV/0!</v>
      </c>
      <c r="Q1143" t="s">
        <v>8333</v>
      </c>
      <c r="R1143" t="s">
        <v>8335</v>
      </c>
      <c r="S1143" s="11">
        <f>(((Table1[[#This Row],[launched_at]]/60)/60)/24)+DATE(1970,1,1)</f>
        <v>42164.699652777781</v>
      </c>
      <c r="T1143" s="11">
        <f>(((Table1[[#This Row],[deadline]]/60)/60)/24)+DATE(1970,1,1)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Table1[[#This Row],[pledged]]/Table1[[#This Row],[goal]]</f>
        <v>0</v>
      </c>
      <c r="P1144" s="6" t="e">
        <f>(Table1[[#This Row],[pledged]]/Table1[[#This Row],[backers_count]])/100</f>
        <v>#DIV/0!</v>
      </c>
      <c r="Q1144" t="s">
        <v>8333</v>
      </c>
      <c r="R1144" t="s">
        <v>8335</v>
      </c>
      <c r="S1144" s="11">
        <f>(((Table1[[#This Row],[launched_at]]/60)/60)/24)+DATE(1970,1,1)</f>
        <v>42022.006099537044</v>
      </c>
      <c r="T1144" s="11">
        <f>(((Table1[[#This Row],[deadline]]/60)/60)/24)+DATE(1970,1,1)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Table1[[#This Row],[pledged]]/Table1[[#This Row],[goal]]</f>
        <v>4.1333333333333335E-3</v>
      </c>
      <c r="P1145" s="6">
        <f>(Table1[[#This Row],[pledged]]/Table1[[#This Row],[backers_count]])/100</f>
        <v>0.23250000000000001</v>
      </c>
      <c r="Q1145" t="s">
        <v>8333</v>
      </c>
      <c r="R1145" t="s">
        <v>8335</v>
      </c>
      <c r="S1145" s="11">
        <f>(((Table1[[#This Row],[launched_at]]/60)/60)/24)+DATE(1970,1,1)</f>
        <v>42325.19358796296</v>
      </c>
      <c r="T1145" s="11">
        <f>(((Table1[[#This Row],[deadline]]/60)/60)/24)+DATE(1970,1,1)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Table1[[#This Row],[pledged]]/Table1[[#This Row],[goal]]</f>
        <v>0</v>
      </c>
      <c r="P1146" s="6" t="e">
        <f>(Table1[[#This Row],[pledged]]/Table1[[#This Row],[backers_count]])/100</f>
        <v>#DIV/0!</v>
      </c>
      <c r="Q1146" t="s">
        <v>8336</v>
      </c>
      <c r="R1146" t="s">
        <v>8337</v>
      </c>
      <c r="S1146" s="11">
        <f>(((Table1[[#This Row],[launched_at]]/60)/60)/24)+DATE(1970,1,1)</f>
        <v>42093.181944444441</v>
      </c>
      <c r="T1146" s="11">
        <f>(((Table1[[#This Row],[deadline]]/60)/60)/24)+DATE(1970,1,1)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Table1[[#This Row],[pledged]]/Table1[[#This Row],[goal]]</f>
        <v>1.25E-3</v>
      </c>
      <c r="P1147" s="6">
        <f>(Table1[[#This Row],[pledged]]/Table1[[#This Row],[backers_count]])/100</f>
        <v>1</v>
      </c>
      <c r="Q1147" t="s">
        <v>8336</v>
      </c>
      <c r="R1147" t="s">
        <v>8337</v>
      </c>
      <c r="S1147" s="11">
        <f>(((Table1[[#This Row],[launched_at]]/60)/60)/24)+DATE(1970,1,1)</f>
        <v>41854.747592592597</v>
      </c>
      <c r="T1147" s="11">
        <f>(((Table1[[#This Row],[deadline]]/60)/60)/24)+DATE(1970,1,1)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Table1[[#This Row],[pledged]]/Table1[[#This Row],[goal]]</f>
        <v>8.8333333333333333E-2</v>
      </c>
      <c r="P1148" s="6">
        <f>(Table1[[#This Row],[pledged]]/Table1[[#This Row],[backers_count]])/100</f>
        <v>0.44166666666666665</v>
      </c>
      <c r="Q1148" t="s">
        <v>8336</v>
      </c>
      <c r="R1148" t="s">
        <v>8337</v>
      </c>
      <c r="S1148" s="11">
        <f>(((Table1[[#This Row],[launched_at]]/60)/60)/24)+DATE(1970,1,1)</f>
        <v>41723.9533912037</v>
      </c>
      <c r="T1148" s="11">
        <f>(((Table1[[#This Row],[deadline]]/60)/60)/24)+DATE(1970,1,1)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Table1[[#This Row],[pledged]]/Table1[[#This Row],[goal]]</f>
        <v>0</v>
      </c>
      <c r="P1149" s="6" t="e">
        <f>(Table1[[#This Row],[pledged]]/Table1[[#This Row],[backers_count]])/100</f>
        <v>#DIV/0!</v>
      </c>
      <c r="Q1149" t="s">
        <v>8336</v>
      </c>
      <c r="R1149" t="s">
        <v>8337</v>
      </c>
      <c r="S1149" s="11">
        <f>(((Table1[[#This Row],[launched_at]]/60)/60)/24)+DATE(1970,1,1)</f>
        <v>41871.972025462965</v>
      </c>
      <c r="T1149" s="11">
        <f>(((Table1[[#This Row],[deadline]]/60)/60)/24)+DATE(1970,1,1)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Table1[[#This Row],[pledged]]/Table1[[#This Row],[goal]]</f>
        <v>4.8666666666666667E-3</v>
      </c>
      <c r="P1150" s="6">
        <f>(Table1[[#This Row],[pledged]]/Table1[[#This Row],[backers_count]])/100</f>
        <v>0.24333333333333332</v>
      </c>
      <c r="Q1150" t="s">
        <v>8336</v>
      </c>
      <c r="R1150" t="s">
        <v>8337</v>
      </c>
      <c r="S1150" s="11">
        <f>(((Table1[[#This Row],[launched_at]]/60)/60)/24)+DATE(1970,1,1)</f>
        <v>42675.171076388884</v>
      </c>
      <c r="T1150" s="11">
        <f>(((Table1[[#This Row],[deadline]]/60)/60)/24)+DATE(1970,1,1)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Table1[[#This Row],[pledged]]/Table1[[#This Row],[goal]]</f>
        <v>1.5E-3</v>
      </c>
      <c r="P1151" s="6">
        <f>(Table1[[#This Row],[pledged]]/Table1[[#This Row],[backers_count]])/100</f>
        <v>0.375</v>
      </c>
      <c r="Q1151" t="s">
        <v>8336</v>
      </c>
      <c r="R1151" t="s">
        <v>8337</v>
      </c>
      <c r="S1151" s="11">
        <f>(((Table1[[#This Row],[launched_at]]/60)/60)/24)+DATE(1970,1,1)</f>
        <v>42507.71025462963</v>
      </c>
      <c r="T1151" s="11">
        <f>(((Table1[[#This Row],[deadline]]/60)/60)/24)+DATE(1970,1,1)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Table1[[#This Row],[pledged]]/Table1[[#This Row],[goal]]</f>
        <v>0.1008</v>
      </c>
      <c r="P1152" s="6">
        <f>(Table1[[#This Row],[pledged]]/Table1[[#This Row],[backers_count]])/100</f>
        <v>0.42</v>
      </c>
      <c r="Q1152" t="s">
        <v>8336</v>
      </c>
      <c r="R1152" t="s">
        <v>8337</v>
      </c>
      <c r="S1152" s="11">
        <f>(((Table1[[#This Row],[launched_at]]/60)/60)/24)+DATE(1970,1,1)</f>
        <v>42317.954571759255</v>
      </c>
      <c r="T1152" s="11">
        <f>(((Table1[[#This Row],[deadline]]/60)/60)/24)+DATE(1970,1,1)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Table1[[#This Row],[pledged]]/Table1[[#This Row],[goal]]</f>
        <v>0</v>
      </c>
      <c r="P1153" s="6" t="e">
        <f>(Table1[[#This Row],[pledged]]/Table1[[#This Row],[backers_count]])/100</f>
        <v>#DIV/0!</v>
      </c>
      <c r="Q1153" t="s">
        <v>8336</v>
      </c>
      <c r="R1153" t="s">
        <v>8337</v>
      </c>
      <c r="S1153" s="11">
        <f>(((Table1[[#This Row],[launched_at]]/60)/60)/24)+DATE(1970,1,1)</f>
        <v>42224.102581018517</v>
      </c>
      <c r="T1153" s="11">
        <f>(((Table1[[#This Row],[deadline]]/60)/60)/24)+DATE(1970,1,1)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Table1[[#This Row],[pledged]]/Table1[[#This Row],[goal]]</f>
        <v>5.6937500000000002E-2</v>
      </c>
      <c r="P1154" s="6">
        <f>(Table1[[#This Row],[pledged]]/Table1[[#This Row],[backers_count]])/100</f>
        <v>0.60733333333333339</v>
      </c>
      <c r="Q1154" t="s">
        <v>8336</v>
      </c>
      <c r="R1154" t="s">
        <v>8337</v>
      </c>
      <c r="S1154" s="11">
        <f>(((Table1[[#This Row],[launched_at]]/60)/60)/24)+DATE(1970,1,1)</f>
        <v>42109.709629629629</v>
      </c>
      <c r="T1154" s="11">
        <f>(((Table1[[#This Row],[deadline]]/60)/60)/24)+DATE(1970,1,1)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Table1[[#This Row],[pledged]]/Table1[[#This Row],[goal]]</f>
        <v>6.2500000000000003E-3</v>
      </c>
      <c r="P1155" s="6">
        <f>(Table1[[#This Row],[pledged]]/Table1[[#This Row],[backers_count]])/100</f>
        <v>0.5</v>
      </c>
      <c r="Q1155" t="s">
        <v>8336</v>
      </c>
      <c r="R1155" t="s">
        <v>8337</v>
      </c>
      <c r="S1155" s="11">
        <f>(((Table1[[#This Row],[launched_at]]/60)/60)/24)+DATE(1970,1,1)</f>
        <v>42143.714178240742</v>
      </c>
      <c r="T1155" s="11">
        <f>(((Table1[[#This Row],[deadline]]/60)/60)/24)+DATE(1970,1,1)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Table1[[#This Row],[pledged]]/Table1[[#This Row],[goal]]</f>
        <v>6.5000000000000002E-2</v>
      </c>
      <c r="P1156" s="6">
        <f>(Table1[[#This Row],[pledged]]/Table1[[#This Row],[backers_count]])/100</f>
        <v>1.0833333333333333</v>
      </c>
      <c r="Q1156" t="s">
        <v>8336</v>
      </c>
      <c r="R1156" t="s">
        <v>8337</v>
      </c>
      <c r="S1156" s="11">
        <f>(((Table1[[#This Row],[launched_at]]/60)/60)/24)+DATE(1970,1,1)</f>
        <v>42223.108865740738</v>
      </c>
      <c r="T1156" s="11">
        <f>(((Table1[[#This Row],[deadline]]/60)/60)/24)+DATE(1970,1,1)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Table1[[#This Row],[pledged]]/Table1[[#This Row],[goal]]</f>
        <v>7.5199999999999998E-3</v>
      </c>
      <c r="P1157" s="6">
        <f>(Table1[[#This Row],[pledged]]/Table1[[#This Row],[backers_count]])/100</f>
        <v>0.23499999999999999</v>
      </c>
      <c r="Q1157" t="s">
        <v>8336</v>
      </c>
      <c r="R1157" t="s">
        <v>8337</v>
      </c>
      <c r="S1157" s="11">
        <f>(((Table1[[#This Row],[launched_at]]/60)/60)/24)+DATE(1970,1,1)</f>
        <v>41835.763981481483</v>
      </c>
      <c r="T1157" s="11">
        <f>(((Table1[[#This Row],[deadline]]/60)/60)/24)+DATE(1970,1,1)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Table1[[#This Row],[pledged]]/Table1[[#This Row],[goal]]</f>
        <v>0</v>
      </c>
      <c r="P1158" s="6" t="e">
        <f>(Table1[[#This Row],[pledged]]/Table1[[#This Row],[backers_count]])/100</f>
        <v>#DIV/0!</v>
      </c>
      <c r="Q1158" t="s">
        <v>8336</v>
      </c>
      <c r="R1158" t="s">
        <v>8337</v>
      </c>
      <c r="S1158" s="11">
        <f>(((Table1[[#This Row],[launched_at]]/60)/60)/24)+DATE(1970,1,1)</f>
        <v>42029.07131944444</v>
      </c>
      <c r="T1158" s="11">
        <f>(((Table1[[#This Row],[deadline]]/60)/60)/24)+DATE(1970,1,1)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Table1[[#This Row],[pledged]]/Table1[[#This Row],[goal]]</f>
        <v>1.5100000000000001E-2</v>
      </c>
      <c r="P1159" s="6">
        <f>(Table1[[#This Row],[pledged]]/Table1[[#This Row],[backers_count]])/100</f>
        <v>0.50333333333333341</v>
      </c>
      <c r="Q1159" t="s">
        <v>8336</v>
      </c>
      <c r="R1159" t="s">
        <v>8337</v>
      </c>
      <c r="S1159" s="11">
        <f>(((Table1[[#This Row],[launched_at]]/60)/60)/24)+DATE(1970,1,1)</f>
        <v>41918.628240740742</v>
      </c>
      <c r="T1159" s="11">
        <f>(((Table1[[#This Row],[deadline]]/60)/60)/24)+DATE(1970,1,1)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Table1[[#This Row],[pledged]]/Table1[[#This Row],[goal]]</f>
        <v>4.6666666666666671E-3</v>
      </c>
      <c r="P1160" s="6">
        <f>(Table1[[#This Row],[pledged]]/Table1[[#This Row],[backers_count]])/100</f>
        <v>0.11666666666666665</v>
      </c>
      <c r="Q1160" t="s">
        <v>8336</v>
      </c>
      <c r="R1160" t="s">
        <v>8337</v>
      </c>
      <c r="S1160" s="11">
        <f>(((Table1[[#This Row],[launched_at]]/60)/60)/24)+DATE(1970,1,1)</f>
        <v>41952.09175925926</v>
      </c>
      <c r="T1160" s="11">
        <f>(((Table1[[#This Row],[deadline]]/60)/60)/24)+DATE(1970,1,1)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Table1[[#This Row],[pledged]]/Table1[[#This Row],[goal]]</f>
        <v>0</v>
      </c>
      <c r="P1161" s="6" t="e">
        <f>(Table1[[#This Row],[pledged]]/Table1[[#This Row],[backers_count]])/100</f>
        <v>#DIV/0!</v>
      </c>
      <c r="Q1161" t="s">
        <v>8336</v>
      </c>
      <c r="R1161" t="s">
        <v>8337</v>
      </c>
      <c r="S1161" s="11">
        <f>(((Table1[[#This Row],[launched_at]]/60)/60)/24)+DATE(1970,1,1)</f>
        <v>42154.726446759261</v>
      </c>
      <c r="T1161" s="11">
        <f>(((Table1[[#This Row],[deadline]]/60)/60)/24)+DATE(1970,1,1)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Table1[[#This Row],[pledged]]/Table1[[#This Row],[goal]]</f>
        <v>3.85E-2</v>
      </c>
      <c r="P1162" s="6">
        <f>(Table1[[#This Row],[pledged]]/Table1[[#This Row],[backers_count]])/100</f>
        <v>0.60789473684210527</v>
      </c>
      <c r="Q1162" t="s">
        <v>8336</v>
      </c>
      <c r="R1162" t="s">
        <v>8337</v>
      </c>
      <c r="S1162" s="11">
        <f>(((Table1[[#This Row],[launched_at]]/60)/60)/24)+DATE(1970,1,1)</f>
        <v>42061.154930555553</v>
      </c>
      <c r="T1162" s="11">
        <f>(((Table1[[#This Row],[deadline]]/60)/60)/24)+DATE(1970,1,1)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Table1[[#This Row],[pledged]]/Table1[[#This Row],[goal]]</f>
        <v>0</v>
      </c>
      <c r="P1163" s="6" t="e">
        <f>(Table1[[#This Row],[pledged]]/Table1[[#This Row],[backers_count]])/100</f>
        <v>#DIV/0!</v>
      </c>
      <c r="Q1163" t="s">
        <v>8336</v>
      </c>
      <c r="R1163" t="s">
        <v>8337</v>
      </c>
      <c r="S1163" s="11">
        <f>(((Table1[[#This Row],[launched_at]]/60)/60)/24)+DATE(1970,1,1)</f>
        <v>42122.629502314812</v>
      </c>
      <c r="T1163" s="11">
        <f>(((Table1[[#This Row],[deadline]]/60)/60)/24)+DATE(1970,1,1)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Table1[[#This Row],[pledged]]/Table1[[#This Row],[goal]]</f>
        <v>5.8333333333333338E-4</v>
      </c>
      <c r="P1164" s="6">
        <f>(Table1[[#This Row],[pledged]]/Table1[[#This Row],[backers_count]])/100</f>
        <v>0.17499999999999999</v>
      </c>
      <c r="Q1164" t="s">
        <v>8336</v>
      </c>
      <c r="R1164" t="s">
        <v>8337</v>
      </c>
      <c r="S1164" s="11">
        <f>(((Table1[[#This Row],[launched_at]]/60)/60)/24)+DATE(1970,1,1)</f>
        <v>41876.683611111112</v>
      </c>
      <c r="T1164" s="11">
        <f>(((Table1[[#This Row],[deadline]]/60)/60)/24)+DATE(1970,1,1)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Table1[[#This Row],[pledged]]/Table1[[#This Row],[goal]]</f>
        <v>0</v>
      </c>
      <c r="P1165" s="6" t="e">
        <f>(Table1[[#This Row],[pledged]]/Table1[[#This Row],[backers_count]])/100</f>
        <v>#DIV/0!</v>
      </c>
      <c r="Q1165" t="s">
        <v>8336</v>
      </c>
      <c r="R1165" t="s">
        <v>8337</v>
      </c>
      <c r="S1165" s="11">
        <f>(((Table1[[#This Row],[launched_at]]/60)/60)/24)+DATE(1970,1,1)</f>
        <v>41830.723611111112</v>
      </c>
      <c r="T1165" s="11">
        <f>(((Table1[[#This Row],[deadline]]/60)/60)/24)+DATE(1970,1,1)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Table1[[#This Row],[pledged]]/Table1[[#This Row],[goal]]</f>
        <v>0</v>
      </c>
      <c r="P1166" s="6" t="e">
        <f>(Table1[[#This Row],[pledged]]/Table1[[#This Row],[backers_count]])/100</f>
        <v>#DIV/0!</v>
      </c>
      <c r="Q1166" t="s">
        <v>8336</v>
      </c>
      <c r="R1166" t="s">
        <v>8337</v>
      </c>
      <c r="S1166" s="11">
        <f>(((Table1[[#This Row],[launched_at]]/60)/60)/24)+DATE(1970,1,1)</f>
        <v>42509.724328703705</v>
      </c>
      <c r="T1166" s="11">
        <f>(((Table1[[#This Row],[deadline]]/60)/60)/24)+DATE(1970,1,1)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Table1[[#This Row],[pledged]]/Table1[[#This Row],[goal]]</f>
        <v>0.20705000000000001</v>
      </c>
      <c r="P1167" s="6">
        <f>(Table1[[#This Row],[pledged]]/Table1[[#This Row],[backers_count]])/100</f>
        <v>0.82819999999999994</v>
      </c>
      <c r="Q1167" t="s">
        <v>8336</v>
      </c>
      <c r="R1167" t="s">
        <v>8337</v>
      </c>
      <c r="S1167" s="11">
        <f>(((Table1[[#This Row],[launched_at]]/60)/60)/24)+DATE(1970,1,1)</f>
        <v>41792.214467592588</v>
      </c>
      <c r="T1167" s="11">
        <f>(((Table1[[#This Row],[deadline]]/60)/60)/24)+DATE(1970,1,1)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Table1[[#This Row],[pledged]]/Table1[[#This Row],[goal]]</f>
        <v>0.19139999999999999</v>
      </c>
      <c r="P1168" s="6">
        <f>(Table1[[#This Row],[pledged]]/Table1[[#This Row],[backers_count]])/100</f>
        <v>3.5887500000000001</v>
      </c>
      <c r="Q1168" t="s">
        <v>8336</v>
      </c>
      <c r="R1168" t="s">
        <v>8337</v>
      </c>
      <c r="S1168" s="11">
        <f>(((Table1[[#This Row],[launched_at]]/60)/60)/24)+DATE(1970,1,1)</f>
        <v>42150.485439814816</v>
      </c>
      <c r="T1168" s="11">
        <f>(((Table1[[#This Row],[deadline]]/60)/60)/24)+DATE(1970,1,1)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Table1[[#This Row],[pledged]]/Table1[[#This Row],[goal]]</f>
        <v>1.6316666666666667E-2</v>
      </c>
      <c r="P1169" s="6">
        <f>(Table1[[#This Row],[pledged]]/Table1[[#This Row],[backers_count]])/100</f>
        <v>0.61187499999999995</v>
      </c>
      <c r="Q1169" t="s">
        <v>8336</v>
      </c>
      <c r="R1169" t="s">
        <v>8337</v>
      </c>
      <c r="S1169" s="11">
        <f>(((Table1[[#This Row],[launched_at]]/60)/60)/24)+DATE(1970,1,1)</f>
        <v>41863.734895833331</v>
      </c>
      <c r="T1169" s="11">
        <f>(((Table1[[#This Row],[deadline]]/60)/60)/24)+DATE(1970,1,1)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Table1[[#This Row],[pledged]]/Table1[[#This Row],[goal]]</f>
        <v>5.6666666666666664E-2</v>
      </c>
      <c r="P1170" s="6">
        <f>(Table1[[#This Row],[pledged]]/Table1[[#This Row],[backers_count]])/100</f>
        <v>3.4</v>
      </c>
      <c r="Q1170" t="s">
        <v>8336</v>
      </c>
      <c r="R1170" t="s">
        <v>8337</v>
      </c>
      <c r="S1170" s="11">
        <f>(((Table1[[#This Row],[launched_at]]/60)/60)/24)+DATE(1970,1,1)</f>
        <v>42605.053993055553</v>
      </c>
      <c r="T1170" s="11">
        <f>(((Table1[[#This Row],[deadline]]/60)/60)/24)+DATE(1970,1,1)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Table1[[#This Row],[pledged]]/Table1[[#This Row],[goal]]</f>
        <v>1.6999999999999999E-3</v>
      </c>
      <c r="P1171" s="6">
        <f>(Table1[[#This Row],[pledged]]/Table1[[#This Row],[backers_count]])/100</f>
        <v>5.6666666666666671E-2</v>
      </c>
      <c r="Q1171" t="s">
        <v>8336</v>
      </c>
      <c r="R1171" t="s">
        <v>8337</v>
      </c>
      <c r="S1171" s="11">
        <f>(((Table1[[#This Row],[launched_at]]/60)/60)/24)+DATE(1970,1,1)</f>
        <v>42027.353738425925</v>
      </c>
      <c r="T1171" s="11">
        <f>(((Table1[[#This Row],[deadline]]/60)/60)/24)+DATE(1970,1,1)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Table1[[#This Row],[pledged]]/Table1[[#This Row],[goal]]</f>
        <v>4.0000000000000001E-3</v>
      </c>
      <c r="P1172" s="6">
        <f>(Table1[[#This Row],[pledged]]/Table1[[#This Row],[backers_count]])/100</f>
        <v>0.5</v>
      </c>
      <c r="Q1172" t="s">
        <v>8336</v>
      </c>
      <c r="R1172" t="s">
        <v>8337</v>
      </c>
      <c r="S1172" s="11">
        <f>(((Table1[[#This Row],[launched_at]]/60)/60)/24)+DATE(1970,1,1)</f>
        <v>42124.893182870372</v>
      </c>
      <c r="T1172" s="11">
        <f>(((Table1[[#This Row],[deadline]]/60)/60)/24)+DATE(1970,1,1)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Table1[[#This Row],[pledged]]/Table1[[#This Row],[goal]]</f>
        <v>1E-3</v>
      </c>
      <c r="P1173" s="6">
        <f>(Table1[[#This Row],[pledged]]/Table1[[#This Row],[backers_count]])/100</f>
        <v>0.25</v>
      </c>
      <c r="Q1173" t="s">
        <v>8336</v>
      </c>
      <c r="R1173" t="s">
        <v>8337</v>
      </c>
      <c r="S1173" s="11">
        <f>(((Table1[[#This Row],[launched_at]]/60)/60)/24)+DATE(1970,1,1)</f>
        <v>41938.804710648146</v>
      </c>
      <c r="T1173" s="11">
        <f>(((Table1[[#This Row],[deadline]]/60)/60)/24)+DATE(1970,1,1)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Table1[[#This Row],[pledged]]/Table1[[#This Row],[goal]]</f>
        <v>0</v>
      </c>
      <c r="P1174" s="6" t="e">
        <f>(Table1[[#This Row],[pledged]]/Table1[[#This Row],[backers_count]])/100</f>
        <v>#DIV/0!</v>
      </c>
      <c r="Q1174" t="s">
        <v>8336</v>
      </c>
      <c r="R1174" t="s">
        <v>8337</v>
      </c>
      <c r="S1174" s="11">
        <f>(((Table1[[#This Row],[launched_at]]/60)/60)/24)+DATE(1970,1,1)</f>
        <v>41841.682314814818</v>
      </c>
      <c r="T1174" s="11">
        <f>(((Table1[[#This Row],[deadline]]/60)/60)/24)+DATE(1970,1,1)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Table1[[#This Row],[pledged]]/Table1[[#This Row],[goal]]</f>
        <v>2.4000000000000001E-4</v>
      </c>
      <c r="P1175" s="6">
        <f>(Table1[[#This Row],[pledged]]/Table1[[#This Row],[backers_count]])/100</f>
        <v>0.3</v>
      </c>
      <c r="Q1175" t="s">
        <v>8336</v>
      </c>
      <c r="R1175" t="s">
        <v>8337</v>
      </c>
      <c r="S1175" s="11">
        <f>(((Table1[[#This Row],[launched_at]]/60)/60)/24)+DATE(1970,1,1)</f>
        <v>42184.185844907406</v>
      </c>
      <c r="T1175" s="11">
        <f>(((Table1[[#This Row],[deadline]]/60)/60)/24)+DATE(1970,1,1)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Table1[[#This Row],[pledged]]/Table1[[#This Row],[goal]]</f>
        <v>5.906666666666667E-2</v>
      </c>
      <c r="P1176" s="6">
        <f>(Table1[[#This Row],[pledged]]/Table1[[#This Row],[backers_count]])/100</f>
        <v>0.46631578947368418</v>
      </c>
      <c r="Q1176" t="s">
        <v>8336</v>
      </c>
      <c r="R1176" t="s">
        <v>8337</v>
      </c>
      <c r="S1176" s="11">
        <f>(((Table1[[#This Row],[launched_at]]/60)/60)/24)+DATE(1970,1,1)</f>
        <v>42468.84174768519</v>
      </c>
      <c r="T1176" s="11">
        <f>(((Table1[[#This Row],[deadline]]/60)/60)/24)+DATE(1970,1,1)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Table1[[#This Row],[pledged]]/Table1[[#This Row],[goal]]</f>
        <v>2.9250000000000002E-2</v>
      </c>
      <c r="P1177" s="6">
        <f>(Table1[[#This Row],[pledged]]/Table1[[#This Row],[backers_count]])/100</f>
        <v>0.65</v>
      </c>
      <c r="Q1177" t="s">
        <v>8336</v>
      </c>
      <c r="R1177" t="s">
        <v>8337</v>
      </c>
      <c r="S1177" s="11">
        <f>(((Table1[[#This Row],[launched_at]]/60)/60)/24)+DATE(1970,1,1)</f>
        <v>42170.728460648148</v>
      </c>
      <c r="T1177" s="11">
        <f>(((Table1[[#This Row],[deadline]]/60)/60)/24)+DATE(1970,1,1)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Table1[[#This Row],[pledged]]/Table1[[#This Row],[goal]]</f>
        <v>5.7142857142857142E-5</v>
      </c>
      <c r="P1178" s="6">
        <f>(Table1[[#This Row],[pledged]]/Table1[[#This Row],[backers_count]])/100</f>
        <v>0.1</v>
      </c>
      <c r="Q1178" t="s">
        <v>8336</v>
      </c>
      <c r="R1178" t="s">
        <v>8337</v>
      </c>
      <c r="S1178" s="11">
        <f>(((Table1[[#This Row],[launched_at]]/60)/60)/24)+DATE(1970,1,1)</f>
        <v>42746.019652777773</v>
      </c>
      <c r="T1178" s="11">
        <f>(((Table1[[#This Row],[deadline]]/60)/60)/24)+DATE(1970,1,1)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Table1[[#This Row],[pledged]]/Table1[[#This Row],[goal]]</f>
        <v>0</v>
      </c>
      <c r="P1179" s="6" t="e">
        <f>(Table1[[#This Row],[pledged]]/Table1[[#This Row],[backers_count]])/100</f>
        <v>#DIV/0!</v>
      </c>
      <c r="Q1179" t="s">
        <v>8336</v>
      </c>
      <c r="R1179" t="s">
        <v>8337</v>
      </c>
      <c r="S1179" s="11">
        <f>(((Table1[[#This Row],[launched_at]]/60)/60)/24)+DATE(1970,1,1)</f>
        <v>41897.660833333335</v>
      </c>
      <c r="T1179" s="11">
        <f>(((Table1[[#This Row],[deadline]]/60)/60)/24)+DATE(1970,1,1)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Table1[[#This Row],[pledged]]/Table1[[#This Row],[goal]]</f>
        <v>6.666666666666667E-5</v>
      </c>
      <c r="P1180" s="6">
        <f>(Table1[[#This Row],[pledged]]/Table1[[#This Row],[backers_count]])/100</f>
        <v>0.05</v>
      </c>
      <c r="Q1180" t="s">
        <v>8336</v>
      </c>
      <c r="R1180" t="s">
        <v>8337</v>
      </c>
      <c r="S1180" s="11">
        <f>(((Table1[[#This Row],[launched_at]]/60)/60)/24)+DATE(1970,1,1)</f>
        <v>41837.905694444446</v>
      </c>
      <c r="T1180" s="11">
        <f>(((Table1[[#This Row],[deadline]]/60)/60)/24)+DATE(1970,1,1)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Table1[[#This Row],[pledged]]/Table1[[#This Row],[goal]]</f>
        <v>5.3333333333333337E-2</v>
      </c>
      <c r="P1181" s="6">
        <f>(Table1[[#This Row],[pledged]]/Table1[[#This Row],[backers_count]])/100</f>
        <v>6.4</v>
      </c>
      <c r="Q1181" t="s">
        <v>8336</v>
      </c>
      <c r="R1181" t="s">
        <v>8337</v>
      </c>
      <c r="S1181" s="11">
        <f>(((Table1[[#This Row],[launched_at]]/60)/60)/24)+DATE(1970,1,1)</f>
        <v>42275.720219907409</v>
      </c>
      <c r="T1181" s="11">
        <f>(((Table1[[#This Row],[deadline]]/60)/60)/24)+DATE(1970,1,1)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Table1[[#This Row],[pledged]]/Table1[[#This Row],[goal]]</f>
        <v>0.11749999999999999</v>
      </c>
      <c r="P1182" s="6">
        <f>(Table1[[#This Row],[pledged]]/Table1[[#This Row],[backers_count]])/100</f>
        <v>0.69117647058823539</v>
      </c>
      <c r="Q1182" t="s">
        <v>8336</v>
      </c>
      <c r="R1182" t="s">
        <v>8337</v>
      </c>
      <c r="S1182" s="11">
        <f>(((Table1[[#This Row],[launched_at]]/60)/60)/24)+DATE(1970,1,1)</f>
        <v>41781.806875000002</v>
      </c>
      <c r="T1182" s="11">
        <f>(((Table1[[#This Row],[deadline]]/60)/60)/24)+DATE(1970,1,1)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Table1[[#This Row],[pledged]]/Table1[[#This Row],[goal]]</f>
        <v>8.0000000000000007E-5</v>
      </c>
      <c r="P1183" s="6">
        <f>(Table1[[#This Row],[pledged]]/Table1[[#This Row],[backers_count]])/100</f>
        <v>1.3333333333333332E-2</v>
      </c>
      <c r="Q1183" t="s">
        <v>8336</v>
      </c>
      <c r="R1183" t="s">
        <v>8337</v>
      </c>
      <c r="S1183" s="11">
        <f>(((Table1[[#This Row],[launched_at]]/60)/60)/24)+DATE(1970,1,1)</f>
        <v>42034.339363425926</v>
      </c>
      <c r="T1183" s="11">
        <f>(((Table1[[#This Row],[deadline]]/60)/60)/24)+DATE(1970,1,1)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Table1[[#This Row],[pledged]]/Table1[[#This Row],[goal]]</f>
        <v>4.2000000000000003E-2</v>
      </c>
      <c r="P1184" s="6">
        <f>(Table1[[#This Row],[pledged]]/Table1[[#This Row],[backers_count]])/100</f>
        <v>0.105</v>
      </c>
      <c r="Q1184" t="s">
        <v>8336</v>
      </c>
      <c r="R1184" t="s">
        <v>8337</v>
      </c>
      <c r="S1184" s="11">
        <f>(((Table1[[#This Row],[launched_at]]/60)/60)/24)+DATE(1970,1,1)</f>
        <v>42728.827407407407</v>
      </c>
      <c r="T1184" s="11">
        <f>(((Table1[[#This Row],[deadline]]/60)/60)/24)+DATE(1970,1,1)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Table1[[#This Row],[pledged]]/Table1[[#This Row],[goal]]</f>
        <v>0.04</v>
      </c>
      <c r="P1185" s="6">
        <f>(Table1[[#This Row],[pledged]]/Table1[[#This Row],[backers_count]])/100</f>
        <v>0.33333333333333337</v>
      </c>
      <c r="Q1185" t="s">
        <v>8336</v>
      </c>
      <c r="R1185" t="s">
        <v>8337</v>
      </c>
      <c r="S1185" s="11">
        <f>(((Table1[[#This Row],[launched_at]]/60)/60)/24)+DATE(1970,1,1)</f>
        <v>42656.86137731481</v>
      </c>
      <c r="T1185" s="11">
        <f>(((Table1[[#This Row],[deadline]]/60)/60)/24)+DATE(1970,1,1)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Table1[[#This Row],[pledged]]/Table1[[#This Row],[goal]]</f>
        <v>1.0493636363636363</v>
      </c>
      <c r="P1186" s="6">
        <f>(Table1[[#This Row],[pledged]]/Table1[[#This Row],[backers_count]])/100</f>
        <v>0.61562666666666666</v>
      </c>
      <c r="Q1186" t="s">
        <v>8338</v>
      </c>
      <c r="R1186" t="s">
        <v>8339</v>
      </c>
      <c r="S1186" s="11">
        <f>(((Table1[[#This Row],[launched_at]]/60)/60)/24)+DATE(1970,1,1)</f>
        <v>42741.599664351852</v>
      </c>
      <c r="T1186" s="11">
        <f>(((Table1[[#This Row],[deadline]]/60)/60)/24)+DATE(1970,1,1)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Table1[[#This Row],[pledged]]/Table1[[#This Row],[goal]]</f>
        <v>1.0544</v>
      </c>
      <c r="P1187" s="6">
        <f>(Table1[[#This Row],[pledged]]/Table1[[#This Row],[backers_count]])/100</f>
        <v>1.1873873873873872</v>
      </c>
      <c r="Q1187" t="s">
        <v>8338</v>
      </c>
      <c r="R1187" t="s">
        <v>8339</v>
      </c>
      <c r="S1187" s="11">
        <f>(((Table1[[#This Row],[launched_at]]/60)/60)/24)+DATE(1970,1,1)</f>
        <v>42130.865150462967</v>
      </c>
      <c r="T1187" s="11">
        <f>(((Table1[[#This Row],[deadline]]/60)/60)/24)+DATE(1970,1,1)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Table1[[#This Row],[pledged]]/Table1[[#This Row],[goal]]</f>
        <v>1.0673333333333332</v>
      </c>
      <c r="P1188" s="6">
        <f>(Table1[[#This Row],[pledged]]/Table1[[#This Row],[backers_count]])/100</f>
        <v>0.65081300813008125</v>
      </c>
      <c r="Q1188" t="s">
        <v>8338</v>
      </c>
      <c r="R1188" t="s">
        <v>8339</v>
      </c>
      <c r="S1188" s="11">
        <f>(((Table1[[#This Row],[launched_at]]/60)/60)/24)+DATE(1970,1,1)</f>
        <v>42123.86336805555</v>
      </c>
      <c r="T1188" s="11">
        <f>(((Table1[[#This Row],[deadline]]/60)/60)/24)+DATE(1970,1,1)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Table1[[#This Row],[pledged]]/Table1[[#This Row],[goal]]</f>
        <v>1.0412571428571429</v>
      </c>
      <c r="P1189" s="6">
        <f>(Table1[[#This Row],[pledged]]/Table1[[#This Row],[backers_count]])/100</f>
        <v>1.3015714285714284</v>
      </c>
      <c r="Q1189" t="s">
        <v>8338</v>
      </c>
      <c r="R1189" t="s">
        <v>8339</v>
      </c>
      <c r="S1189" s="11">
        <f>(((Table1[[#This Row],[launched_at]]/60)/60)/24)+DATE(1970,1,1)</f>
        <v>42109.894942129627</v>
      </c>
      <c r="T1189" s="11">
        <f>(((Table1[[#This Row],[deadline]]/60)/60)/24)+DATE(1970,1,1)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Table1[[#This Row],[pledged]]/Table1[[#This Row],[goal]]</f>
        <v>1.6054999999999999</v>
      </c>
      <c r="P1190" s="6">
        <f>(Table1[[#This Row],[pledged]]/Table1[[#This Row],[backers_count]])/100</f>
        <v>0.37776470588235289</v>
      </c>
      <c r="Q1190" t="s">
        <v>8338</v>
      </c>
      <c r="R1190" t="s">
        <v>8339</v>
      </c>
      <c r="S1190" s="11">
        <f>(((Table1[[#This Row],[launched_at]]/60)/60)/24)+DATE(1970,1,1)</f>
        <v>42711.700694444444</v>
      </c>
      <c r="T1190" s="11">
        <f>(((Table1[[#This Row],[deadline]]/60)/60)/24)+DATE(1970,1,1)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Table1[[#This Row],[pledged]]/Table1[[#This Row],[goal]]</f>
        <v>1.0777777777777777</v>
      </c>
      <c r="P1191" s="6">
        <f>(Table1[[#This Row],[pledged]]/Table1[[#This Row],[backers_count]])/100</f>
        <v>1.1279069767441861</v>
      </c>
      <c r="Q1191" t="s">
        <v>8338</v>
      </c>
      <c r="R1191" t="s">
        <v>8339</v>
      </c>
      <c r="S1191" s="11">
        <f>(((Table1[[#This Row],[launched_at]]/60)/60)/24)+DATE(1970,1,1)</f>
        <v>42529.979108796295</v>
      </c>
      <c r="T1191" s="11">
        <f>(((Table1[[#This Row],[deadline]]/60)/60)/24)+DATE(1970,1,1)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Table1[[#This Row],[pledged]]/Table1[[#This Row],[goal]]</f>
        <v>1.35</v>
      </c>
      <c r="P1192" s="6">
        <f>(Table1[[#This Row],[pledged]]/Table1[[#This Row],[backers_count]])/100</f>
        <v>0.51923076923076916</v>
      </c>
      <c r="Q1192" t="s">
        <v>8338</v>
      </c>
      <c r="R1192" t="s">
        <v>8339</v>
      </c>
      <c r="S1192" s="11">
        <f>(((Table1[[#This Row],[launched_at]]/60)/60)/24)+DATE(1970,1,1)</f>
        <v>41852.665798611109</v>
      </c>
      <c r="T1192" s="11">
        <f>(((Table1[[#This Row],[deadline]]/60)/60)/24)+DATE(1970,1,1)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Table1[[#This Row],[pledged]]/Table1[[#This Row],[goal]]</f>
        <v>1.0907407407407408</v>
      </c>
      <c r="P1193" s="6">
        <f>(Table1[[#This Row],[pledged]]/Table1[[#This Row],[backers_count]])/100</f>
        <v>0.89242424242424245</v>
      </c>
      <c r="Q1193" t="s">
        <v>8338</v>
      </c>
      <c r="R1193" t="s">
        <v>8339</v>
      </c>
      <c r="S1193" s="11">
        <f>(((Table1[[#This Row],[launched_at]]/60)/60)/24)+DATE(1970,1,1)</f>
        <v>42419.603703703702</v>
      </c>
      <c r="T1193" s="11">
        <f>(((Table1[[#This Row],[deadline]]/60)/60)/24)+DATE(1970,1,1)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Table1[[#This Row],[pledged]]/Table1[[#This Row],[goal]]</f>
        <v>2.9</v>
      </c>
      <c r="P1194" s="6">
        <f>(Table1[[#This Row],[pledged]]/Table1[[#This Row],[backers_count]])/100</f>
        <v>0.19333333333333333</v>
      </c>
      <c r="Q1194" t="s">
        <v>8338</v>
      </c>
      <c r="R1194" t="s">
        <v>8339</v>
      </c>
      <c r="S1194" s="11">
        <f>(((Table1[[#This Row],[launched_at]]/60)/60)/24)+DATE(1970,1,1)</f>
        <v>42747.506689814814</v>
      </c>
      <c r="T1194" s="11">
        <f>(((Table1[[#This Row],[deadline]]/60)/60)/24)+DATE(1970,1,1)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Table1[[#This Row],[pledged]]/Table1[[#This Row],[goal]]</f>
        <v>1.0395714285714286</v>
      </c>
      <c r="P1195" s="6">
        <f>(Table1[[#This Row],[pledged]]/Table1[[#This Row],[backers_count]])/100</f>
        <v>0.79967032967032958</v>
      </c>
      <c r="Q1195" t="s">
        <v>8338</v>
      </c>
      <c r="R1195" t="s">
        <v>8339</v>
      </c>
      <c r="S1195" s="11">
        <f>(((Table1[[#This Row],[launched_at]]/60)/60)/24)+DATE(1970,1,1)</f>
        <v>42409.776076388895</v>
      </c>
      <c r="T1195" s="11">
        <f>(((Table1[[#This Row],[deadline]]/60)/60)/24)+DATE(1970,1,1)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Table1[[#This Row],[pledged]]/Table1[[#This Row],[goal]]</f>
        <v>3.2223999999999999</v>
      </c>
      <c r="P1196" s="6">
        <f>(Table1[[#This Row],[pledged]]/Table1[[#This Row],[backers_count]])/100</f>
        <v>0.56414565826330532</v>
      </c>
      <c r="Q1196" t="s">
        <v>8338</v>
      </c>
      <c r="R1196" t="s">
        <v>8339</v>
      </c>
      <c r="S1196" s="11">
        <f>(((Table1[[#This Row],[launched_at]]/60)/60)/24)+DATE(1970,1,1)</f>
        <v>42072.488182870366</v>
      </c>
      <c r="T1196" s="11">
        <f>(((Table1[[#This Row],[deadline]]/60)/60)/24)+DATE(1970,1,1)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Table1[[#This Row],[pledged]]/Table1[[#This Row],[goal]]</f>
        <v>1.35</v>
      </c>
      <c r="P1197" s="6">
        <f>(Table1[[#This Row],[pledged]]/Table1[[#This Row],[backers_count]])/100</f>
        <v>0.79411764705882348</v>
      </c>
      <c r="Q1197" t="s">
        <v>8338</v>
      </c>
      <c r="R1197" t="s">
        <v>8339</v>
      </c>
      <c r="S1197" s="11">
        <f>(((Table1[[#This Row],[launched_at]]/60)/60)/24)+DATE(1970,1,1)</f>
        <v>42298.34783564815</v>
      </c>
      <c r="T1197" s="11">
        <f>(((Table1[[#This Row],[deadline]]/60)/60)/24)+DATE(1970,1,1)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Table1[[#This Row],[pledged]]/Table1[[#This Row],[goal]]</f>
        <v>2.6991034482758622</v>
      </c>
      <c r="P1198" s="6">
        <f>(Table1[[#This Row],[pledged]]/Table1[[#This Row],[backers_count]])/100</f>
        <v>0.76439453125000001</v>
      </c>
      <c r="Q1198" t="s">
        <v>8338</v>
      </c>
      <c r="R1198" t="s">
        <v>8339</v>
      </c>
      <c r="S1198" s="11">
        <f>(((Table1[[#This Row],[launched_at]]/60)/60)/24)+DATE(1970,1,1)</f>
        <v>42326.818738425922</v>
      </c>
      <c r="T1198" s="11">
        <f>(((Table1[[#This Row],[deadline]]/60)/60)/24)+DATE(1970,1,1)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Table1[[#This Row],[pledged]]/Table1[[#This Row],[goal]]</f>
        <v>2.5329333333333333</v>
      </c>
      <c r="P1199" s="6">
        <f>(Table1[[#This Row],[pledged]]/Table1[[#This Row],[backers_count]])/100</f>
        <v>1.21</v>
      </c>
      <c r="Q1199" t="s">
        <v>8338</v>
      </c>
      <c r="R1199" t="s">
        <v>8339</v>
      </c>
      <c r="S1199" s="11">
        <f>(((Table1[[#This Row],[launched_at]]/60)/60)/24)+DATE(1970,1,1)</f>
        <v>42503.66474537037</v>
      </c>
      <c r="T1199" s="11">
        <f>(((Table1[[#This Row],[deadline]]/60)/60)/24)+DATE(1970,1,1)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Table1[[#This Row],[pledged]]/Table1[[#This Row],[goal]]</f>
        <v>2.6059999999999999</v>
      </c>
      <c r="P1200" s="6">
        <f>(Table1[[#This Row],[pledged]]/Table1[[#This Row],[backers_count]])/100</f>
        <v>0.54616766467065869</v>
      </c>
      <c r="Q1200" t="s">
        <v>8338</v>
      </c>
      <c r="R1200" t="s">
        <v>8339</v>
      </c>
      <c r="S1200" s="11">
        <f>(((Table1[[#This Row],[launched_at]]/60)/60)/24)+DATE(1970,1,1)</f>
        <v>42333.619050925925</v>
      </c>
      <c r="T1200" s="11">
        <f>(((Table1[[#This Row],[deadline]]/60)/60)/24)+DATE(1970,1,1)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Table1[[#This Row],[pledged]]/Table1[[#This Row],[goal]]</f>
        <v>1.0131677953348381</v>
      </c>
      <c r="P1201" s="6">
        <f>(Table1[[#This Row],[pledged]]/Table1[[#This Row],[backers_count]])/100</f>
        <v>2.9922222222222223</v>
      </c>
      <c r="Q1201" t="s">
        <v>8338</v>
      </c>
      <c r="R1201" t="s">
        <v>8339</v>
      </c>
      <c r="S1201" s="11">
        <f>(((Table1[[#This Row],[launched_at]]/60)/60)/24)+DATE(1970,1,1)</f>
        <v>42161.770833333328</v>
      </c>
      <c r="T1201" s="11">
        <f>(((Table1[[#This Row],[deadline]]/60)/60)/24)+DATE(1970,1,1)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Table1[[#This Row],[pledged]]/Table1[[#This Row],[goal]]</f>
        <v>1.2560416666666667</v>
      </c>
      <c r="P1202" s="6">
        <f>(Table1[[#This Row],[pledged]]/Table1[[#This Row],[backers_count]])/100</f>
        <v>0.5853398058252427</v>
      </c>
      <c r="Q1202" t="s">
        <v>8338</v>
      </c>
      <c r="R1202" t="s">
        <v>8339</v>
      </c>
      <c r="S1202" s="11">
        <f>(((Table1[[#This Row],[launched_at]]/60)/60)/24)+DATE(1970,1,1)</f>
        <v>42089.477500000001</v>
      </c>
      <c r="T1202" s="11">
        <f>(((Table1[[#This Row],[deadline]]/60)/60)/24)+DATE(1970,1,1)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Table1[[#This Row],[pledged]]/Table1[[#This Row],[goal]]</f>
        <v>1.0243783333333334</v>
      </c>
      <c r="P1203" s="6">
        <f>(Table1[[#This Row],[pledged]]/Table1[[#This Row],[backers_count]])/100</f>
        <v>0.55371801801801812</v>
      </c>
      <c r="Q1203" t="s">
        <v>8338</v>
      </c>
      <c r="R1203" t="s">
        <v>8339</v>
      </c>
      <c r="S1203" s="11">
        <f>(((Table1[[#This Row],[launched_at]]/60)/60)/24)+DATE(1970,1,1)</f>
        <v>42536.60701388889</v>
      </c>
      <c r="T1203" s="11">
        <f>(((Table1[[#This Row],[deadline]]/60)/60)/24)+DATE(1970,1,1)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Table1[[#This Row],[pledged]]/Table1[[#This Row],[goal]]</f>
        <v>1.99244</v>
      </c>
      <c r="P1204" s="6">
        <f>(Table1[[#This Row],[pledged]]/Table1[[#This Row],[backers_count]])/100</f>
        <v>1.8380442804428045</v>
      </c>
      <c r="Q1204" t="s">
        <v>8338</v>
      </c>
      <c r="R1204" t="s">
        <v>8339</v>
      </c>
      <c r="S1204" s="11">
        <f>(((Table1[[#This Row],[launched_at]]/60)/60)/24)+DATE(1970,1,1)</f>
        <v>42152.288819444439</v>
      </c>
      <c r="T1204" s="11">
        <f>(((Table1[[#This Row],[deadline]]/60)/60)/24)+DATE(1970,1,1)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Table1[[#This Row],[pledged]]/Table1[[#This Row],[goal]]</f>
        <v>1.0245398773006136</v>
      </c>
      <c r="P1205" s="6">
        <f>(Table1[[#This Row],[pledged]]/Table1[[#This Row],[backers_count]])/100</f>
        <v>1.6534653465346534</v>
      </c>
      <c r="Q1205" t="s">
        <v>8338</v>
      </c>
      <c r="R1205" t="s">
        <v>8339</v>
      </c>
      <c r="S1205" s="11">
        <f>(((Table1[[#This Row],[launched_at]]/60)/60)/24)+DATE(1970,1,1)</f>
        <v>42125.614895833336</v>
      </c>
      <c r="T1205" s="11">
        <f>(((Table1[[#This Row],[deadline]]/60)/60)/24)+DATE(1970,1,1)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Table1[[#This Row],[pledged]]/Table1[[#This Row],[goal]]</f>
        <v>1.0294615384615384</v>
      </c>
      <c r="P1206" s="6">
        <f>(Table1[[#This Row],[pledged]]/Table1[[#This Row],[backers_count]])/100</f>
        <v>2.3478947368421053</v>
      </c>
      <c r="Q1206" t="s">
        <v>8338</v>
      </c>
      <c r="R1206" t="s">
        <v>8339</v>
      </c>
      <c r="S1206" s="11">
        <f>(((Table1[[#This Row],[launched_at]]/60)/60)/24)+DATE(1970,1,1)</f>
        <v>42297.748067129629</v>
      </c>
      <c r="T1206" s="11">
        <f>(((Table1[[#This Row],[deadline]]/60)/60)/24)+DATE(1970,1,1)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Table1[[#This Row],[pledged]]/Table1[[#This Row],[goal]]</f>
        <v>1.0086153846153847</v>
      </c>
      <c r="P1207" s="6">
        <f>(Table1[[#This Row],[pledged]]/Table1[[#This Row],[backers_count]])/100</f>
        <v>2.1148387096774193</v>
      </c>
      <c r="Q1207" t="s">
        <v>8338</v>
      </c>
      <c r="R1207" t="s">
        <v>8339</v>
      </c>
      <c r="S1207" s="11">
        <f>(((Table1[[#This Row],[launched_at]]/60)/60)/24)+DATE(1970,1,1)</f>
        <v>42138.506377314814</v>
      </c>
      <c r="T1207" s="11">
        <f>(((Table1[[#This Row],[deadline]]/60)/60)/24)+DATE(1970,1,1)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Table1[[#This Row],[pledged]]/Table1[[#This Row],[goal]]</f>
        <v>1.1499999999999999</v>
      </c>
      <c r="P1208" s="6">
        <f>(Table1[[#This Row],[pledged]]/Table1[[#This Row],[backers_count]])/100</f>
        <v>0.32343749999999999</v>
      </c>
      <c r="Q1208" t="s">
        <v>8338</v>
      </c>
      <c r="R1208" t="s">
        <v>8339</v>
      </c>
      <c r="S1208" s="11">
        <f>(((Table1[[#This Row],[launched_at]]/60)/60)/24)+DATE(1970,1,1)</f>
        <v>42772.776076388895</v>
      </c>
      <c r="T1208" s="11">
        <f>(((Table1[[#This Row],[deadline]]/60)/60)/24)+DATE(1970,1,1)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Table1[[#This Row],[pledged]]/Table1[[#This Row],[goal]]</f>
        <v>1.0416766467065868</v>
      </c>
      <c r="P1209" s="6">
        <f>(Table1[[#This Row],[pledged]]/Table1[[#This Row],[backers_count]])/100</f>
        <v>1.233758865248227</v>
      </c>
      <c r="Q1209" t="s">
        <v>8338</v>
      </c>
      <c r="R1209" t="s">
        <v>8339</v>
      </c>
      <c r="S1209" s="11">
        <f>(((Table1[[#This Row],[launched_at]]/60)/60)/24)+DATE(1970,1,1)</f>
        <v>42430.430243055554</v>
      </c>
      <c r="T1209" s="11">
        <f>(((Table1[[#This Row],[deadline]]/60)/60)/24)+DATE(1970,1,1)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Table1[[#This Row],[pledged]]/Table1[[#This Row],[goal]]</f>
        <v>1.5529999999999999</v>
      </c>
      <c r="P1210" s="6">
        <f>(Table1[[#This Row],[pledged]]/Table1[[#This Row],[backers_count]])/100</f>
        <v>2.0706666666666664</v>
      </c>
      <c r="Q1210" t="s">
        <v>8338</v>
      </c>
      <c r="R1210" t="s">
        <v>8339</v>
      </c>
      <c r="S1210" s="11">
        <f>(((Table1[[#This Row],[launched_at]]/60)/60)/24)+DATE(1970,1,1)</f>
        <v>42423.709074074075</v>
      </c>
      <c r="T1210" s="11">
        <f>(((Table1[[#This Row],[deadline]]/60)/60)/24)+DATE(1970,1,1)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Table1[[#This Row],[pledged]]/Table1[[#This Row],[goal]]</f>
        <v>1.06</v>
      </c>
      <c r="P1211" s="6">
        <f>(Table1[[#This Row],[pledged]]/Table1[[#This Row],[backers_count]])/100</f>
        <v>1.3826086956521741</v>
      </c>
      <c r="Q1211" t="s">
        <v>8338</v>
      </c>
      <c r="R1211" t="s">
        <v>8339</v>
      </c>
      <c r="S1211" s="11">
        <f>(((Table1[[#This Row],[launched_at]]/60)/60)/24)+DATE(1970,1,1)</f>
        <v>42761.846122685187</v>
      </c>
      <c r="T1211" s="11">
        <f>(((Table1[[#This Row],[deadline]]/60)/60)/24)+DATE(1970,1,1)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Table1[[#This Row],[pledged]]/Table1[[#This Row],[goal]]</f>
        <v>2.5431499999999998</v>
      </c>
      <c r="P1212" s="6">
        <f>(Table1[[#This Row],[pledged]]/Table1[[#This Row],[backers_count]])/100</f>
        <v>4.9381553398058253</v>
      </c>
      <c r="Q1212" t="s">
        <v>8338</v>
      </c>
      <c r="R1212" t="s">
        <v>8339</v>
      </c>
      <c r="S1212" s="11">
        <f>(((Table1[[#This Row],[launched_at]]/60)/60)/24)+DATE(1970,1,1)</f>
        <v>42132.941805555558</v>
      </c>
      <c r="T1212" s="11">
        <f>(((Table1[[#This Row],[deadline]]/60)/60)/24)+DATE(1970,1,1)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Table1[[#This Row],[pledged]]/Table1[[#This Row],[goal]]</f>
        <v>1.0109999999999999</v>
      </c>
      <c r="P1213" s="6">
        <f>(Table1[[#This Row],[pledged]]/Table1[[#This Row],[backers_count]])/100</f>
        <v>1.6850000000000001</v>
      </c>
      <c r="Q1213" t="s">
        <v>8338</v>
      </c>
      <c r="R1213" t="s">
        <v>8339</v>
      </c>
      <c r="S1213" s="11">
        <f>(((Table1[[#This Row],[launched_at]]/60)/60)/24)+DATE(1970,1,1)</f>
        <v>42515.866446759261</v>
      </c>
      <c r="T1213" s="11">
        <f>(((Table1[[#This Row],[deadline]]/60)/60)/24)+DATE(1970,1,1)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Table1[[#This Row],[pledged]]/Table1[[#This Row],[goal]]</f>
        <v>1.2904</v>
      </c>
      <c r="P1214" s="6">
        <f>(Table1[[#This Row],[pledged]]/Table1[[#This Row],[backers_count]])/100</f>
        <v>0.38867469879518068</v>
      </c>
      <c r="Q1214" t="s">
        <v>8338</v>
      </c>
      <c r="R1214" t="s">
        <v>8339</v>
      </c>
      <c r="S1214" s="11">
        <f>(((Table1[[#This Row],[launched_at]]/60)/60)/24)+DATE(1970,1,1)</f>
        <v>42318.950173611112</v>
      </c>
      <c r="T1214" s="11">
        <f>(((Table1[[#This Row],[deadline]]/60)/60)/24)+DATE(1970,1,1)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Table1[[#This Row],[pledged]]/Table1[[#This Row],[goal]]</f>
        <v>1.0223076923076924</v>
      </c>
      <c r="P1215" s="6">
        <f>(Table1[[#This Row],[pledged]]/Table1[[#This Row],[backers_count]])/100</f>
        <v>0.61527777777777781</v>
      </c>
      <c r="Q1215" t="s">
        <v>8338</v>
      </c>
      <c r="R1215" t="s">
        <v>8339</v>
      </c>
      <c r="S1215" s="11">
        <f>(((Table1[[#This Row],[launched_at]]/60)/60)/24)+DATE(1970,1,1)</f>
        <v>42731.755787037036</v>
      </c>
      <c r="T1215" s="11">
        <f>(((Table1[[#This Row],[deadline]]/60)/60)/24)+DATE(1970,1,1)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Table1[[#This Row],[pledged]]/Table1[[#This Row],[goal]]</f>
        <v>1.3180000000000001</v>
      </c>
      <c r="P1216" s="6">
        <f>(Table1[[#This Row],[pledged]]/Table1[[#This Row],[backers_count]])/100</f>
        <v>1.0544</v>
      </c>
      <c r="Q1216" t="s">
        <v>8338</v>
      </c>
      <c r="R1216" t="s">
        <v>8339</v>
      </c>
      <c r="S1216" s="11">
        <f>(((Table1[[#This Row],[launched_at]]/60)/60)/24)+DATE(1970,1,1)</f>
        <v>42104.840335648143</v>
      </c>
      <c r="T1216" s="11">
        <f>(((Table1[[#This Row],[deadline]]/60)/60)/24)+DATE(1970,1,1)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Table1[[#This Row],[pledged]]/Table1[[#This Row],[goal]]</f>
        <v>7.8608020000000005</v>
      </c>
      <c r="P1217" s="6">
        <f>(Table1[[#This Row],[pledged]]/Table1[[#This Row],[backers_count]])/100</f>
        <v>0.71592003642987256</v>
      </c>
      <c r="Q1217" t="s">
        <v>8338</v>
      </c>
      <c r="R1217" t="s">
        <v>8339</v>
      </c>
      <c r="S1217" s="11">
        <f>(((Table1[[#This Row],[launched_at]]/60)/60)/24)+DATE(1970,1,1)</f>
        <v>41759.923101851848</v>
      </c>
      <c r="T1217" s="11">
        <f>(((Table1[[#This Row],[deadline]]/60)/60)/24)+DATE(1970,1,1)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Table1[[#This Row],[pledged]]/Table1[[#This Row],[goal]]</f>
        <v>1.4570000000000001</v>
      </c>
      <c r="P1218" s="6">
        <f>(Table1[[#This Row],[pledged]]/Table1[[#This Row],[backers_count]])/100</f>
        <v>0.91882882882882877</v>
      </c>
      <c r="Q1218" t="s">
        <v>8338</v>
      </c>
      <c r="R1218" t="s">
        <v>8339</v>
      </c>
      <c r="S1218" s="11">
        <f>(((Table1[[#This Row],[launched_at]]/60)/60)/24)+DATE(1970,1,1)</f>
        <v>42247.616400462968</v>
      </c>
      <c r="T1218" s="11">
        <f>(((Table1[[#This Row],[deadline]]/60)/60)/24)+DATE(1970,1,1)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Table1[[#This Row],[pledged]]/Table1[[#This Row],[goal]]</f>
        <v>1.026</v>
      </c>
      <c r="P1219" s="6">
        <f>(Table1[[#This Row],[pledged]]/Table1[[#This Row],[backers_count]])/100</f>
        <v>1.4857377049180329</v>
      </c>
      <c r="Q1219" t="s">
        <v>8338</v>
      </c>
      <c r="R1219" t="s">
        <v>8339</v>
      </c>
      <c r="S1219" s="11">
        <f>(((Table1[[#This Row],[launched_at]]/60)/60)/24)+DATE(1970,1,1)</f>
        <v>42535.809490740736</v>
      </c>
      <c r="T1219" s="11">
        <f>(((Table1[[#This Row],[deadline]]/60)/60)/24)+DATE(1970,1,1)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Table1[[#This Row],[pledged]]/Table1[[#This Row],[goal]]</f>
        <v>1.7227777777777777</v>
      </c>
      <c r="P1220" s="6">
        <f>(Table1[[#This Row],[pledged]]/Table1[[#This Row],[backers_count]])/100</f>
        <v>1.7421348314606739</v>
      </c>
      <c r="Q1220" t="s">
        <v>8338</v>
      </c>
      <c r="R1220" t="s">
        <v>8339</v>
      </c>
      <c r="S1220" s="11">
        <f>(((Table1[[#This Row],[launched_at]]/60)/60)/24)+DATE(1970,1,1)</f>
        <v>42278.662037037036</v>
      </c>
      <c r="T1220" s="11">
        <f>(((Table1[[#This Row],[deadline]]/60)/60)/24)+DATE(1970,1,1)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Table1[[#This Row],[pledged]]/Table1[[#This Row],[goal]]</f>
        <v>1.5916819571865444</v>
      </c>
      <c r="P1221" s="6">
        <f>(Table1[[#This Row],[pledged]]/Table1[[#This Row],[backers_count]])/100</f>
        <v>1.028616600790514</v>
      </c>
      <c r="Q1221" t="s">
        <v>8338</v>
      </c>
      <c r="R1221" t="s">
        <v>8339</v>
      </c>
      <c r="S1221" s="11">
        <f>(((Table1[[#This Row],[launched_at]]/60)/60)/24)+DATE(1970,1,1)</f>
        <v>42633.461956018517</v>
      </c>
      <c r="T1221" s="11">
        <f>(((Table1[[#This Row],[deadline]]/60)/60)/24)+DATE(1970,1,1)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Table1[[#This Row],[pledged]]/Table1[[#This Row],[goal]]</f>
        <v>1.0376666666666667</v>
      </c>
      <c r="P1222" s="6">
        <f>(Table1[[#This Row],[pledged]]/Table1[[#This Row],[backers_count]])/100</f>
        <v>1.1117857142857144</v>
      </c>
      <c r="Q1222" t="s">
        <v>8338</v>
      </c>
      <c r="R1222" t="s">
        <v>8339</v>
      </c>
      <c r="S1222" s="11">
        <f>(((Table1[[#This Row],[launched_at]]/60)/60)/24)+DATE(1970,1,1)</f>
        <v>42211.628611111111</v>
      </c>
      <c r="T1222" s="11">
        <f>(((Table1[[#This Row],[deadline]]/60)/60)/24)+DATE(1970,1,1)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Table1[[#This Row],[pledged]]/Table1[[#This Row],[goal]]</f>
        <v>1.1140954545454547</v>
      </c>
      <c r="P1223" s="6">
        <f>(Table1[[#This Row],[pledged]]/Table1[[#This Row],[backers_count]])/100</f>
        <v>0.23796213592233012</v>
      </c>
      <c r="Q1223" t="s">
        <v>8338</v>
      </c>
      <c r="R1223" t="s">
        <v>8339</v>
      </c>
      <c r="S1223" s="11">
        <f>(((Table1[[#This Row],[launched_at]]/60)/60)/24)+DATE(1970,1,1)</f>
        <v>42680.47555555556</v>
      </c>
      <c r="T1223" s="11">
        <f>(((Table1[[#This Row],[deadline]]/60)/60)/24)+DATE(1970,1,1)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Table1[[#This Row],[pledged]]/Table1[[#This Row],[goal]]</f>
        <v>2.80375</v>
      </c>
      <c r="P1224" s="6">
        <f>(Table1[[#This Row],[pledged]]/Table1[[#This Row],[backers_count]])/100</f>
        <v>0.81268115942028984</v>
      </c>
      <c r="Q1224" t="s">
        <v>8338</v>
      </c>
      <c r="R1224" t="s">
        <v>8339</v>
      </c>
      <c r="S1224" s="11">
        <f>(((Table1[[#This Row],[launched_at]]/60)/60)/24)+DATE(1970,1,1)</f>
        <v>42430.720451388886</v>
      </c>
      <c r="T1224" s="11">
        <f>(((Table1[[#This Row],[deadline]]/60)/60)/24)+DATE(1970,1,1)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Table1[[#This Row],[pledged]]/Table1[[#This Row],[goal]]</f>
        <v>1.1210606060606061</v>
      </c>
      <c r="P1225" s="6">
        <f>(Table1[[#This Row],[pledged]]/Table1[[#This Row],[backers_count]])/100</f>
        <v>1.1621465968586389</v>
      </c>
      <c r="Q1225" t="s">
        <v>8338</v>
      </c>
      <c r="R1225" t="s">
        <v>8339</v>
      </c>
      <c r="S1225" s="11">
        <f>(((Table1[[#This Row],[launched_at]]/60)/60)/24)+DATE(1970,1,1)</f>
        <v>42654.177187499998</v>
      </c>
      <c r="T1225" s="11">
        <f>(((Table1[[#This Row],[deadline]]/60)/60)/24)+DATE(1970,1,1)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Table1[[#This Row],[pledged]]/Table1[[#This Row],[goal]]</f>
        <v>7.0666666666666669E-2</v>
      </c>
      <c r="P1226" s="6">
        <f>(Table1[[#This Row],[pledged]]/Table1[[#This Row],[backers_count]])/100</f>
        <v>0.58888888888888891</v>
      </c>
      <c r="Q1226" t="s">
        <v>8325</v>
      </c>
      <c r="R1226" t="s">
        <v>8340</v>
      </c>
      <c r="S1226" s="11">
        <f>(((Table1[[#This Row],[launched_at]]/60)/60)/24)+DATE(1970,1,1)</f>
        <v>41736.549791666665</v>
      </c>
      <c r="T1226" s="11">
        <f>(((Table1[[#This Row],[deadline]]/60)/60)/24)+DATE(1970,1,1)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Table1[[#This Row],[pledged]]/Table1[[#This Row],[goal]]</f>
        <v>4.3999999999999997E-2</v>
      </c>
      <c r="P1227" s="6">
        <f>(Table1[[#This Row],[pledged]]/Table1[[#This Row],[backers_count]])/100</f>
        <v>0.44</v>
      </c>
      <c r="Q1227" t="s">
        <v>8325</v>
      </c>
      <c r="R1227" t="s">
        <v>8340</v>
      </c>
      <c r="S1227" s="11">
        <f>(((Table1[[#This Row],[launched_at]]/60)/60)/24)+DATE(1970,1,1)</f>
        <v>41509.905995370369</v>
      </c>
      <c r="T1227" s="11">
        <f>(((Table1[[#This Row],[deadline]]/60)/60)/24)+DATE(1970,1,1)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Table1[[#This Row],[pledged]]/Table1[[#This Row],[goal]]</f>
        <v>3.8739999999999997E-2</v>
      </c>
      <c r="P1228" s="6">
        <f>(Table1[[#This Row],[pledged]]/Table1[[#This Row],[backers_count]])/100</f>
        <v>0.48424999999999996</v>
      </c>
      <c r="Q1228" t="s">
        <v>8325</v>
      </c>
      <c r="R1228" t="s">
        <v>8340</v>
      </c>
      <c r="S1228" s="11">
        <f>(((Table1[[#This Row],[launched_at]]/60)/60)/24)+DATE(1970,1,1)</f>
        <v>41715.874780092592</v>
      </c>
      <c r="T1228" s="11">
        <f>(((Table1[[#This Row],[deadline]]/60)/60)/24)+DATE(1970,1,1)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Table1[[#This Row],[pledged]]/Table1[[#This Row],[goal]]</f>
        <v>0</v>
      </c>
      <c r="P1229" s="6" t="e">
        <f>(Table1[[#This Row],[pledged]]/Table1[[#This Row],[backers_count]])/100</f>
        <v>#DIV/0!</v>
      </c>
      <c r="Q1229" t="s">
        <v>8325</v>
      </c>
      <c r="R1229" t="s">
        <v>8340</v>
      </c>
      <c r="S1229" s="11">
        <f>(((Table1[[#This Row],[launched_at]]/60)/60)/24)+DATE(1970,1,1)</f>
        <v>41827.919166666667</v>
      </c>
      <c r="T1229" s="11">
        <f>(((Table1[[#This Row],[deadline]]/60)/60)/24)+DATE(1970,1,1)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Table1[[#This Row],[pledged]]/Table1[[#This Row],[goal]]</f>
        <v>0.29299999999999998</v>
      </c>
      <c r="P1230" s="6">
        <f>(Table1[[#This Row],[pledged]]/Table1[[#This Row],[backers_count]])/100</f>
        <v>0.61041666666666661</v>
      </c>
      <c r="Q1230" t="s">
        <v>8325</v>
      </c>
      <c r="R1230" t="s">
        <v>8340</v>
      </c>
      <c r="S1230" s="11">
        <f>(((Table1[[#This Row],[launched_at]]/60)/60)/24)+DATE(1970,1,1)</f>
        <v>40754.729259259257</v>
      </c>
      <c r="T1230" s="11">
        <f>(((Table1[[#This Row],[deadline]]/60)/60)/24)+DATE(1970,1,1)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Table1[[#This Row],[pledged]]/Table1[[#This Row],[goal]]</f>
        <v>9.0909090909090905E-3</v>
      </c>
      <c r="P1231" s="6">
        <f>(Table1[[#This Row],[pledged]]/Table1[[#This Row],[backers_count]])/100</f>
        <v>0.25</v>
      </c>
      <c r="Q1231" t="s">
        <v>8325</v>
      </c>
      <c r="R1231" t="s">
        <v>8340</v>
      </c>
      <c r="S1231" s="11">
        <f>(((Table1[[#This Row],[launched_at]]/60)/60)/24)+DATE(1970,1,1)</f>
        <v>40985.459803240738</v>
      </c>
      <c r="T1231" s="11">
        <f>(((Table1[[#This Row],[deadline]]/60)/60)/24)+DATE(1970,1,1)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Table1[[#This Row],[pledged]]/Table1[[#This Row],[goal]]</f>
        <v>0</v>
      </c>
      <c r="P1232" s="6" t="e">
        <f>(Table1[[#This Row],[pledged]]/Table1[[#This Row],[backers_count]])/100</f>
        <v>#DIV/0!</v>
      </c>
      <c r="Q1232" t="s">
        <v>8325</v>
      </c>
      <c r="R1232" t="s">
        <v>8340</v>
      </c>
      <c r="S1232" s="11">
        <f>(((Table1[[#This Row],[launched_at]]/60)/60)/24)+DATE(1970,1,1)</f>
        <v>40568.972569444442</v>
      </c>
      <c r="T1232" s="11">
        <f>(((Table1[[#This Row],[deadline]]/60)/60)/24)+DATE(1970,1,1)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Table1[[#This Row],[pledged]]/Table1[[#This Row],[goal]]</f>
        <v>0</v>
      </c>
      <c r="P1233" s="6" t="e">
        <f>(Table1[[#This Row],[pledged]]/Table1[[#This Row],[backers_count]])/100</f>
        <v>#DIV/0!</v>
      </c>
      <c r="Q1233" t="s">
        <v>8325</v>
      </c>
      <c r="R1233" t="s">
        <v>8340</v>
      </c>
      <c r="S1233" s="11">
        <f>(((Table1[[#This Row],[launched_at]]/60)/60)/24)+DATE(1970,1,1)</f>
        <v>42193.941759259258</v>
      </c>
      <c r="T1233" s="11">
        <f>(((Table1[[#This Row],[deadline]]/60)/60)/24)+DATE(1970,1,1)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Table1[[#This Row],[pledged]]/Table1[[#This Row],[goal]]</f>
        <v>8.0000000000000002E-3</v>
      </c>
      <c r="P1234" s="6">
        <f>(Table1[[#This Row],[pledged]]/Table1[[#This Row],[backers_count]])/100</f>
        <v>0.4</v>
      </c>
      <c r="Q1234" t="s">
        <v>8325</v>
      </c>
      <c r="R1234" t="s">
        <v>8340</v>
      </c>
      <c r="S1234" s="11">
        <f>(((Table1[[#This Row],[launched_at]]/60)/60)/24)+DATE(1970,1,1)</f>
        <v>41506.848032407412</v>
      </c>
      <c r="T1234" s="11">
        <f>(((Table1[[#This Row],[deadline]]/60)/60)/24)+DATE(1970,1,1)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Table1[[#This Row],[pledged]]/Table1[[#This Row],[goal]]</f>
        <v>0.11600000000000001</v>
      </c>
      <c r="P1235" s="6">
        <f>(Table1[[#This Row],[pledged]]/Table1[[#This Row],[backers_count]])/100</f>
        <v>0.19333333333333333</v>
      </c>
      <c r="Q1235" t="s">
        <v>8325</v>
      </c>
      <c r="R1235" t="s">
        <v>8340</v>
      </c>
      <c r="S1235" s="11">
        <f>(((Table1[[#This Row],[launched_at]]/60)/60)/24)+DATE(1970,1,1)</f>
        <v>40939.948773148149</v>
      </c>
      <c r="T1235" s="11">
        <f>(((Table1[[#This Row],[deadline]]/60)/60)/24)+DATE(1970,1,1)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Table1[[#This Row],[pledged]]/Table1[[#This Row],[goal]]</f>
        <v>0</v>
      </c>
      <c r="P1236" s="6" t="e">
        <f>(Table1[[#This Row],[pledged]]/Table1[[#This Row],[backers_count]])/100</f>
        <v>#DIV/0!</v>
      </c>
      <c r="Q1236" t="s">
        <v>8325</v>
      </c>
      <c r="R1236" t="s">
        <v>8340</v>
      </c>
      <c r="S1236" s="11">
        <f>(((Table1[[#This Row],[launched_at]]/60)/60)/24)+DATE(1970,1,1)</f>
        <v>42007.788680555561</v>
      </c>
      <c r="T1236" s="11">
        <f>(((Table1[[#This Row],[deadline]]/60)/60)/24)+DATE(1970,1,1)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Table1[[#This Row],[pledged]]/Table1[[#This Row],[goal]]</f>
        <v>2.787363950092912E-2</v>
      </c>
      <c r="P1237" s="6">
        <f>(Table1[[#This Row],[pledged]]/Table1[[#This Row],[backers_count]])/100</f>
        <v>0.35</v>
      </c>
      <c r="Q1237" t="s">
        <v>8325</v>
      </c>
      <c r="R1237" t="s">
        <v>8340</v>
      </c>
      <c r="S1237" s="11">
        <f>(((Table1[[#This Row],[launched_at]]/60)/60)/24)+DATE(1970,1,1)</f>
        <v>41583.135405092595</v>
      </c>
      <c r="T1237" s="11">
        <f>(((Table1[[#This Row],[deadline]]/60)/60)/24)+DATE(1970,1,1)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Table1[[#This Row],[pledged]]/Table1[[#This Row],[goal]]</f>
        <v>0</v>
      </c>
      <c r="P1238" s="6" t="e">
        <f>(Table1[[#This Row],[pledged]]/Table1[[#This Row],[backers_count]])/100</f>
        <v>#DIV/0!</v>
      </c>
      <c r="Q1238" t="s">
        <v>8325</v>
      </c>
      <c r="R1238" t="s">
        <v>8340</v>
      </c>
      <c r="S1238" s="11">
        <f>(((Table1[[#This Row],[launched_at]]/60)/60)/24)+DATE(1970,1,1)</f>
        <v>41110.680138888885</v>
      </c>
      <c r="T1238" s="11">
        <f>(((Table1[[#This Row],[deadline]]/60)/60)/24)+DATE(1970,1,1)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Table1[[#This Row],[pledged]]/Table1[[#This Row],[goal]]</f>
        <v>0</v>
      </c>
      <c r="P1239" s="6" t="e">
        <f>(Table1[[#This Row],[pledged]]/Table1[[#This Row],[backers_count]])/100</f>
        <v>#DIV/0!</v>
      </c>
      <c r="Q1239" t="s">
        <v>8325</v>
      </c>
      <c r="R1239" t="s">
        <v>8340</v>
      </c>
      <c r="S1239" s="11">
        <f>(((Table1[[#This Row],[launched_at]]/60)/60)/24)+DATE(1970,1,1)</f>
        <v>41125.283159722225</v>
      </c>
      <c r="T1239" s="11">
        <f>(((Table1[[#This Row],[deadline]]/60)/60)/24)+DATE(1970,1,1)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Table1[[#This Row],[pledged]]/Table1[[#This Row],[goal]]</f>
        <v>0.17799999999999999</v>
      </c>
      <c r="P1240" s="6">
        <f>(Table1[[#This Row],[pledged]]/Table1[[#This Row],[backers_count]])/100</f>
        <v>0.59333333333333338</v>
      </c>
      <c r="Q1240" t="s">
        <v>8325</v>
      </c>
      <c r="R1240" t="s">
        <v>8340</v>
      </c>
      <c r="S1240" s="11">
        <f>(((Table1[[#This Row],[launched_at]]/60)/60)/24)+DATE(1970,1,1)</f>
        <v>40731.61037037037</v>
      </c>
      <c r="T1240" s="11">
        <f>(((Table1[[#This Row],[deadline]]/60)/60)/24)+DATE(1970,1,1)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Table1[[#This Row],[pledged]]/Table1[[#This Row],[goal]]</f>
        <v>0</v>
      </c>
      <c r="P1241" s="6" t="e">
        <f>(Table1[[#This Row],[pledged]]/Table1[[#This Row],[backers_count]])/100</f>
        <v>#DIV/0!</v>
      </c>
      <c r="Q1241" t="s">
        <v>8325</v>
      </c>
      <c r="R1241" t="s">
        <v>8340</v>
      </c>
      <c r="S1241" s="11">
        <f>(((Table1[[#This Row],[launched_at]]/60)/60)/24)+DATE(1970,1,1)</f>
        <v>40883.962581018517</v>
      </c>
      <c r="T1241" s="11">
        <f>(((Table1[[#This Row],[deadline]]/60)/60)/24)+DATE(1970,1,1)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Table1[[#This Row],[pledged]]/Table1[[#This Row],[goal]]</f>
        <v>3.0124999999999999E-2</v>
      </c>
      <c r="P1242" s="6">
        <f>(Table1[[#This Row],[pledged]]/Table1[[#This Row],[backers_count]])/100</f>
        <v>0.30125000000000002</v>
      </c>
      <c r="Q1242" t="s">
        <v>8325</v>
      </c>
      <c r="R1242" t="s">
        <v>8340</v>
      </c>
      <c r="S1242" s="11">
        <f>(((Table1[[#This Row],[launched_at]]/60)/60)/24)+DATE(1970,1,1)</f>
        <v>41409.040011574078</v>
      </c>
      <c r="T1242" s="11">
        <f>(((Table1[[#This Row],[deadline]]/60)/60)/24)+DATE(1970,1,1)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Table1[[#This Row],[pledged]]/Table1[[#This Row],[goal]]</f>
        <v>0.50739999999999996</v>
      </c>
      <c r="P1243" s="6">
        <f>(Table1[[#This Row],[pledged]]/Table1[[#This Row],[backers_count]])/100</f>
        <v>0.74617647058823533</v>
      </c>
      <c r="Q1243" t="s">
        <v>8325</v>
      </c>
      <c r="R1243" t="s">
        <v>8340</v>
      </c>
      <c r="S1243" s="11">
        <f>(((Table1[[#This Row],[launched_at]]/60)/60)/24)+DATE(1970,1,1)</f>
        <v>41923.837731481479</v>
      </c>
      <c r="T1243" s="11">
        <f>(((Table1[[#This Row],[deadline]]/60)/60)/24)+DATE(1970,1,1)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Table1[[#This Row],[pledged]]/Table1[[#This Row],[goal]]</f>
        <v>5.4884742041712408E-3</v>
      </c>
      <c r="P1244" s="6">
        <f>(Table1[[#This Row],[pledged]]/Table1[[#This Row],[backers_count]])/100</f>
        <v>0.05</v>
      </c>
      <c r="Q1244" t="s">
        <v>8325</v>
      </c>
      <c r="R1244" t="s">
        <v>8340</v>
      </c>
      <c r="S1244" s="11">
        <f>(((Table1[[#This Row],[launched_at]]/60)/60)/24)+DATE(1970,1,1)</f>
        <v>40782.165532407409</v>
      </c>
      <c r="T1244" s="11">
        <f>(((Table1[[#This Row],[deadline]]/60)/60)/24)+DATE(1970,1,1)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Table1[[#This Row],[pledged]]/Table1[[#This Row],[goal]]</f>
        <v>0.14091666666666666</v>
      </c>
      <c r="P1245" s="6">
        <f>(Table1[[#This Row],[pledged]]/Table1[[#This Row],[backers_count]])/100</f>
        <v>0.44500000000000001</v>
      </c>
      <c r="Q1245" t="s">
        <v>8325</v>
      </c>
      <c r="R1245" t="s">
        <v>8340</v>
      </c>
      <c r="S1245" s="11">
        <f>(((Table1[[#This Row],[launched_at]]/60)/60)/24)+DATE(1970,1,1)</f>
        <v>40671.879293981481</v>
      </c>
      <c r="T1245" s="11">
        <f>(((Table1[[#This Row],[deadline]]/60)/60)/24)+DATE(1970,1,1)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Table1[[#This Row],[pledged]]/Table1[[#This Row],[goal]]</f>
        <v>1.038</v>
      </c>
      <c r="P1246" s="6">
        <f>(Table1[[#This Row],[pledged]]/Table1[[#This Row],[backers_count]])/100</f>
        <v>0.46133333333333332</v>
      </c>
      <c r="Q1246" t="s">
        <v>8325</v>
      </c>
      <c r="R1246" t="s">
        <v>8326</v>
      </c>
      <c r="S1246" s="11">
        <f>(((Table1[[#This Row],[launched_at]]/60)/60)/24)+DATE(1970,1,1)</f>
        <v>41355.825497685182</v>
      </c>
      <c r="T1246" s="11">
        <f>(((Table1[[#This Row],[deadline]]/60)/60)/24)+DATE(1970,1,1)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Table1[[#This Row],[pledged]]/Table1[[#This Row],[goal]]</f>
        <v>1.2024999999999999</v>
      </c>
      <c r="P1247" s="6">
        <f>(Table1[[#This Row],[pledged]]/Table1[[#This Row],[backers_count]])/100</f>
        <v>1.4147058823529413</v>
      </c>
      <c r="Q1247" t="s">
        <v>8325</v>
      </c>
      <c r="R1247" t="s">
        <v>8326</v>
      </c>
      <c r="S1247" s="11">
        <f>(((Table1[[#This Row],[launched_at]]/60)/60)/24)+DATE(1970,1,1)</f>
        <v>41774.599930555552</v>
      </c>
      <c r="T1247" s="11">
        <f>(((Table1[[#This Row],[deadline]]/60)/60)/24)+DATE(1970,1,1)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Table1[[#This Row],[pledged]]/Table1[[#This Row],[goal]]</f>
        <v>1.17</v>
      </c>
      <c r="P1248" s="6">
        <f>(Table1[[#This Row],[pledged]]/Table1[[#This Row],[backers_count]])/100</f>
        <v>0.75483870967741939</v>
      </c>
      <c r="Q1248" t="s">
        <v>8325</v>
      </c>
      <c r="R1248" t="s">
        <v>8326</v>
      </c>
      <c r="S1248" s="11">
        <f>(((Table1[[#This Row],[launched_at]]/60)/60)/24)+DATE(1970,1,1)</f>
        <v>40838.043391203704</v>
      </c>
      <c r="T1248" s="11">
        <f>(((Table1[[#This Row],[deadline]]/60)/60)/24)+DATE(1970,1,1)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Table1[[#This Row],[pledged]]/Table1[[#This Row],[goal]]</f>
        <v>1.2214285714285715</v>
      </c>
      <c r="P1249" s="6">
        <f>(Table1[[#This Row],[pledged]]/Table1[[#This Row],[backers_count]])/100</f>
        <v>0.85499999999999998</v>
      </c>
      <c r="Q1249" t="s">
        <v>8325</v>
      </c>
      <c r="R1249" t="s">
        <v>8326</v>
      </c>
      <c r="S1249" s="11">
        <f>(((Table1[[#This Row],[launched_at]]/60)/60)/24)+DATE(1970,1,1)</f>
        <v>41370.292303240742</v>
      </c>
      <c r="T1249" s="11">
        <f>(((Table1[[#This Row],[deadline]]/60)/60)/24)+DATE(1970,1,1)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Table1[[#This Row],[pledged]]/Table1[[#This Row],[goal]]</f>
        <v>1.5164</v>
      </c>
      <c r="P1250" s="6">
        <f>(Table1[[#This Row],[pledged]]/Table1[[#This Row],[backers_count]])/100</f>
        <v>0.64254237288135596</v>
      </c>
      <c r="Q1250" t="s">
        <v>8325</v>
      </c>
      <c r="R1250" t="s">
        <v>8326</v>
      </c>
      <c r="S1250" s="11">
        <f>(((Table1[[#This Row],[launched_at]]/60)/60)/24)+DATE(1970,1,1)</f>
        <v>41767.656863425924</v>
      </c>
      <c r="T1250" s="11">
        <f>(((Table1[[#This Row],[deadline]]/60)/60)/24)+DATE(1970,1,1)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Table1[[#This Row],[pledged]]/Table1[[#This Row],[goal]]</f>
        <v>1.0444</v>
      </c>
      <c r="P1251" s="6">
        <f>(Table1[[#This Row],[pledged]]/Table1[[#This Row],[backers_count]])/100</f>
        <v>0.64469135802469135</v>
      </c>
      <c r="Q1251" t="s">
        <v>8325</v>
      </c>
      <c r="R1251" t="s">
        <v>8326</v>
      </c>
      <c r="S1251" s="11">
        <f>(((Table1[[#This Row],[launched_at]]/60)/60)/24)+DATE(1970,1,1)</f>
        <v>41067.74086805556</v>
      </c>
      <c r="T1251" s="11">
        <f>(((Table1[[#This Row],[deadline]]/60)/60)/24)+DATE(1970,1,1)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Table1[[#This Row],[pledged]]/Table1[[#This Row],[goal]]</f>
        <v>2.0015333333333332</v>
      </c>
      <c r="P1252" s="6">
        <f>(Table1[[#This Row],[pledged]]/Table1[[#This Row],[backers_count]])/100</f>
        <v>1.182007874015748</v>
      </c>
      <c r="Q1252" t="s">
        <v>8325</v>
      </c>
      <c r="R1252" t="s">
        <v>8326</v>
      </c>
      <c r="S1252" s="11">
        <f>(((Table1[[#This Row],[launched_at]]/60)/60)/24)+DATE(1970,1,1)</f>
        <v>41843.64271990741</v>
      </c>
      <c r="T1252" s="11">
        <f>(((Table1[[#This Row],[deadline]]/60)/60)/24)+DATE(1970,1,1)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Table1[[#This Row],[pledged]]/Table1[[#This Row],[goal]]</f>
        <v>1.018</v>
      </c>
      <c r="P1253" s="6">
        <f>(Table1[[#This Row],[pledged]]/Table1[[#This Row],[backers_count]])/100</f>
        <v>0.82540540540540552</v>
      </c>
      <c r="Q1253" t="s">
        <v>8325</v>
      </c>
      <c r="R1253" t="s">
        <v>8326</v>
      </c>
      <c r="S1253" s="11">
        <f>(((Table1[[#This Row],[launched_at]]/60)/60)/24)+DATE(1970,1,1)</f>
        <v>40751.814432870371</v>
      </c>
      <c r="T1253" s="11">
        <f>(((Table1[[#This Row],[deadline]]/60)/60)/24)+DATE(1970,1,1)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Table1[[#This Row],[pledged]]/Table1[[#This Row],[goal]]</f>
        <v>1.3765714285714286</v>
      </c>
      <c r="P1254" s="6">
        <f>(Table1[[#This Row],[pledged]]/Table1[[#This Row],[backers_count]])/100</f>
        <v>0.34170212765957442</v>
      </c>
      <c r="Q1254" t="s">
        <v>8325</v>
      </c>
      <c r="R1254" t="s">
        <v>8326</v>
      </c>
      <c r="S1254" s="11">
        <f>(((Table1[[#This Row],[launched_at]]/60)/60)/24)+DATE(1970,1,1)</f>
        <v>41543.988067129627</v>
      </c>
      <c r="T1254" s="11">
        <f>(((Table1[[#This Row],[deadline]]/60)/60)/24)+DATE(1970,1,1)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Table1[[#This Row],[pledged]]/Table1[[#This Row],[goal]]</f>
        <v>3038.3319999999999</v>
      </c>
      <c r="P1255" s="6">
        <f>(Table1[[#This Row],[pledged]]/Table1[[#This Row],[backers_count]])/100</f>
        <v>0.4273322081575246</v>
      </c>
      <c r="Q1255" t="s">
        <v>8325</v>
      </c>
      <c r="R1255" t="s">
        <v>8326</v>
      </c>
      <c r="S1255" s="11">
        <f>(((Table1[[#This Row],[launched_at]]/60)/60)/24)+DATE(1970,1,1)</f>
        <v>41855.783645833333</v>
      </c>
      <c r="T1255" s="11">
        <f>(((Table1[[#This Row],[deadline]]/60)/60)/24)+DATE(1970,1,1)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Table1[[#This Row],[pledged]]/Table1[[#This Row],[goal]]</f>
        <v>1.9885074626865671</v>
      </c>
      <c r="P1256" s="6">
        <f>(Table1[[#This Row],[pledged]]/Table1[[#This Row],[backers_count]])/100</f>
        <v>0.9448936170212765</v>
      </c>
      <c r="Q1256" t="s">
        <v>8325</v>
      </c>
      <c r="R1256" t="s">
        <v>8326</v>
      </c>
      <c r="S1256" s="11">
        <f>(((Table1[[#This Row],[launched_at]]/60)/60)/24)+DATE(1970,1,1)</f>
        <v>40487.621365740742</v>
      </c>
      <c r="T1256" s="11">
        <f>(((Table1[[#This Row],[deadline]]/60)/60)/24)+DATE(1970,1,1)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Table1[[#This Row],[pledged]]/Table1[[#This Row],[goal]]</f>
        <v>2.0236666666666667</v>
      </c>
      <c r="P1257" s="6">
        <f>(Table1[[#This Row],[pledged]]/Table1[[#This Row],[backers_count]])/100</f>
        <v>0.55697247706422015</v>
      </c>
      <c r="Q1257" t="s">
        <v>8325</v>
      </c>
      <c r="R1257" t="s">
        <v>8326</v>
      </c>
      <c r="S1257" s="11">
        <f>(((Table1[[#This Row],[launched_at]]/60)/60)/24)+DATE(1970,1,1)</f>
        <v>41579.845509259263</v>
      </c>
      <c r="T1257" s="11">
        <f>(((Table1[[#This Row],[deadline]]/60)/60)/24)+DATE(1970,1,1)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Table1[[#This Row],[pledged]]/Table1[[#This Row],[goal]]</f>
        <v>1.1796376666666666</v>
      </c>
      <c r="P1258" s="6">
        <f>(Table1[[#This Row],[pledged]]/Table1[[#This Row],[backers_count]])/100</f>
        <v>0.98030831024930731</v>
      </c>
      <c r="Q1258" t="s">
        <v>8325</v>
      </c>
      <c r="R1258" t="s">
        <v>8326</v>
      </c>
      <c r="S1258" s="11">
        <f>(((Table1[[#This Row],[launched_at]]/60)/60)/24)+DATE(1970,1,1)</f>
        <v>40921.919340277782</v>
      </c>
      <c r="T1258" s="11">
        <f>(((Table1[[#This Row],[deadline]]/60)/60)/24)+DATE(1970,1,1)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Table1[[#This Row],[pledged]]/Table1[[#This Row],[goal]]</f>
        <v>2.9472727272727273</v>
      </c>
      <c r="P1259" s="6">
        <f>(Table1[[#This Row],[pledged]]/Table1[[#This Row],[backers_count]])/100</f>
        <v>0.92102272727272738</v>
      </c>
      <c r="Q1259" t="s">
        <v>8325</v>
      </c>
      <c r="R1259" t="s">
        <v>8326</v>
      </c>
      <c r="S1259" s="11">
        <f>(((Table1[[#This Row],[launched_at]]/60)/60)/24)+DATE(1970,1,1)</f>
        <v>40587.085532407407</v>
      </c>
      <c r="T1259" s="11">
        <f>(((Table1[[#This Row],[deadline]]/60)/60)/24)+DATE(1970,1,1)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Table1[[#This Row],[pledged]]/Table1[[#This Row],[goal]]</f>
        <v>2.1314633333333335</v>
      </c>
      <c r="P1260" s="6">
        <f>(Table1[[#This Row],[pledged]]/Table1[[#This Row],[backers_count]])/100</f>
        <v>0.38175462686567163</v>
      </c>
      <c r="Q1260" t="s">
        <v>8325</v>
      </c>
      <c r="R1260" t="s">
        <v>8326</v>
      </c>
      <c r="S1260" s="11">
        <f>(((Table1[[#This Row],[launched_at]]/60)/60)/24)+DATE(1970,1,1)</f>
        <v>41487.611250000002</v>
      </c>
      <c r="T1260" s="11">
        <f>(((Table1[[#This Row],[deadline]]/60)/60)/24)+DATE(1970,1,1)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Table1[[#This Row],[pledged]]/Table1[[#This Row],[goal]]</f>
        <v>1.0424</v>
      </c>
      <c r="P1261" s="6">
        <f>(Table1[[#This Row],[pledged]]/Table1[[#This Row],[backers_count]])/100</f>
        <v>0.2714583333333333</v>
      </c>
      <c r="Q1261" t="s">
        <v>8325</v>
      </c>
      <c r="R1261" t="s">
        <v>8326</v>
      </c>
      <c r="S1261" s="11">
        <f>(((Table1[[#This Row],[launched_at]]/60)/60)/24)+DATE(1970,1,1)</f>
        <v>41766.970648148148</v>
      </c>
      <c r="T1261" s="11">
        <f>(((Table1[[#This Row],[deadline]]/60)/60)/24)+DATE(1970,1,1)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Table1[[#This Row],[pledged]]/Table1[[#This Row],[goal]]</f>
        <v>1.1366666666666667</v>
      </c>
      <c r="P1262" s="6">
        <f>(Table1[[#This Row],[pledged]]/Table1[[#This Row],[backers_count]])/100</f>
        <v>0.50689189189189188</v>
      </c>
      <c r="Q1262" t="s">
        <v>8325</v>
      </c>
      <c r="R1262" t="s">
        <v>8326</v>
      </c>
      <c r="S1262" s="11">
        <f>(((Table1[[#This Row],[launched_at]]/60)/60)/24)+DATE(1970,1,1)</f>
        <v>41666.842824074076</v>
      </c>
      <c r="T1262" s="11">
        <f>(((Table1[[#This Row],[deadline]]/60)/60)/24)+DATE(1970,1,1)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Table1[[#This Row],[pledged]]/Table1[[#This Row],[goal]]</f>
        <v>1.0125</v>
      </c>
      <c r="P1263" s="6">
        <f>(Table1[[#This Row],[pledged]]/Table1[[#This Row],[backers_count]])/100</f>
        <v>0.38942307692307693</v>
      </c>
      <c r="Q1263" t="s">
        <v>8325</v>
      </c>
      <c r="R1263" t="s">
        <v>8326</v>
      </c>
      <c r="S1263" s="11">
        <f>(((Table1[[#This Row],[launched_at]]/60)/60)/24)+DATE(1970,1,1)</f>
        <v>41638.342905092592</v>
      </c>
      <c r="T1263" s="11">
        <f>(((Table1[[#This Row],[deadline]]/60)/60)/24)+DATE(1970,1,1)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Table1[[#This Row],[pledged]]/Table1[[#This Row],[goal]]</f>
        <v>1.2541538461538462</v>
      </c>
      <c r="P1264" s="6">
        <f>(Table1[[#This Row],[pledged]]/Table1[[#This Row],[backers_count]])/100</f>
        <v>0.77638095238095228</v>
      </c>
      <c r="Q1264" t="s">
        <v>8325</v>
      </c>
      <c r="R1264" t="s">
        <v>8326</v>
      </c>
      <c r="S1264" s="11">
        <f>(((Table1[[#This Row],[launched_at]]/60)/60)/24)+DATE(1970,1,1)</f>
        <v>41656.762638888889</v>
      </c>
      <c r="T1264" s="11">
        <f>(((Table1[[#This Row],[deadline]]/60)/60)/24)+DATE(1970,1,1)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Table1[[#This Row],[pledged]]/Table1[[#This Row],[goal]]</f>
        <v>1.19</v>
      </c>
      <c r="P1265" s="6">
        <f>(Table1[[#This Row],[pledged]]/Table1[[#This Row],[backers_count]])/100</f>
        <v>0.43536585365853658</v>
      </c>
      <c r="Q1265" t="s">
        <v>8325</v>
      </c>
      <c r="R1265" t="s">
        <v>8326</v>
      </c>
      <c r="S1265" s="11">
        <f>(((Table1[[#This Row],[launched_at]]/60)/60)/24)+DATE(1970,1,1)</f>
        <v>41692.084143518521</v>
      </c>
      <c r="T1265" s="11">
        <f>(((Table1[[#This Row],[deadline]]/60)/60)/24)+DATE(1970,1,1)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Table1[[#This Row],[pledged]]/Table1[[#This Row],[goal]]</f>
        <v>1.6646153846153846</v>
      </c>
      <c r="P1266" s="6">
        <f>(Table1[[#This Row],[pledged]]/Table1[[#This Row],[backers_count]])/100</f>
        <v>0.31823529411764706</v>
      </c>
      <c r="Q1266" t="s">
        <v>8325</v>
      </c>
      <c r="R1266" t="s">
        <v>8326</v>
      </c>
      <c r="S1266" s="11">
        <f>(((Table1[[#This Row],[launched_at]]/60)/60)/24)+DATE(1970,1,1)</f>
        <v>41547.662997685184</v>
      </c>
      <c r="T1266" s="11">
        <f>(((Table1[[#This Row],[deadline]]/60)/60)/24)+DATE(1970,1,1)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Table1[[#This Row],[pledged]]/Table1[[#This Row],[goal]]</f>
        <v>1.1914771428571429</v>
      </c>
      <c r="P1267" s="6">
        <f>(Table1[[#This Row],[pledged]]/Table1[[#This Row],[backers_count]])/100</f>
        <v>0.63184393939393946</v>
      </c>
      <c r="Q1267" t="s">
        <v>8325</v>
      </c>
      <c r="R1267" t="s">
        <v>8326</v>
      </c>
      <c r="S1267" s="11">
        <f>(((Table1[[#This Row],[launched_at]]/60)/60)/24)+DATE(1970,1,1)</f>
        <v>40465.655266203699</v>
      </c>
      <c r="T1267" s="11">
        <f>(((Table1[[#This Row],[deadline]]/60)/60)/24)+DATE(1970,1,1)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Table1[[#This Row],[pledged]]/Table1[[#This Row],[goal]]</f>
        <v>1.0047368421052632</v>
      </c>
      <c r="P1268" s="6">
        <f>(Table1[[#This Row],[pledged]]/Table1[[#This Row],[backers_count]])/100</f>
        <v>1.909</v>
      </c>
      <c r="Q1268" t="s">
        <v>8325</v>
      </c>
      <c r="R1268" t="s">
        <v>8326</v>
      </c>
      <c r="S1268" s="11">
        <f>(((Table1[[#This Row],[launched_at]]/60)/60)/24)+DATE(1970,1,1)</f>
        <v>41620.87667824074</v>
      </c>
      <c r="T1268" s="11">
        <f>(((Table1[[#This Row],[deadline]]/60)/60)/24)+DATE(1970,1,1)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Table1[[#This Row],[pledged]]/Table1[[#This Row],[goal]]</f>
        <v>1.018</v>
      </c>
      <c r="P1269" s="6">
        <f>(Table1[[#This Row],[pledged]]/Table1[[#This Row],[backers_count]])/100</f>
        <v>1.4085534591194968</v>
      </c>
      <c r="Q1269" t="s">
        <v>8325</v>
      </c>
      <c r="R1269" t="s">
        <v>8326</v>
      </c>
      <c r="S1269" s="11">
        <f>(((Table1[[#This Row],[launched_at]]/60)/60)/24)+DATE(1970,1,1)</f>
        <v>41449.585162037038</v>
      </c>
      <c r="T1269" s="11">
        <f>(((Table1[[#This Row],[deadline]]/60)/60)/24)+DATE(1970,1,1)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Table1[[#This Row],[pledged]]/Table1[[#This Row],[goal]]</f>
        <v>1.1666666666666667</v>
      </c>
      <c r="P1270" s="6">
        <f>(Table1[[#This Row],[pledged]]/Table1[[#This Row],[backers_count]])/100</f>
        <v>0.76923076923076916</v>
      </c>
      <c r="Q1270" t="s">
        <v>8325</v>
      </c>
      <c r="R1270" t="s">
        <v>8326</v>
      </c>
      <c r="S1270" s="11">
        <f>(((Table1[[#This Row],[launched_at]]/60)/60)/24)+DATE(1970,1,1)</f>
        <v>41507.845451388886</v>
      </c>
      <c r="T1270" s="11">
        <f>(((Table1[[#This Row],[deadline]]/60)/60)/24)+DATE(1970,1,1)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Table1[[#This Row],[pledged]]/Table1[[#This Row],[goal]]</f>
        <v>1.0864893617021276</v>
      </c>
      <c r="P1271" s="6">
        <f>(Table1[[#This Row],[pledged]]/Table1[[#This Row],[backers_count]])/100</f>
        <v>0.99155339805825249</v>
      </c>
      <c r="Q1271" t="s">
        <v>8325</v>
      </c>
      <c r="R1271" t="s">
        <v>8326</v>
      </c>
      <c r="S1271" s="11">
        <f>(((Table1[[#This Row],[launched_at]]/60)/60)/24)+DATE(1970,1,1)</f>
        <v>42445.823055555549</v>
      </c>
      <c r="T1271" s="11">
        <f>(((Table1[[#This Row],[deadline]]/60)/60)/24)+DATE(1970,1,1)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Table1[[#This Row],[pledged]]/Table1[[#This Row],[goal]]</f>
        <v>1.1472</v>
      </c>
      <c r="P1272" s="6">
        <f>(Table1[[#This Row],[pledged]]/Table1[[#This Row],[backers_count]])/100</f>
        <v>0.67881656804733725</v>
      </c>
      <c r="Q1272" t="s">
        <v>8325</v>
      </c>
      <c r="R1272" t="s">
        <v>8326</v>
      </c>
      <c r="S1272" s="11">
        <f>(((Table1[[#This Row],[launched_at]]/60)/60)/24)+DATE(1970,1,1)</f>
        <v>40933.856967592597</v>
      </c>
      <c r="T1272" s="11">
        <f>(((Table1[[#This Row],[deadline]]/60)/60)/24)+DATE(1970,1,1)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Table1[[#This Row],[pledged]]/Table1[[#This Row],[goal]]</f>
        <v>1.018</v>
      </c>
      <c r="P1273" s="6">
        <f>(Table1[[#This Row],[pledged]]/Table1[[#This Row],[backers_count]])/100</f>
        <v>2.4629032258064516</v>
      </c>
      <c r="Q1273" t="s">
        <v>8325</v>
      </c>
      <c r="R1273" t="s">
        <v>8326</v>
      </c>
      <c r="S1273" s="11">
        <f>(((Table1[[#This Row],[launched_at]]/60)/60)/24)+DATE(1970,1,1)</f>
        <v>41561.683553240742</v>
      </c>
      <c r="T1273" s="11">
        <f>(((Table1[[#This Row],[deadline]]/60)/60)/24)+DATE(1970,1,1)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Table1[[#This Row],[pledged]]/Table1[[#This Row],[goal]]</f>
        <v>1.06</v>
      </c>
      <c r="P1274" s="6">
        <f>(Table1[[#This Row],[pledged]]/Table1[[#This Row],[backers_count]])/100</f>
        <v>1.8928571428571428</v>
      </c>
      <c r="Q1274" t="s">
        <v>8325</v>
      </c>
      <c r="R1274" t="s">
        <v>8326</v>
      </c>
      <c r="S1274" s="11">
        <f>(((Table1[[#This Row],[launched_at]]/60)/60)/24)+DATE(1970,1,1)</f>
        <v>40274.745127314818</v>
      </c>
      <c r="T1274" s="11">
        <f>(((Table1[[#This Row],[deadline]]/60)/60)/24)+DATE(1970,1,1)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Table1[[#This Row],[pledged]]/Table1[[#This Row],[goal]]</f>
        <v>1.0349999999999999</v>
      </c>
      <c r="P1275" s="6">
        <f>(Table1[[#This Row],[pledged]]/Table1[[#This Row],[backers_count]])/100</f>
        <v>0.76666666666666672</v>
      </c>
      <c r="Q1275" t="s">
        <v>8325</v>
      </c>
      <c r="R1275" t="s">
        <v>8326</v>
      </c>
      <c r="S1275" s="11">
        <f>(((Table1[[#This Row],[launched_at]]/60)/60)/24)+DATE(1970,1,1)</f>
        <v>41852.730219907404</v>
      </c>
      <c r="T1275" s="11">
        <f>(((Table1[[#This Row],[deadline]]/60)/60)/24)+DATE(1970,1,1)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Table1[[#This Row],[pledged]]/Table1[[#This Row],[goal]]</f>
        <v>1.5497535999999998</v>
      </c>
      <c r="P1276" s="6">
        <f>(Table1[[#This Row],[pledged]]/Table1[[#This Row],[backers_count]])/100</f>
        <v>0.82963254817987153</v>
      </c>
      <c r="Q1276" t="s">
        <v>8325</v>
      </c>
      <c r="R1276" t="s">
        <v>8326</v>
      </c>
      <c r="S1276" s="11">
        <f>(((Table1[[#This Row],[launched_at]]/60)/60)/24)+DATE(1970,1,1)</f>
        <v>41116.690104166664</v>
      </c>
      <c r="T1276" s="11">
        <f>(((Table1[[#This Row],[deadline]]/60)/60)/24)+DATE(1970,1,1)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Table1[[#This Row],[pledged]]/Table1[[#This Row],[goal]]</f>
        <v>1.6214066666666667</v>
      </c>
      <c r="P1277" s="6">
        <f>(Table1[[#This Row],[pledged]]/Table1[[#This Row],[backers_count]])/100</f>
        <v>0.62522107969151675</v>
      </c>
      <c r="Q1277" t="s">
        <v>8325</v>
      </c>
      <c r="R1277" t="s">
        <v>8326</v>
      </c>
      <c r="S1277" s="11">
        <f>(((Table1[[#This Row],[launched_at]]/60)/60)/24)+DATE(1970,1,1)</f>
        <v>41458.867905092593</v>
      </c>
      <c r="T1277" s="11">
        <f>(((Table1[[#This Row],[deadline]]/60)/60)/24)+DATE(1970,1,1)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Table1[[#This Row],[pledged]]/Table1[[#This Row],[goal]]</f>
        <v>1.0442100000000001</v>
      </c>
      <c r="P1278" s="6">
        <f>(Table1[[#This Row],[pledged]]/Table1[[#This Row],[backers_count]])/100</f>
        <v>0.46068088235294119</v>
      </c>
      <c r="Q1278" t="s">
        <v>8325</v>
      </c>
      <c r="R1278" t="s">
        <v>8326</v>
      </c>
      <c r="S1278" s="11">
        <f>(((Table1[[#This Row],[launched_at]]/60)/60)/24)+DATE(1970,1,1)</f>
        <v>40007.704247685186</v>
      </c>
      <c r="T1278" s="11">
        <f>(((Table1[[#This Row],[deadline]]/60)/60)/24)+DATE(1970,1,1)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Table1[[#This Row],[pledged]]/Table1[[#This Row],[goal]]</f>
        <v>1.0612433333333333</v>
      </c>
      <c r="P1279" s="6">
        <f>(Table1[[#This Row],[pledged]]/Table1[[#This Row],[backers_count]])/100</f>
        <v>0.38543946731234868</v>
      </c>
      <c r="Q1279" t="s">
        <v>8325</v>
      </c>
      <c r="R1279" t="s">
        <v>8326</v>
      </c>
      <c r="S1279" s="11">
        <f>(((Table1[[#This Row],[launched_at]]/60)/60)/24)+DATE(1970,1,1)</f>
        <v>41121.561886574076</v>
      </c>
      <c r="T1279" s="11">
        <f>(((Table1[[#This Row],[deadline]]/60)/60)/24)+DATE(1970,1,1)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Table1[[#This Row],[pledged]]/Table1[[#This Row],[goal]]</f>
        <v>1.5493846153846154</v>
      </c>
      <c r="P1280" s="6">
        <f>(Table1[[#This Row],[pledged]]/Table1[[#This Row],[backers_count]])/100</f>
        <v>0.53005263157894733</v>
      </c>
      <c r="Q1280" t="s">
        <v>8325</v>
      </c>
      <c r="R1280" t="s">
        <v>8326</v>
      </c>
      <c r="S1280" s="11">
        <f>(((Table1[[#This Row],[launched_at]]/60)/60)/24)+DATE(1970,1,1)</f>
        <v>41786.555162037039</v>
      </c>
      <c r="T1280" s="11">
        <f>(((Table1[[#This Row],[deadline]]/60)/60)/24)+DATE(1970,1,1)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Table1[[#This Row],[pledged]]/Table1[[#This Row],[goal]]</f>
        <v>1.1077157238734421</v>
      </c>
      <c r="P1281" s="6">
        <f>(Table1[[#This Row],[pledged]]/Table1[[#This Row],[backers_count]])/100</f>
        <v>0.73355396825396824</v>
      </c>
      <c r="Q1281" t="s">
        <v>8325</v>
      </c>
      <c r="R1281" t="s">
        <v>8326</v>
      </c>
      <c r="S1281" s="11">
        <f>(((Table1[[#This Row],[launched_at]]/60)/60)/24)+DATE(1970,1,1)</f>
        <v>41682.099189814813</v>
      </c>
      <c r="T1281" s="11">
        <f>(((Table1[[#This Row],[deadline]]/60)/60)/24)+DATE(1970,1,1)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Table1[[#This Row],[pledged]]/Table1[[#This Row],[goal]]</f>
        <v>1.1091186666666666</v>
      </c>
      <c r="P1282" s="6">
        <f>(Table1[[#This Row],[pledged]]/Table1[[#This Row],[backers_count]])/100</f>
        <v>1.2797523076923076</v>
      </c>
      <c r="Q1282" t="s">
        <v>8325</v>
      </c>
      <c r="R1282" t="s">
        <v>8326</v>
      </c>
      <c r="S1282" s="11">
        <f>(((Table1[[#This Row],[launched_at]]/60)/60)/24)+DATE(1970,1,1)</f>
        <v>40513.757569444446</v>
      </c>
      <c r="T1282" s="11">
        <f>(((Table1[[#This Row],[deadline]]/60)/60)/24)+DATE(1970,1,1)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Table1[[#This Row],[pledged]]/Table1[[#This Row],[goal]]</f>
        <v>1.1071428571428572</v>
      </c>
      <c r="P1283" s="6">
        <f>(Table1[[#This Row],[pledged]]/Table1[[#This Row],[backers_count]])/100</f>
        <v>1.0472972972972974</v>
      </c>
      <c r="Q1283" t="s">
        <v>8325</v>
      </c>
      <c r="R1283" t="s">
        <v>8326</v>
      </c>
      <c r="S1283" s="11">
        <f>(((Table1[[#This Row],[launched_at]]/60)/60)/24)+DATE(1970,1,1)</f>
        <v>41463.743472222224</v>
      </c>
      <c r="T1283" s="11">
        <f>(((Table1[[#This Row],[deadline]]/60)/60)/24)+DATE(1970,1,1)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Table1[[#This Row],[pledged]]/Table1[[#This Row],[goal]]</f>
        <v>1.2361333333333333</v>
      </c>
      <c r="P1284" s="6">
        <f>(Table1[[#This Row],[pledged]]/Table1[[#This Row],[backers_count]])/100</f>
        <v>0.67671532846715321</v>
      </c>
      <c r="Q1284" t="s">
        <v>8325</v>
      </c>
      <c r="R1284" t="s">
        <v>8326</v>
      </c>
      <c r="S1284" s="11">
        <f>(((Table1[[#This Row],[launched_at]]/60)/60)/24)+DATE(1970,1,1)</f>
        <v>41586.475173611114</v>
      </c>
      <c r="T1284" s="11">
        <f>(((Table1[[#This Row],[deadline]]/60)/60)/24)+DATE(1970,1,1)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Table1[[#This Row],[pledged]]/Table1[[#This Row],[goal]]</f>
        <v>2.1105</v>
      </c>
      <c r="P1285" s="6">
        <f>(Table1[[#This Row],[pledged]]/Table1[[#This Row],[backers_count]])/100</f>
        <v>0.95931818181818185</v>
      </c>
      <c r="Q1285" t="s">
        <v>8325</v>
      </c>
      <c r="R1285" t="s">
        <v>8326</v>
      </c>
      <c r="S1285" s="11">
        <f>(((Table1[[#This Row],[launched_at]]/60)/60)/24)+DATE(1970,1,1)</f>
        <v>41320.717465277776</v>
      </c>
      <c r="T1285" s="11">
        <f>(((Table1[[#This Row],[deadline]]/60)/60)/24)+DATE(1970,1,1)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Table1[[#This Row],[pledged]]/Table1[[#This Row],[goal]]</f>
        <v>1.01</v>
      </c>
      <c r="P1286" s="6">
        <f>(Table1[[#This Row],[pledged]]/Table1[[#This Row],[backers_count]])/100</f>
        <v>0.65161290322580645</v>
      </c>
      <c r="Q1286" t="s">
        <v>8317</v>
      </c>
      <c r="R1286" t="s">
        <v>8318</v>
      </c>
      <c r="S1286" s="11">
        <f>(((Table1[[#This Row],[launched_at]]/60)/60)/24)+DATE(1970,1,1)</f>
        <v>42712.23474537037</v>
      </c>
      <c r="T1286" s="11">
        <f>(((Table1[[#This Row],[deadline]]/60)/60)/24)+DATE(1970,1,1)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Table1[[#This Row],[pledged]]/Table1[[#This Row],[goal]]</f>
        <v>1.0165</v>
      </c>
      <c r="P1287" s="6">
        <f>(Table1[[#This Row],[pledged]]/Table1[[#This Row],[backers_count]])/100</f>
        <v>0.32269841269841271</v>
      </c>
      <c r="Q1287" t="s">
        <v>8317</v>
      </c>
      <c r="R1287" t="s">
        <v>8318</v>
      </c>
      <c r="S1287" s="11">
        <f>(((Table1[[#This Row],[launched_at]]/60)/60)/24)+DATE(1970,1,1)</f>
        <v>42160.583043981482</v>
      </c>
      <c r="T1287" s="11">
        <f>(((Table1[[#This Row],[deadline]]/60)/60)/24)+DATE(1970,1,1)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Table1[[#This Row],[pledged]]/Table1[[#This Row],[goal]]</f>
        <v>1.0833333333333333</v>
      </c>
      <c r="P1288" s="6">
        <f>(Table1[[#This Row],[pledged]]/Table1[[#This Row],[backers_count]])/100</f>
        <v>0.8125</v>
      </c>
      <c r="Q1288" t="s">
        <v>8317</v>
      </c>
      <c r="R1288" t="s">
        <v>8318</v>
      </c>
      <c r="S1288" s="11">
        <f>(((Table1[[#This Row],[launched_at]]/60)/60)/24)+DATE(1970,1,1)</f>
        <v>42039.384571759263</v>
      </c>
      <c r="T1288" s="11">
        <f>(((Table1[[#This Row],[deadline]]/60)/60)/24)+DATE(1970,1,1)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Table1[[#This Row],[pledged]]/Table1[[#This Row],[goal]]</f>
        <v>2.42</v>
      </c>
      <c r="P1289" s="6">
        <f>(Table1[[#This Row],[pledged]]/Table1[[#This Row],[backers_count]])/100</f>
        <v>0.24199999999999999</v>
      </c>
      <c r="Q1289" t="s">
        <v>8317</v>
      </c>
      <c r="R1289" t="s">
        <v>8318</v>
      </c>
      <c r="S1289" s="11">
        <f>(((Table1[[#This Row],[launched_at]]/60)/60)/24)+DATE(1970,1,1)</f>
        <v>42107.621018518519</v>
      </c>
      <c r="T1289" s="11">
        <f>(((Table1[[#This Row],[deadline]]/60)/60)/24)+DATE(1970,1,1)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Table1[[#This Row],[pledged]]/Table1[[#This Row],[goal]]</f>
        <v>1.0044999999999999</v>
      </c>
      <c r="P1290" s="6">
        <f>(Table1[[#This Row],[pledged]]/Table1[[#This Row],[backers_count]])/100</f>
        <v>0.65868852459016392</v>
      </c>
      <c r="Q1290" t="s">
        <v>8317</v>
      </c>
      <c r="R1290" t="s">
        <v>8318</v>
      </c>
      <c r="S1290" s="11">
        <f>(((Table1[[#This Row],[launched_at]]/60)/60)/24)+DATE(1970,1,1)</f>
        <v>42561.154664351852</v>
      </c>
      <c r="T1290" s="11">
        <f>(((Table1[[#This Row],[deadline]]/60)/60)/24)+DATE(1970,1,1)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Table1[[#This Row],[pledged]]/Table1[[#This Row],[goal]]</f>
        <v>1.2506666666666666</v>
      </c>
      <c r="P1291" s="6">
        <f>(Table1[[#This Row],[pledged]]/Table1[[#This Row],[backers_count]])/100</f>
        <v>0.36076923076923079</v>
      </c>
      <c r="Q1291" t="s">
        <v>8317</v>
      </c>
      <c r="R1291" t="s">
        <v>8318</v>
      </c>
      <c r="S1291" s="11">
        <f>(((Table1[[#This Row],[launched_at]]/60)/60)/24)+DATE(1970,1,1)</f>
        <v>42709.134780092587</v>
      </c>
      <c r="T1291" s="11">
        <f>(((Table1[[#This Row],[deadline]]/60)/60)/24)+DATE(1970,1,1)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Table1[[#This Row],[pledged]]/Table1[[#This Row],[goal]]</f>
        <v>1.0857142857142856</v>
      </c>
      <c r="P1292" s="6">
        <f>(Table1[[#This Row],[pledged]]/Table1[[#This Row],[backers_count]])/100</f>
        <v>0.44186046511627908</v>
      </c>
      <c r="Q1292" t="s">
        <v>8317</v>
      </c>
      <c r="R1292" t="s">
        <v>8318</v>
      </c>
      <c r="S1292" s="11">
        <f>(((Table1[[#This Row],[launched_at]]/60)/60)/24)+DATE(1970,1,1)</f>
        <v>42086.614942129629</v>
      </c>
      <c r="T1292" s="11">
        <f>(((Table1[[#This Row],[deadline]]/60)/60)/24)+DATE(1970,1,1)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Table1[[#This Row],[pledged]]/Table1[[#This Row],[goal]]</f>
        <v>1.4570000000000001</v>
      </c>
      <c r="P1293" s="6">
        <f>(Table1[[#This Row],[pledged]]/Table1[[#This Row],[backers_count]])/100</f>
        <v>1.0407142857142857</v>
      </c>
      <c r="Q1293" t="s">
        <v>8317</v>
      </c>
      <c r="R1293" t="s">
        <v>8318</v>
      </c>
      <c r="S1293" s="11">
        <f>(((Table1[[#This Row],[launched_at]]/60)/60)/24)+DATE(1970,1,1)</f>
        <v>42064.652673611112</v>
      </c>
      <c r="T1293" s="11">
        <f>(((Table1[[#This Row],[deadline]]/60)/60)/24)+DATE(1970,1,1)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Table1[[#This Row],[pledged]]/Table1[[#This Row],[goal]]</f>
        <v>1.1000000000000001</v>
      </c>
      <c r="P1294" s="6">
        <f>(Table1[[#This Row],[pledged]]/Table1[[#This Row],[backers_count]])/100</f>
        <v>0.35961538461538461</v>
      </c>
      <c r="Q1294" t="s">
        <v>8317</v>
      </c>
      <c r="R1294" t="s">
        <v>8318</v>
      </c>
      <c r="S1294" s="11">
        <f>(((Table1[[#This Row],[launched_at]]/60)/60)/24)+DATE(1970,1,1)</f>
        <v>42256.764212962968</v>
      </c>
      <c r="T1294" s="11">
        <f>(((Table1[[#This Row],[deadline]]/60)/60)/24)+DATE(1970,1,1)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Table1[[#This Row],[pledged]]/Table1[[#This Row],[goal]]</f>
        <v>1.0223333333333333</v>
      </c>
      <c r="P1295" s="6">
        <f>(Table1[[#This Row],[pledged]]/Table1[[#This Row],[backers_count]])/100</f>
        <v>1.2779166666666668</v>
      </c>
      <c r="Q1295" t="s">
        <v>8317</v>
      </c>
      <c r="R1295" t="s">
        <v>8318</v>
      </c>
      <c r="S1295" s="11">
        <f>(((Table1[[#This Row],[launched_at]]/60)/60)/24)+DATE(1970,1,1)</f>
        <v>42292.701053240744</v>
      </c>
      <c r="T1295" s="11">
        <f>(((Table1[[#This Row],[deadline]]/60)/60)/24)+DATE(1970,1,1)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Table1[[#This Row],[pledged]]/Table1[[#This Row],[goal]]</f>
        <v>1.22</v>
      </c>
      <c r="P1296" s="6">
        <f>(Table1[[#This Row],[pledged]]/Table1[[#This Row],[backers_count]])/100</f>
        <v>0.27727272727272728</v>
      </c>
      <c r="Q1296" t="s">
        <v>8317</v>
      </c>
      <c r="R1296" t="s">
        <v>8318</v>
      </c>
      <c r="S1296" s="11">
        <f>(((Table1[[#This Row],[launched_at]]/60)/60)/24)+DATE(1970,1,1)</f>
        <v>42278.453668981485</v>
      </c>
      <c r="T1296" s="11">
        <f>(((Table1[[#This Row],[deadline]]/60)/60)/24)+DATE(1970,1,1)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Table1[[#This Row],[pledged]]/Table1[[#This Row],[goal]]</f>
        <v>1.0196000000000001</v>
      </c>
      <c r="P1297" s="6">
        <f>(Table1[[#This Row],[pledged]]/Table1[[#This Row],[backers_count]])/100</f>
        <v>0.39828124999999998</v>
      </c>
      <c r="Q1297" t="s">
        <v>8317</v>
      </c>
      <c r="R1297" t="s">
        <v>8318</v>
      </c>
      <c r="S1297" s="11">
        <f>(((Table1[[#This Row],[launched_at]]/60)/60)/24)+DATE(1970,1,1)</f>
        <v>42184.572881944448</v>
      </c>
      <c r="T1297" s="11">
        <f>(((Table1[[#This Row],[deadline]]/60)/60)/24)+DATE(1970,1,1)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Table1[[#This Row],[pledged]]/Table1[[#This Row],[goal]]</f>
        <v>1.411764705882353</v>
      </c>
      <c r="P1298" s="6">
        <f>(Table1[[#This Row],[pledged]]/Table1[[#This Row],[backers_count]])/100</f>
        <v>0.52173913043478259</v>
      </c>
      <c r="Q1298" t="s">
        <v>8317</v>
      </c>
      <c r="R1298" t="s">
        <v>8318</v>
      </c>
      <c r="S1298" s="11">
        <f>(((Table1[[#This Row],[launched_at]]/60)/60)/24)+DATE(1970,1,1)</f>
        <v>42423.050613425927</v>
      </c>
      <c r="T1298" s="11">
        <f>(((Table1[[#This Row],[deadline]]/60)/60)/24)+DATE(1970,1,1)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Table1[[#This Row],[pledged]]/Table1[[#This Row],[goal]]</f>
        <v>1.0952500000000001</v>
      </c>
      <c r="P1299" s="6">
        <f>(Table1[[#This Row],[pledged]]/Table1[[#This Row],[backers_count]])/100</f>
        <v>0.92037815126050415</v>
      </c>
      <c r="Q1299" t="s">
        <v>8317</v>
      </c>
      <c r="R1299" t="s">
        <v>8318</v>
      </c>
      <c r="S1299" s="11">
        <f>(((Table1[[#This Row],[launched_at]]/60)/60)/24)+DATE(1970,1,1)</f>
        <v>42461.747199074074</v>
      </c>
      <c r="T1299" s="11">
        <f>(((Table1[[#This Row],[deadline]]/60)/60)/24)+DATE(1970,1,1)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Table1[[#This Row],[pledged]]/Table1[[#This Row],[goal]]</f>
        <v>1.0465</v>
      </c>
      <c r="P1300" s="6">
        <f>(Table1[[#This Row],[pledged]]/Table1[[#This Row],[backers_count]])/100</f>
        <v>0.63424242424242427</v>
      </c>
      <c r="Q1300" t="s">
        <v>8317</v>
      </c>
      <c r="R1300" t="s">
        <v>8318</v>
      </c>
      <c r="S1300" s="11">
        <f>(((Table1[[#This Row],[launched_at]]/60)/60)/24)+DATE(1970,1,1)</f>
        <v>42458.680925925932</v>
      </c>
      <c r="T1300" s="11">
        <f>(((Table1[[#This Row],[deadline]]/60)/60)/24)+DATE(1970,1,1)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Table1[[#This Row],[pledged]]/Table1[[#This Row],[goal]]</f>
        <v>1.24</v>
      </c>
      <c r="P1301" s="6">
        <f>(Table1[[#This Row],[pledged]]/Table1[[#This Row],[backers_count]])/100</f>
        <v>1.35625</v>
      </c>
      <c r="Q1301" t="s">
        <v>8317</v>
      </c>
      <c r="R1301" t="s">
        <v>8318</v>
      </c>
      <c r="S1301" s="11">
        <f>(((Table1[[#This Row],[launched_at]]/60)/60)/24)+DATE(1970,1,1)</f>
        <v>42169.814340277779</v>
      </c>
      <c r="T1301" s="11">
        <f>(((Table1[[#This Row],[deadline]]/60)/60)/24)+DATE(1970,1,1)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Table1[[#This Row],[pledged]]/Table1[[#This Row],[goal]]</f>
        <v>1.35</v>
      </c>
      <c r="P1302" s="6">
        <f>(Table1[[#This Row],[pledged]]/Table1[[#This Row],[backers_count]])/100</f>
        <v>1.6875</v>
      </c>
      <c r="Q1302" t="s">
        <v>8317</v>
      </c>
      <c r="R1302" t="s">
        <v>8318</v>
      </c>
      <c r="S1302" s="11">
        <f>(((Table1[[#This Row],[launched_at]]/60)/60)/24)+DATE(1970,1,1)</f>
        <v>42483.675208333334</v>
      </c>
      <c r="T1302" s="11">
        <f>(((Table1[[#This Row],[deadline]]/60)/60)/24)+DATE(1970,1,1)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Table1[[#This Row],[pledged]]/Table1[[#This Row],[goal]]</f>
        <v>1.0275000000000001</v>
      </c>
      <c r="P1303" s="6">
        <f>(Table1[[#This Row],[pledged]]/Table1[[#This Row],[backers_count]])/100</f>
        <v>0.70862068965517233</v>
      </c>
      <c r="Q1303" t="s">
        <v>8317</v>
      </c>
      <c r="R1303" t="s">
        <v>8318</v>
      </c>
      <c r="S1303" s="11">
        <f>(((Table1[[#This Row],[launched_at]]/60)/60)/24)+DATE(1970,1,1)</f>
        <v>42195.749745370369</v>
      </c>
      <c r="T1303" s="11">
        <f>(((Table1[[#This Row],[deadline]]/60)/60)/24)+DATE(1970,1,1)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Table1[[#This Row],[pledged]]/Table1[[#This Row],[goal]]</f>
        <v>1</v>
      </c>
      <c r="P1304" s="6">
        <f>(Table1[[#This Row],[pledged]]/Table1[[#This Row],[backers_count]])/100</f>
        <v>0.5</v>
      </c>
      <c r="Q1304" t="s">
        <v>8317</v>
      </c>
      <c r="R1304" t="s">
        <v>8318</v>
      </c>
      <c r="S1304" s="11">
        <f>(((Table1[[#This Row],[launched_at]]/60)/60)/24)+DATE(1970,1,1)</f>
        <v>42675.057997685188</v>
      </c>
      <c r="T1304" s="11">
        <f>(((Table1[[#This Row],[deadline]]/60)/60)/24)+DATE(1970,1,1)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Table1[[#This Row],[pledged]]/Table1[[#This Row],[goal]]</f>
        <v>1.3026085714285716</v>
      </c>
      <c r="P1305" s="6">
        <f>(Table1[[#This Row],[pledged]]/Table1[[#This Row],[backers_count]])/100</f>
        <v>0.42214166666666669</v>
      </c>
      <c r="Q1305" t="s">
        <v>8317</v>
      </c>
      <c r="R1305" t="s">
        <v>8318</v>
      </c>
      <c r="S1305" s="11">
        <f>(((Table1[[#This Row],[launched_at]]/60)/60)/24)+DATE(1970,1,1)</f>
        <v>42566.441203703704</v>
      </c>
      <c r="T1305" s="11">
        <f>(((Table1[[#This Row],[deadline]]/60)/60)/24)+DATE(1970,1,1)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Table1[[#This Row],[pledged]]/Table1[[#This Row],[goal]]</f>
        <v>0.39627499999999999</v>
      </c>
      <c r="P1306" s="6">
        <f>(Table1[[#This Row],[pledged]]/Table1[[#This Row],[backers_count]])/100</f>
        <v>1.5241346153846154</v>
      </c>
      <c r="Q1306" t="s">
        <v>8319</v>
      </c>
      <c r="R1306" t="s">
        <v>8321</v>
      </c>
      <c r="S1306" s="11">
        <f>(((Table1[[#This Row],[launched_at]]/60)/60)/24)+DATE(1970,1,1)</f>
        <v>42747.194502314815</v>
      </c>
      <c r="T1306" s="11">
        <f>(((Table1[[#This Row],[deadline]]/60)/60)/24)+DATE(1970,1,1)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Table1[[#This Row],[pledged]]/Table1[[#This Row],[goal]]</f>
        <v>0.25976666666666665</v>
      </c>
      <c r="P1307" s="6">
        <f>(Table1[[#This Row],[pledged]]/Table1[[#This Row],[backers_count]])/100</f>
        <v>0.90616279069767447</v>
      </c>
      <c r="Q1307" t="s">
        <v>8319</v>
      </c>
      <c r="R1307" t="s">
        <v>8321</v>
      </c>
      <c r="S1307" s="11">
        <f>(((Table1[[#This Row],[launched_at]]/60)/60)/24)+DATE(1970,1,1)</f>
        <v>42543.665601851855</v>
      </c>
      <c r="T1307" s="11">
        <f>(((Table1[[#This Row],[deadline]]/60)/60)/24)+DATE(1970,1,1)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Table1[[#This Row],[pledged]]/Table1[[#This Row],[goal]]</f>
        <v>0.65246363636363636</v>
      </c>
      <c r="P1308" s="6">
        <f>(Table1[[#This Row],[pledged]]/Table1[[#This Row],[backers_count]])/100</f>
        <v>2.0160393258426965</v>
      </c>
      <c r="Q1308" t="s">
        <v>8319</v>
      </c>
      <c r="R1308" t="s">
        <v>8321</v>
      </c>
      <c r="S1308" s="11">
        <f>(((Table1[[#This Row],[launched_at]]/60)/60)/24)+DATE(1970,1,1)</f>
        <v>41947.457569444443</v>
      </c>
      <c r="T1308" s="11">
        <f>(((Table1[[#This Row],[deadline]]/60)/60)/24)+DATE(1970,1,1)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Table1[[#This Row],[pledged]]/Table1[[#This Row],[goal]]</f>
        <v>0.11514000000000001</v>
      </c>
      <c r="P1309" s="6">
        <f>(Table1[[#This Row],[pledged]]/Table1[[#This Row],[backers_count]])/100</f>
        <v>1.2793333333333334</v>
      </c>
      <c r="Q1309" t="s">
        <v>8319</v>
      </c>
      <c r="R1309" t="s">
        <v>8321</v>
      </c>
      <c r="S1309" s="11">
        <f>(((Table1[[#This Row],[launched_at]]/60)/60)/24)+DATE(1970,1,1)</f>
        <v>42387.503229166665</v>
      </c>
      <c r="T1309" s="11">
        <f>(((Table1[[#This Row],[deadline]]/60)/60)/24)+DATE(1970,1,1)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Table1[[#This Row],[pledged]]/Table1[[#This Row],[goal]]</f>
        <v>0.11360000000000001</v>
      </c>
      <c r="P1310" s="6">
        <f>(Table1[[#This Row],[pledged]]/Table1[[#This Row],[backers_count]])/100</f>
        <v>0.29894736842105263</v>
      </c>
      <c r="Q1310" t="s">
        <v>8319</v>
      </c>
      <c r="R1310" t="s">
        <v>8321</v>
      </c>
      <c r="S1310" s="11">
        <f>(((Table1[[#This Row],[launched_at]]/60)/60)/24)+DATE(1970,1,1)</f>
        <v>42611.613564814819</v>
      </c>
      <c r="T1310" s="11">
        <f>(((Table1[[#This Row],[deadline]]/60)/60)/24)+DATE(1970,1,1)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Table1[[#This Row],[pledged]]/Table1[[#This Row],[goal]]</f>
        <v>1.1199130434782609</v>
      </c>
      <c r="P1311" s="6">
        <f>(Table1[[#This Row],[pledged]]/Table1[[#This Row],[backers_count]])/100</f>
        <v>3.6797142857142857</v>
      </c>
      <c r="Q1311" t="s">
        <v>8319</v>
      </c>
      <c r="R1311" t="s">
        <v>8321</v>
      </c>
      <c r="S1311" s="11">
        <f>(((Table1[[#This Row],[launched_at]]/60)/60)/24)+DATE(1970,1,1)</f>
        <v>42257.882731481484</v>
      </c>
      <c r="T1311" s="11">
        <f>(((Table1[[#This Row],[deadline]]/60)/60)/24)+DATE(1970,1,1)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Table1[[#This Row],[pledged]]/Table1[[#This Row],[goal]]</f>
        <v>0.155</v>
      </c>
      <c r="P1312" s="6">
        <f>(Table1[[#This Row],[pledged]]/Table1[[#This Row],[backers_count]])/100</f>
        <v>1.2916666666666665</v>
      </c>
      <c r="Q1312" t="s">
        <v>8319</v>
      </c>
      <c r="R1312" t="s">
        <v>8321</v>
      </c>
      <c r="S1312" s="11">
        <f>(((Table1[[#This Row],[launched_at]]/60)/60)/24)+DATE(1970,1,1)</f>
        <v>42556.667245370365</v>
      </c>
      <c r="T1312" s="11">
        <f>(((Table1[[#This Row],[deadline]]/60)/60)/24)+DATE(1970,1,1)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Table1[[#This Row],[pledged]]/Table1[[#This Row],[goal]]</f>
        <v>0.32028000000000001</v>
      </c>
      <c r="P1313" s="6">
        <f>(Table1[[#This Row],[pledged]]/Table1[[#This Row],[backers_count]])/100</f>
        <v>8.0069999999999997</v>
      </c>
      <c r="Q1313" t="s">
        <v>8319</v>
      </c>
      <c r="R1313" t="s">
        <v>8321</v>
      </c>
      <c r="S1313" s="11">
        <f>(((Table1[[#This Row],[launched_at]]/60)/60)/24)+DATE(1970,1,1)</f>
        <v>42669.802303240736</v>
      </c>
      <c r="T1313" s="11">
        <f>(((Table1[[#This Row],[deadline]]/60)/60)/24)+DATE(1970,1,1)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Table1[[#This Row],[pledged]]/Table1[[#This Row],[goal]]</f>
        <v>6.0869565217391303E-3</v>
      </c>
      <c r="P1314" s="6">
        <f>(Table1[[#This Row],[pledged]]/Table1[[#This Row],[backers_count]])/100</f>
        <v>0.28000000000000003</v>
      </c>
      <c r="Q1314" t="s">
        <v>8319</v>
      </c>
      <c r="R1314" t="s">
        <v>8321</v>
      </c>
      <c r="S1314" s="11">
        <f>(((Table1[[#This Row],[launched_at]]/60)/60)/24)+DATE(1970,1,1)</f>
        <v>42082.702800925923</v>
      </c>
      <c r="T1314" s="11">
        <f>(((Table1[[#This Row],[deadline]]/60)/60)/24)+DATE(1970,1,1)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Table1[[#This Row],[pledged]]/Table1[[#This Row],[goal]]</f>
        <v>0.31114999999999998</v>
      </c>
      <c r="P1315" s="6">
        <f>(Table1[[#This Row],[pledged]]/Table1[[#This Row],[backers_count]])/100</f>
        <v>1.0201639344262297</v>
      </c>
      <c r="Q1315" t="s">
        <v>8319</v>
      </c>
      <c r="R1315" t="s">
        <v>8321</v>
      </c>
      <c r="S1315" s="11">
        <f>(((Table1[[#This Row],[launched_at]]/60)/60)/24)+DATE(1970,1,1)</f>
        <v>42402.709652777776</v>
      </c>
      <c r="T1315" s="11">
        <f>(((Table1[[#This Row],[deadline]]/60)/60)/24)+DATE(1970,1,1)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Table1[[#This Row],[pledged]]/Table1[[#This Row],[goal]]</f>
        <v>1.1266666666666666E-2</v>
      </c>
      <c r="P1316" s="6">
        <f>(Table1[[#This Row],[pledged]]/Table1[[#This Row],[backers_count]])/100</f>
        <v>1.8436363636363637</v>
      </c>
      <c r="Q1316" t="s">
        <v>8319</v>
      </c>
      <c r="R1316" t="s">
        <v>8321</v>
      </c>
      <c r="S1316" s="11">
        <f>(((Table1[[#This Row],[launched_at]]/60)/60)/24)+DATE(1970,1,1)</f>
        <v>42604.669675925921</v>
      </c>
      <c r="T1316" s="11">
        <f>(((Table1[[#This Row],[deadline]]/60)/60)/24)+DATE(1970,1,1)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Table1[[#This Row],[pledged]]/Table1[[#This Row],[goal]]</f>
        <v>0.40404000000000001</v>
      </c>
      <c r="P1317" s="6">
        <f>(Table1[[#This Row],[pledged]]/Table1[[#This Row],[backers_count]])/100</f>
        <v>1.6291935483870967</v>
      </c>
      <c r="Q1317" t="s">
        <v>8319</v>
      </c>
      <c r="R1317" t="s">
        <v>8321</v>
      </c>
      <c r="S1317" s="11">
        <f>(((Table1[[#This Row],[launched_at]]/60)/60)/24)+DATE(1970,1,1)</f>
        <v>42278.498240740737</v>
      </c>
      <c r="T1317" s="11">
        <f>(((Table1[[#This Row],[deadline]]/60)/60)/24)+DATE(1970,1,1)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Table1[[#This Row],[pledged]]/Table1[[#This Row],[goal]]</f>
        <v>1.3333333333333333E-5</v>
      </c>
      <c r="P1318" s="6">
        <f>(Table1[[#This Row],[pledged]]/Table1[[#This Row],[backers_count]])/100</f>
        <v>0.01</v>
      </c>
      <c r="Q1318" t="s">
        <v>8319</v>
      </c>
      <c r="R1318" t="s">
        <v>8321</v>
      </c>
      <c r="S1318" s="11">
        <f>(((Table1[[#This Row],[launched_at]]/60)/60)/24)+DATE(1970,1,1)</f>
        <v>42393.961909722217</v>
      </c>
      <c r="T1318" s="11">
        <f>(((Table1[[#This Row],[deadline]]/60)/60)/24)+DATE(1970,1,1)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Table1[[#This Row],[pledged]]/Table1[[#This Row],[goal]]</f>
        <v>5.7334999999999997E-2</v>
      </c>
      <c r="P1319" s="6">
        <f>(Table1[[#This Row],[pledged]]/Table1[[#This Row],[backers_count]])/100</f>
        <v>6.035263157894736</v>
      </c>
      <c r="Q1319" t="s">
        <v>8319</v>
      </c>
      <c r="R1319" t="s">
        <v>8321</v>
      </c>
      <c r="S1319" s="11">
        <f>(((Table1[[#This Row],[launched_at]]/60)/60)/24)+DATE(1970,1,1)</f>
        <v>42520.235486111109</v>
      </c>
      <c r="T1319" s="11">
        <f>(((Table1[[#This Row],[deadline]]/60)/60)/24)+DATE(1970,1,1)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Table1[[#This Row],[pledged]]/Table1[[#This Row],[goal]]</f>
        <v>0.15325</v>
      </c>
      <c r="P1320" s="6">
        <f>(Table1[[#This Row],[pledged]]/Table1[[#This Row],[backers_count]])/100</f>
        <v>0.45407407407407407</v>
      </c>
      <c r="Q1320" t="s">
        <v>8319</v>
      </c>
      <c r="R1320" t="s">
        <v>8321</v>
      </c>
      <c r="S1320" s="11">
        <f>(((Table1[[#This Row],[launched_at]]/60)/60)/24)+DATE(1970,1,1)</f>
        <v>41985.043657407412</v>
      </c>
      <c r="T1320" s="11">
        <f>(((Table1[[#This Row],[deadline]]/60)/60)/24)+DATE(1970,1,1)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Table1[[#This Row],[pledged]]/Table1[[#This Row],[goal]]</f>
        <v>0.15103448275862069</v>
      </c>
      <c r="P1321" s="6">
        <f>(Table1[[#This Row],[pledged]]/Table1[[#This Row],[backers_count]])/100</f>
        <v>0.97333333333333327</v>
      </c>
      <c r="Q1321" t="s">
        <v>8319</v>
      </c>
      <c r="R1321" t="s">
        <v>8321</v>
      </c>
      <c r="S1321" s="11">
        <f>(((Table1[[#This Row],[launched_at]]/60)/60)/24)+DATE(1970,1,1)</f>
        <v>41816.812094907407</v>
      </c>
      <c r="T1321" s="11">
        <f>(((Table1[[#This Row],[deadline]]/60)/60)/24)+DATE(1970,1,1)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Table1[[#This Row],[pledged]]/Table1[[#This Row],[goal]]</f>
        <v>5.0299999999999997E-3</v>
      </c>
      <c r="P1322" s="6">
        <f>(Table1[[#This Row],[pledged]]/Table1[[#This Row],[backers_count]])/100</f>
        <v>1.6766666666666665</v>
      </c>
      <c r="Q1322" t="s">
        <v>8319</v>
      </c>
      <c r="R1322" t="s">
        <v>8321</v>
      </c>
      <c r="S1322" s="11">
        <f>(((Table1[[#This Row],[launched_at]]/60)/60)/24)+DATE(1970,1,1)</f>
        <v>42705.690347222218</v>
      </c>
      <c r="T1322" s="11">
        <f>(((Table1[[#This Row],[deadline]]/60)/60)/24)+DATE(1970,1,1)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Table1[[#This Row],[pledged]]/Table1[[#This Row],[goal]]</f>
        <v>1.3028138528138528E-2</v>
      </c>
      <c r="P1323" s="6">
        <f>(Table1[[#This Row],[pledged]]/Table1[[#This Row],[backers_count]])/100</f>
        <v>8.5985714285714288</v>
      </c>
      <c r="Q1323" t="s">
        <v>8319</v>
      </c>
      <c r="R1323" t="s">
        <v>8321</v>
      </c>
      <c r="S1323" s="11">
        <f>(((Table1[[#This Row],[launched_at]]/60)/60)/24)+DATE(1970,1,1)</f>
        <v>42697.74927083333</v>
      </c>
      <c r="T1323" s="11">
        <f>(((Table1[[#This Row],[deadline]]/60)/60)/24)+DATE(1970,1,1)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Table1[[#This Row],[pledged]]/Table1[[#This Row],[goal]]</f>
        <v>3.0285714285714286E-3</v>
      </c>
      <c r="P1324" s="6">
        <f>(Table1[[#This Row],[pledged]]/Table1[[#This Row],[backers_count]])/100</f>
        <v>0.26500000000000001</v>
      </c>
      <c r="Q1324" t="s">
        <v>8319</v>
      </c>
      <c r="R1324" t="s">
        <v>8321</v>
      </c>
      <c r="S1324" s="11">
        <f>(((Table1[[#This Row],[launched_at]]/60)/60)/24)+DATE(1970,1,1)</f>
        <v>42115.656539351854</v>
      </c>
      <c r="T1324" s="11">
        <f>(((Table1[[#This Row],[deadline]]/60)/60)/24)+DATE(1970,1,1)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Table1[[#This Row],[pledged]]/Table1[[#This Row],[goal]]</f>
        <v>8.8800000000000004E-2</v>
      </c>
      <c r="P1325" s="6">
        <f>(Table1[[#This Row],[pledged]]/Table1[[#This Row],[backers_count]])/100</f>
        <v>0.30272727272727273</v>
      </c>
      <c r="Q1325" t="s">
        <v>8319</v>
      </c>
      <c r="R1325" t="s">
        <v>8321</v>
      </c>
      <c r="S1325" s="11">
        <f>(((Table1[[#This Row],[launched_at]]/60)/60)/24)+DATE(1970,1,1)</f>
        <v>42451.698449074072</v>
      </c>
      <c r="T1325" s="11">
        <f>(((Table1[[#This Row],[deadline]]/60)/60)/24)+DATE(1970,1,1)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Table1[[#This Row],[pledged]]/Table1[[#This Row],[goal]]</f>
        <v>9.8400000000000001E-2</v>
      </c>
      <c r="P1326" s="6">
        <f>(Table1[[#This Row],[pledged]]/Table1[[#This Row],[backers_count]])/100</f>
        <v>0.54666666666666663</v>
      </c>
      <c r="Q1326" t="s">
        <v>8319</v>
      </c>
      <c r="R1326" t="s">
        <v>8321</v>
      </c>
      <c r="S1326" s="11">
        <f>(((Table1[[#This Row],[launched_at]]/60)/60)/24)+DATE(1970,1,1)</f>
        <v>42626.633703703701</v>
      </c>
      <c r="T1326" s="11">
        <f>(((Table1[[#This Row],[deadline]]/60)/60)/24)+DATE(1970,1,1)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Table1[[#This Row],[pledged]]/Table1[[#This Row],[goal]]</f>
        <v>2.4299999999999999E-2</v>
      </c>
      <c r="P1327" s="6">
        <f>(Table1[[#This Row],[pledged]]/Table1[[#This Row],[backers_count]])/100</f>
        <v>0.60750000000000004</v>
      </c>
      <c r="Q1327" t="s">
        <v>8319</v>
      </c>
      <c r="R1327" t="s">
        <v>8321</v>
      </c>
      <c r="S1327" s="11">
        <f>(((Table1[[#This Row],[launched_at]]/60)/60)/24)+DATE(1970,1,1)</f>
        <v>42704.086053240739</v>
      </c>
      <c r="T1327" s="11">
        <f>(((Table1[[#This Row],[deadline]]/60)/60)/24)+DATE(1970,1,1)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Table1[[#This Row],[pledged]]/Table1[[#This Row],[goal]]</f>
        <v>1.1299999999999999E-2</v>
      </c>
      <c r="P1328" s="6">
        <f>(Table1[[#This Row],[pledged]]/Table1[[#This Row],[backers_count]])/100</f>
        <v>1.0272727272727273</v>
      </c>
      <c r="Q1328" t="s">
        <v>8319</v>
      </c>
      <c r="R1328" t="s">
        <v>8321</v>
      </c>
      <c r="S1328" s="11">
        <f>(((Table1[[#This Row],[launched_at]]/60)/60)/24)+DATE(1970,1,1)</f>
        <v>41974.791990740734</v>
      </c>
      <c r="T1328" s="11">
        <f>(((Table1[[#This Row],[deadline]]/60)/60)/24)+DATE(1970,1,1)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Table1[[#This Row],[pledged]]/Table1[[#This Row],[goal]]</f>
        <v>3.5520833333333335E-2</v>
      </c>
      <c r="P1329" s="6">
        <f>(Table1[[#This Row],[pledged]]/Table1[[#This Row],[backers_count]])/100</f>
        <v>0.41585365853658535</v>
      </c>
      <c r="Q1329" t="s">
        <v>8319</v>
      </c>
      <c r="R1329" t="s">
        <v>8321</v>
      </c>
      <c r="S1329" s="11">
        <f>(((Table1[[#This Row],[launched_at]]/60)/60)/24)+DATE(1970,1,1)</f>
        <v>42123.678645833337</v>
      </c>
      <c r="T1329" s="11">
        <f>(((Table1[[#This Row],[deadline]]/60)/60)/24)+DATE(1970,1,1)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Table1[[#This Row],[pledged]]/Table1[[#This Row],[goal]]</f>
        <v>2.3306666666666667E-2</v>
      </c>
      <c r="P1330" s="6">
        <f>(Table1[[#This Row],[pledged]]/Table1[[#This Row],[backers_count]])/100</f>
        <v>1.1653333333333333</v>
      </c>
      <c r="Q1330" t="s">
        <v>8319</v>
      </c>
      <c r="R1330" t="s">
        <v>8321</v>
      </c>
      <c r="S1330" s="11">
        <f>(((Table1[[#This Row],[launched_at]]/60)/60)/24)+DATE(1970,1,1)</f>
        <v>42612.642754629633</v>
      </c>
      <c r="T1330" s="11">
        <f>(((Table1[[#This Row],[deadline]]/60)/60)/24)+DATE(1970,1,1)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Table1[[#This Row],[pledged]]/Table1[[#This Row],[goal]]</f>
        <v>8.1600000000000006E-3</v>
      </c>
      <c r="P1331" s="6">
        <f>(Table1[[#This Row],[pledged]]/Table1[[#This Row],[backers_count]])/100</f>
        <v>0.45333333333333337</v>
      </c>
      <c r="Q1331" t="s">
        <v>8319</v>
      </c>
      <c r="R1331" t="s">
        <v>8321</v>
      </c>
      <c r="S1331" s="11">
        <f>(((Table1[[#This Row],[launched_at]]/60)/60)/24)+DATE(1970,1,1)</f>
        <v>41935.221585648149</v>
      </c>
      <c r="T1331" s="11">
        <f>(((Table1[[#This Row],[deadline]]/60)/60)/24)+DATE(1970,1,1)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Table1[[#This Row],[pledged]]/Table1[[#This Row],[goal]]</f>
        <v>0.22494285714285714</v>
      </c>
      <c r="P1332" s="6">
        <f>(Table1[[#This Row],[pledged]]/Table1[[#This Row],[backers_count]])/100</f>
        <v>1.5746</v>
      </c>
      <c r="Q1332" t="s">
        <v>8319</v>
      </c>
      <c r="R1332" t="s">
        <v>8321</v>
      </c>
      <c r="S1332" s="11">
        <f>(((Table1[[#This Row],[launched_at]]/60)/60)/24)+DATE(1970,1,1)</f>
        <v>42522.276724537034</v>
      </c>
      <c r="T1332" s="11">
        <f>(((Table1[[#This Row],[deadline]]/60)/60)/24)+DATE(1970,1,1)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Table1[[#This Row],[pledged]]/Table1[[#This Row],[goal]]</f>
        <v>1.3668E-2</v>
      </c>
      <c r="P1333" s="6">
        <f>(Table1[[#This Row],[pledged]]/Table1[[#This Row],[backers_count]])/100</f>
        <v>1.0049999999999999</v>
      </c>
      <c r="Q1333" t="s">
        <v>8319</v>
      </c>
      <c r="R1333" t="s">
        <v>8321</v>
      </c>
      <c r="S1333" s="11">
        <f>(((Table1[[#This Row],[launched_at]]/60)/60)/24)+DATE(1970,1,1)</f>
        <v>42569.50409722222</v>
      </c>
      <c r="T1333" s="11">
        <f>(((Table1[[#This Row],[deadline]]/60)/60)/24)+DATE(1970,1,1)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Table1[[#This Row],[pledged]]/Table1[[#This Row],[goal]]</f>
        <v>0</v>
      </c>
      <c r="P1334" s="6" t="e">
        <f>(Table1[[#This Row],[pledged]]/Table1[[#This Row],[backers_count]])/100</f>
        <v>#DIV/0!</v>
      </c>
      <c r="Q1334" t="s">
        <v>8319</v>
      </c>
      <c r="R1334" t="s">
        <v>8321</v>
      </c>
      <c r="S1334" s="11">
        <f>(((Table1[[#This Row],[launched_at]]/60)/60)/24)+DATE(1970,1,1)</f>
        <v>42732.060277777782</v>
      </c>
      <c r="T1334" s="11">
        <f>(((Table1[[#This Row],[deadline]]/60)/60)/24)+DATE(1970,1,1)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Table1[[#This Row],[pledged]]/Table1[[#This Row],[goal]]</f>
        <v>0</v>
      </c>
      <c r="P1335" s="6" t="e">
        <f>(Table1[[#This Row],[pledged]]/Table1[[#This Row],[backers_count]])/100</f>
        <v>#DIV/0!</v>
      </c>
      <c r="Q1335" t="s">
        <v>8319</v>
      </c>
      <c r="R1335" t="s">
        <v>8321</v>
      </c>
      <c r="S1335" s="11">
        <f>(((Table1[[#This Row],[launched_at]]/60)/60)/24)+DATE(1970,1,1)</f>
        <v>41806.106770833336</v>
      </c>
      <c r="T1335" s="11">
        <f>(((Table1[[#This Row],[deadline]]/60)/60)/24)+DATE(1970,1,1)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Table1[[#This Row],[pledged]]/Table1[[#This Row],[goal]]</f>
        <v>0.10754135338345865</v>
      </c>
      <c r="P1336" s="6">
        <f>(Table1[[#This Row],[pledged]]/Table1[[#This Row],[backers_count]])/100</f>
        <v>0.51822463768115945</v>
      </c>
      <c r="Q1336" t="s">
        <v>8319</v>
      </c>
      <c r="R1336" t="s">
        <v>8321</v>
      </c>
      <c r="S1336" s="11">
        <f>(((Table1[[#This Row],[launched_at]]/60)/60)/24)+DATE(1970,1,1)</f>
        <v>42410.774155092593</v>
      </c>
      <c r="T1336" s="11">
        <f>(((Table1[[#This Row],[deadline]]/60)/60)/24)+DATE(1970,1,1)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Table1[[#This Row],[pledged]]/Table1[[#This Row],[goal]]</f>
        <v>0.1976</v>
      </c>
      <c r="P1337" s="6">
        <f>(Table1[[#This Row],[pledged]]/Table1[[#This Row],[backers_count]])/100</f>
        <v>3.0874999999999999</v>
      </c>
      <c r="Q1337" t="s">
        <v>8319</v>
      </c>
      <c r="R1337" t="s">
        <v>8321</v>
      </c>
      <c r="S1337" s="11">
        <f>(((Table1[[#This Row],[launched_at]]/60)/60)/24)+DATE(1970,1,1)</f>
        <v>42313.936365740738</v>
      </c>
      <c r="T1337" s="11">
        <f>(((Table1[[#This Row],[deadline]]/60)/60)/24)+DATE(1970,1,1)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Table1[[#This Row],[pledged]]/Table1[[#This Row],[goal]]</f>
        <v>0.84946999999999995</v>
      </c>
      <c r="P1338" s="6">
        <f>(Table1[[#This Row],[pledged]]/Table1[[#This Row],[backers_count]])/100</f>
        <v>3.7922767857142854</v>
      </c>
      <c r="Q1338" t="s">
        <v>8319</v>
      </c>
      <c r="R1338" t="s">
        <v>8321</v>
      </c>
      <c r="S1338" s="11">
        <f>(((Table1[[#This Row],[launched_at]]/60)/60)/24)+DATE(1970,1,1)</f>
        <v>41955.863750000004</v>
      </c>
      <c r="T1338" s="11">
        <f>(((Table1[[#This Row],[deadline]]/60)/60)/24)+DATE(1970,1,1)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Table1[[#This Row],[pledged]]/Table1[[#This Row],[goal]]</f>
        <v>0.49381999999999998</v>
      </c>
      <c r="P1339" s="6">
        <f>(Table1[[#This Row],[pledged]]/Table1[[#This Row],[backers_count]])/100</f>
        <v>1.7636428571428573</v>
      </c>
      <c r="Q1339" t="s">
        <v>8319</v>
      </c>
      <c r="R1339" t="s">
        <v>8321</v>
      </c>
      <c r="S1339" s="11">
        <f>(((Table1[[#This Row],[launched_at]]/60)/60)/24)+DATE(1970,1,1)</f>
        <v>42767.577303240745</v>
      </c>
      <c r="T1339" s="11">
        <f>(((Table1[[#This Row],[deadline]]/60)/60)/24)+DATE(1970,1,1)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Table1[[#This Row],[pledged]]/Table1[[#This Row],[goal]]</f>
        <v>3.3033333333333331E-2</v>
      </c>
      <c r="P1340" s="6">
        <f>(Table1[[#This Row],[pledged]]/Table1[[#This Row],[backers_count]])/100</f>
        <v>0.66066666666666662</v>
      </c>
      <c r="Q1340" t="s">
        <v>8319</v>
      </c>
      <c r="R1340" t="s">
        <v>8321</v>
      </c>
      <c r="S1340" s="11">
        <f>(((Table1[[#This Row],[launched_at]]/60)/60)/24)+DATE(1970,1,1)</f>
        <v>42188.803622685184</v>
      </c>
      <c r="T1340" s="11">
        <f>(((Table1[[#This Row],[deadline]]/60)/60)/24)+DATE(1970,1,1)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Table1[[#This Row],[pledged]]/Table1[[#This Row],[goal]]</f>
        <v>6.6339999999999996E-2</v>
      </c>
      <c r="P1341" s="6">
        <f>(Table1[[#This Row],[pledged]]/Table1[[#This Row],[backers_count]])/100</f>
        <v>0.89648648648648643</v>
      </c>
      <c r="Q1341" t="s">
        <v>8319</v>
      </c>
      <c r="R1341" t="s">
        <v>8321</v>
      </c>
      <c r="S1341" s="11">
        <f>(((Table1[[#This Row],[launched_at]]/60)/60)/24)+DATE(1970,1,1)</f>
        <v>41936.647164351853</v>
      </c>
      <c r="T1341" s="11">
        <f>(((Table1[[#This Row],[deadline]]/60)/60)/24)+DATE(1970,1,1)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Table1[[#This Row],[pledged]]/Table1[[#This Row],[goal]]</f>
        <v>0</v>
      </c>
      <c r="P1342" s="6" t="e">
        <f>(Table1[[#This Row],[pledged]]/Table1[[#This Row],[backers_count]])/100</f>
        <v>#DIV/0!</v>
      </c>
      <c r="Q1342" t="s">
        <v>8319</v>
      </c>
      <c r="R1342" t="s">
        <v>8321</v>
      </c>
      <c r="S1342" s="11">
        <f>(((Table1[[#This Row],[launched_at]]/60)/60)/24)+DATE(1970,1,1)</f>
        <v>41836.595520833333</v>
      </c>
      <c r="T1342" s="11">
        <f>(((Table1[[#This Row],[deadline]]/60)/60)/24)+DATE(1970,1,1)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Table1[[#This Row],[pledged]]/Table1[[#This Row],[goal]]</f>
        <v>0.7036</v>
      </c>
      <c r="P1343" s="6">
        <f>(Table1[[#This Row],[pledged]]/Table1[[#This Row],[backers_count]])/100</f>
        <v>3.8239130434782607</v>
      </c>
      <c r="Q1343" t="s">
        <v>8319</v>
      </c>
      <c r="R1343" t="s">
        <v>8321</v>
      </c>
      <c r="S1343" s="11">
        <f>(((Table1[[#This Row],[launched_at]]/60)/60)/24)+DATE(1970,1,1)</f>
        <v>42612.624039351853</v>
      </c>
      <c r="T1343" s="11">
        <f>(((Table1[[#This Row],[deadline]]/60)/60)/24)+DATE(1970,1,1)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Table1[[#This Row],[pledged]]/Table1[[#This Row],[goal]]</f>
        <v>2E-3</v>
      </c>
      <c r="P1344" s="6">
        <f>(Table1[[#This Row],[pledged]]/Table1[[#This Row],[backers_count]])/100</f>
        <v>1</v>
      </c>
      <c r="Q1344" t="s">
        <v>8319</v>
      </c>
      <c r="R1344" t="s">
        <v>8321</v>
      </c>
      <c r="S1344" s="11">
        <f>(((Table1[[#This Row],[launched_at]]/60)/60)/24)+DATE(1970,1,1)</f>
        <v>42172.816423611104</v>
      </c>
      <c r="T1344" s="11">
        <f>(((Table1[[#This Row],[deadline]]/60)/60)/24)+DATE(1970,1,1)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Table1[[#This Row],[pledged]]/Table1[[#This Row],[goal]]</f>
        <v>1.02298</v>
      </c>
      <c r="P1345" s="6">
        <f>(Table1[[#This Row],[pledged]]/Table1[[#This Row],[backers_count]])/100</f>
        <v>1.5835603715170279</v>
      </c>
      <c r="Q1345" t="s">
        <v>8319</v>
      </c>
      <c r="R1345" t="s">
        <v>8321</v>
      </c>
      <c r="S1345" s="11">
        <f>(((Table1[[#This Row],[launched_at]]/60)/60)/24)+DATE(1970,1,1)</f>
        <v>42542.526423611111</v>
      </c>
      <c r="T1345" s="11">
        <f>(((Table1[[#This Row],[deadline]]/60)/60)/24)+DATE(1970,1,1)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Table1[[#This Row],[pledged]]/Table1[[#This Row],[goal]]</f>
        <v>3.7773333333333334</v>
      </c>
      <c r="P1346" s="6">
        <f>(Table1[[#This Row],[pledged]]/Table1[[#This Row],[backers_count]])/100</f>
        <v>0.40762589928057552</v>
      </c>
      <c r="Q1346" t="s">
        <v>8322</v>
      </c>
      <c r="R1346" t="s">
        <v>8323</v>
      </c>
      <c r="S1346" s="11">
        <f>(((Table1[[#This Row],[launched_at]]/60)/60)/24)+DATE(1970,1,1)</f>
        <v>42522.789803240739</v>
      </c>
      <c r="T1346" s="11">
        <f>(((Table1[[#This Row],[deadline]]/60)/60)/24)+DATE(1970,1,1)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Table1[[#This Row],[pledged]]/Table1[[#This Row],[goal]]</f>
        <v>1.25</v>
      </c>
      <c r="P1347" s="6">
        <f>(Table1[[#This Row],[pledged]]/Table1[[#This Row],[backers_count]])/100</f>
        <v>0.5357142857142857</v>
      </c>
      <c r="Q1347" t="s">
        <v>8322</v>
      </c>
      <c r="R1347" t="s">
        <v>8323</v>
      </c>
      <c r="S1347" s="11">
        <f>(((Table1[[#This Row],[launched_at]]/60)/60)/24)+DATE(1970,1,1)</f>
        <v>41799.814340277779</v>
      </c>
      <c r="T1347" s="11">
        <f>(((Table1[[#This Row],[deadline]]/60)/60)/24)+DATE(1970,1,1)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Table1[[#This Row],[pledged]]/Table1[[#This Row],[goal]]</f>
        <v>1.473265306122449</v>
      </c>
      <c r="P1348" s="6">
        <f>(Table1[[#This Row],[pledged]]/Table1[[#This Row],[backers_count]])/100</f>
        <v>0.48449664429530204</v>
      </c>
      <c r="Q1348" t="s">
        <v>8322</v>
      </c>
      <c r="R1348" t="s">
        <v>8323</v>
      </c>
      <c r="S1348" s="11">
        <f>(((Table1[[#This Row],[launched_at]]/60)/60)/24)+DATE(1970,1,1)</f>
        <v>41422.075821759259</v>
      </c>
      <c r="T1348" s="11">
        <f>(((Table1[[#This Row],[deadline]]/60)/60)/24)+DATE(1970,1,1)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Table1[[#This Row],[pledged]]/Table1[[#This Row],[goal]]</f>
        <v>1.022</v>
      </c>
      <c r="P1349" s="6">
        <f>(Table1[[#This Row],[pledged]]/Table1[[#This Row],[backers_count]])/100</f>
        <v>0.8241935483870968</v>
      </c>
      <c r="Q1349" t="s">
        <v>8322</v>
      </c>
      <c r="R1349" t="s">
        <v>8323</v>
      </c>
      <c r="S1349" s="11">
        <f>(((Table1[[#This Row],[launched_at]]/60)/60)/24)+DATE(1970,1,1)</f>
        <v>42040.638020833328</v>
      </c>
      <c r="T1349" s="11">
        <f>(((Table1[[#This Row],[deadline]]/60)/60)/24)+DATE(1970,1,1)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Table1[[#This Row],[pledged]]/Table1[[#This Row],[goal]]</f>
        <v>1.018723404255319</v>
      </c>
      <c r="P1350" s="6">
        <f>(Table1[[#This Row],[pledged]]/Table1[[#This Row],[backers_count]])/100</f>
        <v>2.3019230769230767</v>
      </c>
      <c r="Q1350" t="s">
        <v>8322</v>
      </c>
      <c r="R1350" t="s">
        <v>8323</v>
      </c>
      <c r="S1350" s="11">
        <f>(((Table1[[#This Row],[launched_at]]/60)/60)/24)+DATE(1970,1,1)</f>
        <v>41963.506168981476</v>
      </c>
      <c r="T1350" s="11">
        <f>(((Table1[[#This Row],[deadline]]/60)/60)/24)+DATE(1970,1,1)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Table1[[#This Row],[pledged]]/Table1[[#This Row],[goal]]</f>
        <v>2.0419999999999998</v>
      </c>
      <c r="P1351" s="6">
        <f>(Table1[[#This Row],[pledged]]/Table1[[#This Row],[backers_count]])/100</f>
        <v>0.59360465116279071</v>
      </c>
      <c r="Q1351" t="s">
        <v>8322</v>
      </c>
      <c r="R1351" t="s">
        <v>8323</v>
      </c>
      <c r="S1351" s="11">
        <f>(((Table1[[#This Row],[launched_at]]/60)/60)/24)+DATE(1970,1,1)</f>
        <v>42317.33258101852</v>
      </c>
      <c r="T1351" s="11">
        <f>(((Table1[[#This Row],[deadline]]/60)/60)/24)+DATE(1970,1,1)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Table1[[#This Row],[pledged]]/Table1[[#This Row],[goal]]</f>
        <v>1.0405</v>
      </c>
      <c r="P1352" s="6">
        <f>(Table1[[#This Row],[pledged]]/Table1[[#This Row],[backers_count]])/100</f>
        <v>0.66698717948717945</v>
      </c>
      <c r="Q1352" t="s">
        <v>8322</v>
      </c>
      <c r="R1352" t="s">
        <v>8323</v>
      </c>
      <c r="S1352" s="11">
        <f>(((Table1[[#This Row],[launched_at]]/60)/60)/24)+DATE(1970,1,1)</f>
        <v>42334.013124999998</v>
      </c>
      <c r="T1352" s="11">
        <f>(((Table1[[#This Row],[deadline]]/60)/60)/24)+DATE(1970,1,1)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Table1[[#This Row],[pledged]]/Table1[[#This Row],[goal]]</f>
        <v>1.0126500000000001</v>
      </c>
      <c r="P1353" s="6">
        <f>(Table1[[#This Row],[pledged]]/Table1[[#This Row],[backers_count]])/100</f>
        <v>1.6877500000000001</v>
      </c>
      <c r="Q1353" t="s">
        <v>8322</v>
      </c>
      <c r="R1353" t="s">
        <v>8323</v>
      </c>
      <c r="S1353" s="11">
        <f>(((Table1[[#This Row],[launched_at]]/60)/60)/24)+DATE(1970,1,1)</f>
        <v>42382.74009259259</v>
      </c>
      <c r="T1353" s="11">
        <f>(((Table1[[#This Row],[deadline]]/60)/60)/24)+DATE(1970,1,1)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Table1[[#This Row],[pledged]]/Table1[[#This Row],[goal]]</f>
        <v>1.3613999999999999</v>
      </c>
      <c r="P1354" s="6">
        <f>(Table1[[#This Row],[pledged]]/Table1[[#This Row],[backers_count]])/100</f>
        <v>0.59973568281938328</v>
      </c>
      <c r="Q1354" t="s">
        <v>8322</v>
      </c>
      <c r="R1354" t="s">
        <v>8323</v>
      </c>
      <c r="S1354" s="11">
        <f>(((Table1[[#This Row],[launched_at]]/60)/60)/24)+DATE(1970,1,1)</f>
        <v>42200.578310185185</v>
      </c>
      <c r="T1354" s="11">
        <f>(((Table1[[#This Row],[deadline]]/60)/60)/24)+DATE(1970,1,1)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Table1[[#This Row],[pledged]]/Table1[[#This Row],[goal]]</f>
        <v>1.3360000000000001</v>
      </c>
      <c r="P1355" s="6">
        <f>(Table1[[#This Row],[pledged]]/Table1[[#This Row],[backers_count]])/100</f>
        <v>0.3180952380952381</v>
      </c>
      <c r="Q1355" t="s">
        <v>8322</v>
      </c>
      <c r="R1355" t="s">
        <v>8323</v>
      </c>
      <c r="S1355" s="11">
        <f>(((Table1[[#This Row],[launched_at]]/60)/60)/24)+DATE(1970,1,1)</f>
        <v>41309.11791666667</v>
      </c>
      <c r="T1355" s="11">
        <f>(((Table1[[#This Row],[deadline]]/60)/60)/24)+DATE(1970,1,1)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Table1[[#This Row],[pledged]]/Table1[[#This Row],[goal]]</f>
        <v>1.3025</v>
      </c>
      <c r="P1356" s="6">
        <f>(Table1[[#This Row],[pledged]]/Table1[[#This Row],[backers_count]])/100</f>
        <v>0.24421875000000001</v>
      </c>
      <c r="Q1356" t="s">
        <v>8322</v>
      </c>
      <c r="R1356" t="s">
        <v>8323</v>
      </c>
      <c r="S1356" s="11">
        <f>(((Table1[[#This Row],[launched_at]]/60)/60)/24)+DATE(1970,1,1)</f>
        <v>42502.807627314818</v>
      </c>
      <c r="T1356" s="11">
        <f>(((Table1[[#This Row],[deadline]]/60)/60)/24)+DATE(1970,1,1)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Table1[[#This Row],[pledged]]/Table1[[#This Row],[goal]]</f>
        <v>1.2267999999999999</v>
      </c>
      <c r="P1357" s="6">
        <f>(Table1[[#This Row],[pledged]]/Table1[[#This Row],[backers_count]])/100</f>
        <v>0.25347107438016531</v>
      </c>
      <c r="Q1357" t="s">
        <v>8322</v>
      </c>
      <c r="R1357" t="s">
        <v>8323</v>
      </c>
      <c r="S1357" s="11">
        <f>(((Table1[[#This Row],[launched_at]]/60)/60)/24)+DATE(1970,1,1)</f>
        <v>41213.254687499997</v>
      </c>
      <c r="T1357" s="11">
        <f>(((Table1[[#This Row],[deadline]]/60)/60)/24)+DATE(1970,1,1)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Table1[[#This Row],[pledged]]/Table1[[#This Row],[goal]]</f>
        <v>1.8281058823529412</v>
      </c>
      <c r="P1358" s="6">
        <f>(Table1[[#This Row],[pledged]]/Table1[[#This Row],[backers_count]])/100</f>
        <v>0.71443218390804608</v>
      </c>
      <c r="Q1358" t="s">
        <v>8322</v>
      </c>
      <c r="R1358" t="s">
        <v>8323</v>
      </c>
      <c r="S1358" s="11">
        <f>(((Table1[[#This Row],[launched_at]]/60)/60)/24)+DATE(1970,1,1)</f>
        <v>41430.038888888892</v>
      </c>
      <c r="T1358" s="11">
        <f>(((Table1[[#This Row],[deadline]]/60)/60)/24)+DATE(1970,1,1)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Table1[[#This Row],[pledged]]/Table1[[#This Row],[goal]]</f>
        <v>1.2529999999999999</v>
      </c>
      <c r="P1359" s="6">
        <f>(Table1[[#This Row],[pledged]]/Table1[[#This Row],[backers_count]])/100</f>
        <v>0.3855384615384615</v>
      </c>
      <c r="Q1359" t="s">
        <v>8322</v>
      </c>
      <c r="R1359" t="s">
        <v>8323</v>
      </c>
      <c r="S1359" s="11">
        <f>(((Table1[[#This Row],[launched_at]]/60)/60)/24)+DATE(1970,1,1)</f>
        <v>41304.962233796294</v>
      </c>
      <c r="T1359" s="11">
        <f>(((Table1[[#This Row],[deadline]]/60)/60)/24)+DATE(1970,1,1)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Table1[[#This Row],[pledged]]/Table1[[#This Row],[goal]]</f>
        <v>1.1166666666666667</v>
      </c>
      <c r="P1360" s="6">
        <f>(Table1[[#This Row],[pledged]]/Table1[[#This Row],[backers_count]])/100</f>
        <v>0.68367346938775508</v>
      </c>
      <c r="Q1360" t="s">
        <v>8322</v>
      </c>
      <c r="R1360" t="s">
        <v>8323</v>
      </c>
      <c r="S1360" s="11">
        <f>(((Table1[[#This Row],[launched_at]]/60)/60)/24)+DATE(1970,1,1)</f>
        <v>40689.570868055554</v>
      </c>
      <c r="T1360" s="11">
        <f>(((Table1[[#This Row],[deadline]]/60)/60)/24)+DATE(1970,1,1)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Table1[[#This Row],[pledged]]/Table1[[#This Row],[goal]]</f>
        <v>1.1575757575757575</v>
      </c>
      <c r="P1361" s="6">
        <f>(Table1[[#This Row],[pledged]]/Table1[[#This Row],[backers_count]])/100</f>
        <v>0.40210526315789474</v>
      </c>
      <c r="Q1361" t="s">
        <v>8322</v>
      </c>
      <c r="R1361" t="s">
        <v>8323</v>
      </c>
      <c r="S1361" s="11">
        <f>(((Table1[[#This Row],[launched_at]]/60)/60)/24)+DATE(1970,1,1)</f>
        <v>40668.814699074072</v>
      </c>
      <c r="T1361" s="11">
        <f>(((Table1[[#This Row],[deadline]]/60)/60)/24)+DATE(1970,1,1)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Table1[[#This Row],[pledged]]/Table1[[#This Row],[goal]]</f>
        <v>1.732</v>
      </c>
      <c r="P1362" s="6">
        <f>(Table1[[#This Row],[pledged]]/Table1[[#This Row],[backers_count]])/100</f>
        <v>0.32074074074074077</v>
      </c>
      <c r="Q1362" t="s">
        <v>8322</v>
      </c>
      <c r="R1362" t="s">
        <v>8323</v>
      </c>
      <c r="S1362" s="11">
        <f>(((Table1[[#This Row],[launched_at]]/60)/60)/24)+DATE(1970,1,1)</f>
        <v>41095.900694444441</v>
      </c>
      <c r="T1362" s="11">
        <f>(((Table1[[#This Row],[deadline]]/60)/60)/24)+DATE(1970,1,1)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Table1[[#This Row],[pledged]]/Table1[[#This Row],[goal]]</f>
        <v>1.2598333333333334</v>
      </c>
      <c r="P1363" s="6">
        <f>(Table1[[#This Row],[pledged]]/Table1[[#This Row],[backers_count]])/100</f>
        <v>0.28632575757575757</v>
      </c>
      <c r="Q1363" t="s">
        <v>8322</v>
      </c>
      <c r="R1363" t="s">
        <v>8323</v>
      </c>
      <c r="S1363" s="11">
        <f>(((Table1[[#This Row],[launched_at]]/60)/60)/24)+DATE(1970,1,1)</f>
        <v>41781.717268518521</v>
      </c>
      <c r="T1363" s="11">
        <f>(((Table1[[#This Row],[deadline]]/60)/60)/24)+DATE(1970,1,1)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Table1[[#This Row],[pledged]]/Table1[[#This Row],[goal]]</f>
        <v>1.091</v>
      </c>
      <c r="P1364" s="6">
        <f>(Table1[[#This Row],[pledged]]/Table1[[#This Row],[backers_count]])/100</f>
        <v>0.43640000000000001</v>
      </c>
      <c r="Q1364" t="s">
        <v>8322</v>
      </c>
      <c r="R1364" t="s">
        <v>8323</v>
      </c>
      <c r="S1364" s="11">
        <f>(((Table1[[#This Row],[launched_at]]/60)/60)/24)+DATE(1970,1,1)</f>
        <v>41464.934386574074</v>
      </c>
      <c r="T1364" s="11">
        <f>(((Table1[[#This Row],[deadline]]/60)/60)/24)+DATE(1970,1,1)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Table1[[#This Row],[pledged]]/Table1[[#This Row],[goal]]</f>
        <v>1</v>
      </c>
      <c r="P1365" s="6">
        <f>(Table1[[#This Row],[pledged]]/Table1[[#This Row],[backers_count]])/100</f>
        <v>0.4</v>
      </c>
      <c r="Q1365" t="s">
        <v>8322</v>
      </c>
      <c r="R1365" t="s">
        <v>8323</v>
      </c>
      <c r="S1365" s="11">
        <f>(((Table1[[#This Row],[launched_at]]/60)/60)/24)+DATE(1970,1,1)</f>
        <v>42396.8440625</v>
      </c>
      <c r="T1365" s="11">
        <f>(((Table1[[#This Row],[deadline]]/60)/60)/24)+DATE(1970,1,1)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Table1[[#This Row],[pledged]]/Table1[[#This Row],[goal]]</f>
        <v>1.1864285714285714</v>
      </c>
      <c r="P1366" s="6">
        <f>(Table1[[#This Row],[pledged]]/Table1[[#This Row],[backers_count]])/100</f>
        <v>3.4604166666666667</v>
      </c>
      <c r="Q1366" t="s">
        <v>8325</v>
      </c>
      <c r="R1366" t="s">
        <v>8326</v>
      </c>
      <c r="S1366" s="11">
        <f>(((Table1[[#This Row],[launched_at]]/60)/60)/24)+DATE(1970,1,1)</f>
        <v>41951.695671296293</v>
      </c>
      <c r="T1366" s="11">
        <f>(((Table1[[#This Row],[deadline]]/60)/60)/24)+DATE(1970,1,1)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Table1[[#This Row],[pledged]]/Table1[[#This Row],[goal]]</f>
        <v>1.0026666666666666</v>
      </c>
      <c r="P1367" s="6">
        <f>(Table1[[#This Row],[pledged]]/Table1[[#This Row],[backers_count]])/100</f>
        <v>0.81739130434782614</v>
      </c>
      <c r="Q1367" t="s">
        <v>8325</v>
      </c>
      <c r="R1367" t="s">
        <v>8326</v>
      </c>
      <c r="S1367" s="11">
        <f>(((Table1[[#This Row],[launched_at]]/60)/60)/24)+DATE(1970,1,1)</f>
        <v>42049.733240740738</v>
      </c>
      <c r="T1367" s="11">
        <f>(((Table1[[#This Row],[deadline]]/60)/60)/24)+DATE(1970,1,1)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Table1[[#This Row],[pledged]]/Table1[[#This Row],[goal]]</f>
        <v>1.2648920000000001</v>
      </c>
      <c r="P1368" s="6">
        <f>(Table1[[#This Row],[pledged]]/Table1[[#This Row],[backers_count]])/100</f>
        <v>0.64535306122448988</v>
      </c>
      <c r="Q1368" t="s">
        <v>8325</v>
      </c>
      <c r="R1368" t="s">
        <v>8326</v>
      </c>
      <c r="S1368" s="11">
        <f>(((Table1[[#This Row],[launched_at]]/60)/60)/24)+DATE(1970,1,1)</f>
        <v>41924.996099537035</v>
      </c>
      <c r="T1368" s="11">
        <f>(((Table1[[#This Row],[deadline]]/60)/60)/24)+DATE(1970,1,1)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Table1[[#This Row],[pledged]]/Table1[[#This Row],[goal]]</f>
        <v>1.1426000000000001</v>
      </c>
      <c r="P1369" s="6">
        <f>(Table1[[#This Row],[pledged]]/Table1[[#This Row],[backers_count]])/100</f>
        <v>0.63477777777777777</v>
      </c>
      <c r="Q1369" t="s">
        <v>8325</v>
      </c>
      <c r="R1369" t="s">
        <v>8326</v>
      </c>
      <c r="S1369" s="11">
        <f>(((Table1[[#This Row],[launched_at]]/60)/60)/24)+DATE(1970,1,1)</f>
        <v>42292.002893518518</v>
      </c>
      <c r="T1369" s="11">
        <f>(((Table1[[#This Row],[deadline]]/60)/60)/24)+DATE(1970,1,1)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Table1[[#This Row],[pledged]]/Table1[[#This Row],[goal]]</f>
        <v>1.107</v>
      </c>
      <c r="P1370" s="6">
        <f>(Table1[[#This Row],[pledged]]/Table1[[#This Row],[backers_count]])/100</f>
        <v>0.63620689655172413</v>
      </c>
      <c r="Q1370" t="s">
        <v>8325</v>
      </c>
      <c r="R1370" t="s">
        <v>8326</v>
      </c>
      <c r="S1370" s="11">
        <f>(((Table1[[#This Row],[launched_at]]/60)/60)/24)+DATE(1970,1,1)</f>
        <v>42146.190902777773</v>
      </c>
      <c r="T1370" s="11">
        <f>(((Table1[[#This Row],[deadline]]/60)/60)/24)+DATE(1970,1,1)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Table1[[#This Row],[pledged]]/Table1[[#This Row],[goal]]</f>
        <v>1.0534805315203954</v>
      </c>
      <c r="P1371" s="6">
        <f>(Table1[[#This Row],[pledged]]/Table1[[#This Row],[backers_count]])/100</f>
        <v>0.83967068965517233</v>
      </c>
      <c r="Q1371" t="s">
        <v>8325</v>
      </c>
      <c r="R1371" t="s">
        <v>8326</v>
      </c>
      <c r="S1371" s="11">
        <f>(((Table1[[#This Row],[launched_at]]/60)/60)/24)+DATE(1970,1,1)</f>
        <v>41710.594282407408</v>
      </c>
      <c r="T1371" s="11">
        <f>(((Table1[[#This Row],[deadline]]/60)/60)/24)+DATE(1970,1,1)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Table1[[#This Row],[pledged]]/Table1[[#This Row],[goal]]</f>
        <v>1.0366666666666666</v>
      </c>
      <c r="P1372" s="6">
        <f>(Table1[[#This Row],[pledged]]/Table1[[#This Row],[backers_count]])/100</f>
        <v>0.77749999999999997</v>
      </c>
      <c r="Q1372" t="s">
        <v>8325</v>
      </c>
      <c r="R1372" t="s">
        <v>8326</v>
      </c>
      <c r="S1372" s="11">
        <f>(((Table1[[#This Row],[launched_at]]/60)/60)/24)+DATE(1970,1,1)</f>
        <v>41548.00335648148</v>
      </c>
      <c r="T1372" s="11">
        <f>(((Table1[[#This Row],[deadline]]/60)/60)/24)+DATE(1970,1,1)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Table1[[#This Row],[pledged]]/Table1[[#This Row],[goal]]</f>
        <v>1.0708672667523933</v>
      </c>
      <c r="P1373" s="6">
        <f>(Table1[[#This Row],[pledged]]/Table1[[#This Row],[backers_count]])/100</f>
        <v>1.0707142857142857</v>
      </c>
      <c r="Q1373" t="s">
        <v>8325</v>
      </c>
      <c r="R1373" t="s">
        <v>8326</v>
      </c>
      <c r="S1373" s="11">
        <f>(((Table1[[#This Row],[launched_at]]/60)/60)/24)+DATE(1970,1,1)</f>
        <v>42101.758587962962</v>
      </c>
      <c r="T1373" s="11">
        <f>(((Table1[[#This Row],[deadline]]/60)/60)/24)+DATE(1970,1,1)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Table1[[#This Row],[pledged]]/Table1[[#This Row],[goal]]</f>
        <v>1.24</v>
      </c>
      <c r="P1374" s="6">
        <f>(Table1[[#This Row],[pledged]]/Table1[[#This Row],[backers_count]])/100</f>
        <v>0.38750000000000001</v>
      </c>
      <c r="Q1374" t="s">
        <v>8325</v>
      </c>
      <c r="R1374" t="s">
        <v>8326</v>
      </c>
      <c r="S1374" s="11">
        <f>(((Table1[[#This Row],[launched_at]]/60)/60)/24)+DATE(1970,1,1)</f>
        <v>41072.739953703705</v>
      </c>
      <c r="T1374" s="11">
        <f>(((Table1[[#This Row],[deadline]]/60)/60)/24)+DATE(1970,1,1)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Table1[[#This Row],[pledged]]/Table1[[#This Row],[goal]]</f>
        <v>1.0501</v>
      </c>
      <c r="P1375" s="6">
        <f>(Table1[[#This Row],[pledged]]/Table1[[#This Row],[backers_count]])/100</f>
        <v>2.019423076923077</v>
      </c>
      <c r="Q1375" t="s">
        <v>8325</v>
      </c>
      <c r="R1375" t="s">
        <v>8326</v>
      </c>
      <c r="S1375" s="11">
        <f>(((Table1[[#This Row],[launched_at]]/60)/60)/24)+DATE(1970,1,1)</f>
        <v>42704.95177083333</v>
      </c>
      <c r="T1375" s="11">
        <f>(((Table1[[#This Row],[deadline]]/60)/60)/24)+DATE(1970,1,1)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Table1[[#This Row],[pledged]]/Table1[[#This Row],[goal]]</f>
        <v>1.8946666666666667</v>
      </c>
      <c r="P1376" s="6">
        <f>(Table1[[#This Row],[pledged]]/Table1[[#This Row],[backers_count]])/100</f>
        <v>0.4306060606060606</v>
      </c>
      <c r="Q1376" t="s">
        <v>8325</v>
      </c>
      <c r="R1376" t="s">
        <v>8326</v>
      </c>
      <c r="S1376" s="11">
        <f>(((Table1[[#This Row],[launched_at]]/60)/60)/24)+DATE(1970,1,1)</f>
        <v>42424.161898148144</v>
      </c>
      <c r="T1376" s="11">
        <f>(((Table1[[#This Row],[deadline]]/60)/60)/24)+DATE(1970,1,1)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Table1[[#This Row],[pledged]]/Table1[[#This Row],[goal]]</f>
        <v>1.7132499999999999</v>
      </c>
      <c r="P1377" s="6">
        <f>(Table1[[#This Row],[pledged]]/Table1[[#This Row],[backers_count]])/100</f>
        <v>0.62871559633027518</v>
      </c>
      <c r="Q1377" t="s">
        <v>8325</v>
      </c>
      <c r="R1377" t="s">
        <v>8326</v>
      </c>
      <c r="S1377" s="11">
        <f>(((Table1[[#This Row],[launched_at]]/60)/60)/24)+DATE(1970,1,1)</f>
        <v>42720.066192129627</v>
      </c>
      <c r="T1377" s="11">
        <f>(((Table1[[#This Row],[deadline]]/60)/60)/24)+DATE(1970,1,1)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Table1[[#This Row],[pledged]]/Table1[[#This Row],[goal]]</f>
        <v>2.5248648648648651</v>
      </c>
      <c r="P1378" s="6">
        <f>(Table1[[#This Row],[pledged]]/Table1[[#This Row],[backers_count]])/100</f>
        <v>0.55607142857142855</v>
      </c>
      <c r="Q1378" t="s">
        <v>8325</v>
      </c>
      <c r="R1378" t="s">
        <v>8326</v>
      </c>
      <c r="S1378" s="11">
        <f>(((Table1[[#This Row],[launched_at]]/60)/60)/24)+DATE(1970,1,1)</f>
        <v>42677.669050925921</v>
      </c>
      <c r="T1378" s="11">
        <f>(((Table1[[#This Row],[deadline]]/60)/60)/24)+DATE(1970,1,1)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Table1[[#This Row],[pledged]]/Table1[[#This Row],[goal]]</f>
        <v>1.1615384615384616</v>
      </c>
      <c r="P1379" s="6">
        <f>(Table1[[#This Row],[pledged]]/Table1[[#This Row],[backers_count]])/100</f>
        <v>0.48709677419354841</v>
      </c>
      <c r="Q1379" t="s">
        <v>8325</v>
      </c>
      <c r="R1379" t="s">
        <v>8326</v>
      </c>
      <c r="S1379" s="11">
        <f>(((Table1[[#This Row],[launched_at]]/60)/60)/24)+DATE(1970,1,1)</f>
        <v>42747.219560185185</v>
      </c>
      <c r="T1379" s="11">
        <f>(((Table1[[#This Row],[deadline]]/60)/60)/24)+DATE(1970,1,1)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Table1[[#This Row],[pledged]]/Table1[[#This Row],[goal]]</f>
        <v>2.0335000000000001</v>
      </c>
      <c r="P1380" s="6">
        <f>(Table1[[#This Row],[pledged]]/Table1[[#This Row],[backers_count]])/100</f>
        <v>0.3057894736842105</v>
      </c>
      <c r="Q1380" t="s">
        <v>8325</v>
      </c>
      <c r="R1380" t="s">
        <v>8326</v>
      </c>
      <c r="S1380" s="11">
        <f>(((Table1[[#This Row],[launched_at]]/60)/60)/24)+DATE(1970,1,1)</f>
        <v>42568.759374999994</v>
      </c>
      <c r="T1380" s="11">
        <f>(((Table1[[#This Row],[deadline]]/60)/60)/24)+DATE(1970,1,1)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Table1[[#This Row],[pledged]]/Table1[[#This Row],[goal]]</f>
        <v>1.1160000000000001</v>
      </c>
      <c r="P1381" s="6">
        <f>(Table1[[#This Row],[pledged]]/Table1[[#This Row],[backers_count]])/100</f>
        <v>0.73907284768211923</v>
      </c>
      <c r="Q1381" t="s">
        <v>8325</v>
      </c>
      <c r="R1381" t="s">
        <v>8326</v>
      </c>
      <c r="S1381" s="11">
        <f>(((Table1[[#This Row],[launched_at]]/60)/60)/24)+DATE(1970,1,1)</f>
        <v>42130.491620370376</v>
      </c>
      <c r="T1381" s="11">
        <f>(((Table1[[#This Row],[deadline]]/60)/60)/24)+DATE(1970,1,1)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Table1[[#This Row],[pledged]]/Table1[[#This Row],[goal]]</f>
        <v>4.24</v>
      </c>
      <c r="P1382" s="6">
        <f>(Table1[[#This Row],[pledged]]/Table1[[#This Row],[backers_count]])/100</f>
        <v>0.21199999999999999</v>
      </c>
      <c r="Q1382" t="s">
        <v>8325</v>
      </c>
      <c r="R1382" t="s">
        <v>8326</v>
      </c>
      <c r="S1382" s="11">
        <f>(((Table1[[#This Row],[launched_at]]/60)/60)/24)+DATE(1970,1,1)</f>
        <v>42141.762800925921</v>
      </c>
      <c r="T1382" s="11">
        <f>(((Table1[[#This Row],[deadline]]/60)/60)/24)+DATE(1970,1,1)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Table1[[#This Row],[pledged]]/Table1[[#This Row],[goal]]</f>
        <v>1.071</v>
      </c>
      <c r="P1383" s="6">
        <f>(Table1[[#This Row],[pledged]]/Table1[[#This Row],[backers_count]])/100</f>
        <v>0.73356164383561651</v>
      </c>
      <c r="Q1383" t="s">
        <v>8325</v>
      </c>
      <c r="R1383" t="s">
        <v>8326</v>
      </c>
      <c r="S1383" s="11">
        <f>(((Table1[[#This Row],[launched_at]]/60)/60)/24)+DATE(1970,1,1)</f>
        <v>42703.214409722219</v>
      </c>
      <c r="T1383" s="11">
        <f>(((Table1[[#This Row],[deadline]]/60)/60)/24)+DATE(1970,1,1)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Table1[[#This Row],[pledged]]/Table1[[#This Row],[goal]]</f>
        <v>1.043625</v>
      </c>
      <c r="P1384" s="6">
        <f>(Table1[[#This Row],[pledged]]/Table1[[#This Row],[backers_count]])/100</f>
        <v>0.56412162162162161</v>
      </c>
      <c r="Q1384" t="s">
        <v>8325</v>
      </c>
      <c r="R1384" t="s">
        <v>8326</v>
      </c>
      <c r="S1384" s="11">
        <f>(((Table1[[#This Row],[launched_at]]/60)/60)/24)+DATE(1970,1,1)</f>
        <v>41370.800185185188</v>
      </c>
      <c r="T1384" s="11">
        <f>(((Table1[[#This Row],[deadline]]/60)/60)/24)+DATE(1970,1,1)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Table1[[#This Row],[pledged]]/Table1[[#This Row],[goal]]</f>
        <v>2.124090909090909</v>
      </c>
      <c r="P1385" s="6">
        <f>(Table1[[#This Row],[pledged]]/Table1[[#This Row],[backers_count]])/100</f>
        <v>0.50247311827956986</v>
      </c>
      <c r="Q1385" t="s">
        <v>8325</v>
      </c>
      <c r="R1385" t="s">
        <v>8326</v>
      </c>
      <c r="S1385" s="11">
        <f>(((Table1[[#This Row],[launched_at]]/60)/60)/24)+DATE(1970,1,1)</f>
        <v>42707.074976851851</v>
      </c>
      <c r="T1385" s="11">
        <f>(((Table1[[#This Row],[deadline]]/60)/60)/24)+DATE(1970,1,1)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Table1[[#This Row],[pledged]]/Table1[[#This Row],[goal]]</f>
        <v>1.2408571428571429</v>
      </c>
      <c r="P1386" s="6">
        <f>(Table1[[#This Row],[pledged]]/Table1[[#This Row],[backers_count]])/100</f>
        <v>0.6893650793650794</v>
      </c>
      <c r="Q1386" t="s">
        <v>8325</v>
      </c>
      <c r="R1386" t="s">
        <v>8326</v>
      </c>
      <c r="S1386" s="11">
        <f>(((Table1[[#This Row],[launched_at]]/60)/60)/24)+DATE(1970,1,1)</f>
        <v>42160.735208333332</v>
      </c>
      <c r="T1386" s="11">
        <f>(((Table1[[#This Row],[deadline]]/60)/60)/24)+DATE(1970,1,1)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Table1[[#This Row],[pledged]]/Table1[[#This Row],[goal]]</f>
        <v>1.10406125</v>
      </c>
      <c r="P1387" s="6">
        <f>(Table1[[#This Row],[pledged]]/Table1[[#This Row],[backers_count]])/100</f>
        <v>0.65914104477611946</v>
      </c>
      <c r="Q1387" t="s">
        <v>8325</v>
      </c>
      <c r="R1387" t="s">
        <v>8326</v>
      </c>
      <c r="S1387" s="11">
        <f>(((Table1[[#This Row],[launched_at]]/60)/60)/24)+DATE(1970,1,1)</f>
        <v>42433.688900462963</v>
      </c>
      <c r="T1387" s="11">
        <f>(((Table1[[#This Row],[deadline]]/60)/60)/24)+DATE(1970,1,1)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Table1[[#This Row],[pledged]]/Table1[[#This Row],[goal]]</f>
        <v>2.1875</v>
      </c>
      <c r="P1388" s="6">
        <f>(Table1[[#This Row],[pledged]]/Table1[[#This Row],[backers_count]])/100</f>
        <v>0.625</v>
      </c>
      <c r="Q1388" t="s">
        <v>8325</v>
      </c>
      <c r="R1388" t="s">
        <v>8326</v>
      </c>
      <c r="S1388" s="11">
        <f>(((Table1[[#This Row],[launched_at]]/60)/60)/24)+DATE(1970,1,1)</f>
        <v>42184.646863425922</v>
      </c>
      <c r="T1388" s="11">
        <f>(((Table1[[#This Row],[deadline]]/60)/60)/24)+DATE(1970,1,1)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Table1[[#This Row],[pledged]]/Table1[[#This Row],[goal]]</f>
        <v>1.36625</v>
      </c>
      <c r="P1389" s="6">
        <f>(Table1[[#This Row],[pledged]]/Table1[[#This Row],[backers_count]])/100</f>
        <v>0.70064102564102571</v>
      </c>
      <c r="Q1389" t="s">
        <v>8325</v>
      </c>
      <c r="R1389" t="s">
        <v>8326</v>
      </c>
      <c r="S1389" s="11">
        <f>(((Table1[[#This Row],[launched_at]]/60)/60)/24)+DATE(1970,1,1)</f>
        <v>42126.92123842593</v>
      </c>
      <c r="T1389" s="11">
        <f>(((Table1[[#This Row],[deadline]]/60)/60)/24)+DATE(1970,1,1)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Table1[[#This Row],[pledged]]/Table1[[#This Row],[goal]]</f>
        <v>1.348074</v>
      </c>
      <c r="P1390" s="6">
        <f>(Table1[[#This Row],[pledged]]/Table1[[#This Row],[backers_count]])/100</f>
        <v>0.60181874999999996</v>
      </c>
      <c r="Q1390" t="s">
        <v>8325</v>
      </c>
      <c r="R1390" t="s">
        <v>8326</v>
      </c>
      <c r="S1390" s="11">
        <f>(((Table1[[#This Row],[launched_at]]/60)/60)/24)+DATE(1970,1,1)</f>
        <v>42634.614780092597</v>
      </c>
      <c r="T1390" s="11">
        <f>(((Table1[[#This Row],[deadline]]/60)/60)/24)+DATE(1970,1,1)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Table1[[#This Row],[pledged]]/Table1[[#This Row],[goal]]</f>
        <v>1.454</v>
      </c>
      <c r="P1391" s="6">
        <f>(Table1[[#This Row],[pledged]]/Table1[[#This Row],[backers_count]])/100</f>
        <v>0.21382352941176472</v>
      </c>
      <c r="Q1391" t="s">
        <v>8325</v>
      </c>
      <c r="R1391" t="s">
        <v>8326</v>
      </c>
      <c r="S1391" s="11">
        <f>(((Table1[[#This Row],[launched_at]]/60)/60)/24)+DATE(1970,1,1)</f>
        <v>42565.480983796297</v>
      </c>
      <c r="T1391" s="11">
        <f>(((Table1[[#This Row],[deadline]]/60)/60)/24)+DATE(1970,1,1)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Table1[[#This Row],[pledged]]/Table1[[#This Row],[goal]]</f>
        <v>1.0910714285714285</v>
      </c>
      <c r="P1392" s="6">
        <f>(Table1[[#This Row],[pledged]]/Table1[[#This Row],[backers_count]])/100</f>
        <v>1.6078947368421053</v>
      </c>
      <c r="Q1392" t="s">
        <v>8325</v>
      </c>
      <c r="R1392" t="s">
        <v>8326</v>
      </c>
      <c r="S1392" s="11">
        <f>(((Table1[[#This Row],[launched_at]]/60)/60)/24)+DATE(1970,1,1)</f>
        <v>42087.803310185183</v>
      </c>
      <c r="T1392" s="11">
        <f>(((Table1[[#This Row],[deadline]]/60)/60)/24)+DATE(1970,1,1)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Table1[[#This Row],[pledged]]/Table1[[#This Row],[goal]]</f>
        <v>1.1020000000000001</v>
      </c>
      <c r="P1393" s="6">
        <f>(Table1[[#This Row],[pledged]]/Table1[[#This Row],[backers_count]])/100</f>
        <v>0.42384615384615387</v>
      </c>
      <c r="Q1393" t="s">
        <v>8325</v>
      </c>
      <c r="R1393" t="s">
        <v>8326</v>
      </c>
      <c r="S1393" s="11">
        <f>(((Table1[[#This Row],[launched_at]]/60)/60)/24)+DATE(1970,1,1)</f>
        <v>42193.650671296295</v>
      </c>
      <c r="T1393" s="11">
        <f>(((Table1[[#This Row],[deadline]]/60)/60)/24)+DATE(1970,1,1)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Table1[[#This Row],[pledged]]/Table1[[#This Row],[goal]]</f>
        <v>1.1364000000000001</v>
      </c>
      <c r="P1394" s="6">
        <f>(Table1[[#This Row],[pledged]]/Table1[[#This Row],[backers_count]])/100</f>
        <v>0.27317307692307691</v>
      </c>
      <c r="Q1394" t="s">
        <v>8325</v>
      </c>
      <c r="R1394" t="s">
        <v>8326</v>
      </c>
      <c r="S1394" s="11">
        <f>(((Table1[[#This Row],[launched_at]]/60)/60)/24)+DATE(1970,1,1)</f>
        <v>42401.154930555553</v>
      </c>
      <c r="T1394" s="11">
        <f>(((Table1[[#This Row],[deadline]]/60)/60)/24)+DATE(1970,1,1)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Table1[[#This Row],[pledged]]/Table1[[#This Row],[goal]]</f>
        <v>1.0235000000000001</v>
      </c>
      <c r="P1395" s="6">
        <f>(Table1[[#This Row],[pledged]]/Table1[[#This Row],[backers_count]])/100</f>
        <v>1.9682692307692307</v>
      </c>
      <c r="Q1395" t="s">
        <v>8325</v>
      </c>
      <c r="R1395" t="s">
        <v>8326</v>
      </c>
      <c r="S1395" s="11">
        <f>(((Table1[[#This Row],[launched_at]]/60)/60)/24)+DATE(1970,1,1)</f>
        <v>42553.681979166664</v>
      </c>
      <c r="T1395" s="11">
        <f>(((Table1[[#This Row],[deadline]]/60)/60)/24)+DATE(1970,1,1)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Table1[[#This Row],[pledged]]/Table1[[#This Row],[goal]]</f>
        <v>1.2213333333333334</v>
      </c>
      <c r="P1396" s="6">
        <f>(Table1[[#This Row],[pledged]]/Table1[[#This Row],[backers_count]])/100</f>
        <v>0.5388235294117647</v>
      </c>
      <c r="Q1396" t="s">
        <v>8325</v>
      </c>
      <c r="R1396" t="s">
        <v>8326</v>
      </c>
      <c r="S1396" s="11">
        <f>(((Table1[[#This Row],[launched_at]]/60)/60)/24)+DATE(1970,1,1)</f>
        <v>42752.144976851851</v>
      </c>
      <c r="T1396" s="11">
        <f>(((Table1[[#This Row],[deadline]]/60)/60)/24)+DATE(1970,1,1)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Table1[[#This Row],[pledged]]/Table1[[#This Row],[goal]]</f>
        <v>1.1188571428571428</v>
      </c>
      <c r="P1397" s="6">
        <f>(Table1[[#This Row],[pledged]]/Table1[[#This Row],[backers_count]])/100</f>
        <v>0.47756097560975613</v>
      </c>
      <c r="Q1397" t="s">
        <v>8325</v>
      </c>
      <c r="R1397" t="s">
        <v>8326</v>
      </c>
      <c r="S1397" s="11">
        <f>(((Table1[[#This Row],[launched_at]]/60)/60)/24)+DATE(1970,1,1)</f>
        <v>42719.90834490741</v>
      </c>
      <c r="T1397" s="11">
        <f>(((Table1[[#This Row],[deadline]]/60)/60)/24)+DATE(1970,1,1)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Table1[[#This Row],[pledged]]/Table1[[#This Row],[goal]]</f>
        <v>1.073</v>
      </c>
      <c r="P1398" s="6">
        <f>(Table1[[#This Row],[pledged]]/Table1[[#This Row],[backers_count]])/100</f>
        <v>0.88191780821917798</v>
      </c>
      <c r="Q1398" t="s">
        <v>8325</v>
      </c>
      <c r="R1398" t="s">
        <v>8326</v>
      </c>
      <c r="S1398" s="11">
        <f>(((Table1[[#This Row],[launched_at]]/60)/60)/24)+DATE(1970,1,1)</f>
        <v>42018.99863425926</v>
      </c>
      <c r="T1398" s="11">
        <f>(((Table1[[#This Row],[deadline]]/60)/60)/24)+DATE(1970,1,1)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Table1[[#This Row],[pledged]]/Table1[[#This Row],[goal]]</f>
        <v>1.1385000000000001</v>
      </c>
      <c r="P1399" s="6">
        <f>(Table1[[#This Row],[pledged]]/Table1[[#This Row],[backers_count]])/100</f>
        <v>0.72056962025316451</v>
      </c>
      <c r="Q1399" t="s">
        <v>8325</v>
      </c>
      <c r="R1399" t="s">
        <v>8326</v>
      </c>
      <c r="S1399" s="11">
        <f>(((Table1[[#This Row],[launched_at]]/60)/60)/24)+DATE(1970,1,1)</f>
        <v>42640.917939814812</v>
      </c>
      <c r="T1399" s="11">
        <f>(((Table1[[#This Row],[deadline]]/60)/60)/24)+DATE(1970,1,1)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Table1[[#This Row],[pledged]]/Table1[[#This Row],[goal]]</f>
        <v>1.0968181818181819</v>
      </c>
      <c r="P1400" s="6">
        <f>(Table1[[#This Row],[pledged]]/Table1[[#This Row],[backers_count]])/100</f>
        <v>0.74246153846153851</v>
      </c>
      <c r="Q1400" t="s">
        <v>8325</v>
      </c>
      <c r="R1400" t="s">
        <v>8326</v>
      </c>
      <c r="S1400" s="11">
        <f>(((Table1[[#This Row],[launched_at]]/60)/60)/24)+DATE(1970,1,1)</f>
        <v>42526.874236111107</v>
      </c>
      <c r="T1400" s="11">
        <f>(((Table1[[#This Row],[deadline]]/60)/60)/24)+DATE(1970,1,1)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Table1[[#This Row],[pledged]]/Table1[[#This Row],[goal]]</f>
        <v>1.2614444444444444</v>
      </c>
      <c r="P1401" s="6">
        <f>(Table1[[#This Row],[pledged]]/Table1[[#This Row],[backers_count]])/100</f>
        <v>0.61701086956521745</v>
      </c>
      <c r="Q1401" t="s">
        <v>8325</v>
      </c>
      <c r="R1401" t="s">
        <v>8326</v>
      </c>
      <c r="S1401" s="11">
        <f>(((Table1[[#This Row],[launched_at]]/60)/60)/24)+DATE(1970,1,1)</f>
        <v>41889.004317129627</v>
      </c>
      <c r="T1401" s="11">
        <f>(((Table1[[#This Row],[deadline]]/60)/60)/24)+DATE(1970,1,1)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Table1[[#This Row],[pledged]]/Table1[[#This Row],[goal]]</f>
        <v>1.6742857142857144</v>
      </c>
      <c r="P1402" s="6">
        <f>(Table1[[#This Row],[pledged]]/Table1[[#This Row],[backers_count]])/100</f>
        <v>0.17235294117647057</v>
      </c>
      <c r="Q1402" t="s">
        <v>8325</v>
      </c>
      <c r="R1402" t="s">
        <v>8326</v>
      </c>
      <c r="S1402" s="11">
        <f>(((Table1[[#This Row],[launched_at]]/60)/60)/24)+DATE(1970,1,1)</f>
        <v>42498.341122685189</v>
      </c>
      <c r="T1402" s="11">
        <f>(((Table1[[#This Row],[deadline]]/60)/60)/24)+DATE(1970,1,1)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Table1[[#This Row],[pledged]]/Table1[[#This Row],[goal]]</f>
        <v>4.9652000000000003</v>
      </c>
      <c r="P1403" s="6">
        <f>(Table1[[#This Row],[pledged]]/Table1[[#This Row],[backers_count]])/100</f>
        <v>0.51720833333333327</v>
      </c>
      <c r="Q1403" t="s">
        <v>8325</v>
      </c>
      <c r="R1403" t="s">
        <v>8326</v>
      </c>
      <c r="S1403" s="11">
        <f>(((Table1[[#This Row],[launched_at]]/60)/60)/24)+DATE(1970,1,1)</f>
        <v>41399.99622685185</v>
      </c>
      <c r="T1403" s="11">
        <f>(((Table1[[#This Row],[deadline]]/60)/60)/24)+DATE(1970,1,1)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Table1[[#This Row],[pledged]]/Table1[[#This Row],[goal]]</f>
        <v>1.0915999999999999</v>
      </c>
      <c r="P1404" s="6">
        <f>(Table1[[#This Row],[pledged]]/Table1[[#This Row],[backers_count]])/100</f>
        <v>0.24150442477876105</v>
      </c>
      <c r="Q1404" t="s">
        <v>8325</v>
      </c>
      <c r="R1404" t="s">
        <v>8326</v>
      </c>
      <c r="S1404" s="11">
        <f>(((Table1[[#This Row],[launched_at]]/60)/60)/24)+DATE(1970,1,1)</f>
        <v>42065.053368055553</v>
      </c>
      <c r="T1404" s="11">
        <f>(((Table1[[#This Row],[deadline]]/60)/60)/24)+DATE(1970,1,1)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Table1[[#This Row],[pledged]]/Table1[[#This Row],[goal]]</f>
        <v>1.0257499999999999</v>
      </c>
      <c r="P1405" s="6">
        <f>(Table1[[#This Row],[pledged]]/Table1[[#This Row],[backers_count]])/100</f>
        <v>0.62166666666666659</v>
      </c>
      <c r="Q1405" t="s">
        <v>8325</v>
      </c>
      <c r="R1405" t="s">
        <v>8326</v>
      </c>
      <c r="S1405" s="11">
        <f>(((Table1[[#This Row],[launched_at]]/60)/60)/24)+DATE(1970,1,1)</f>
        <v>41451.062905092593</v>
      </c>
      <c r="T1405" s="11">
        <f>(((Table1[[#This Row],[deadline]]/60)/60)/24)+DATE(1970,1,1)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Table1[[#This Row],[pledged]]/Table1[[#This Row],[goal]]</f>
        <v>1.6620689655172414E-2</v>
      </c>
      <c r="P1406" s="6">
        <f>(Table1[[#This Row],[pledged]]/Table1[[#This Row],[backers_count]])/100</f>
        <v>0.48200000000000004</v>
      </c>
      <c r="Q1406" t="s">
        <v>8322</v>
      </c>
      <c r="R1406" t="s">
        <v>8341</v>
      </c>
      <c r="S1406" s="11">
        <f>(((Table1[[#This Row],[launched_at]]/60)/60)/24)+DATE(1970,1,1)</f>
        <v>42032.510243055556</v>
      </c>
      <c r="T1406" s="11">
        <f>(((Table1[[#This Row],[deadline]]/60)/60)/24)+DATE(1970,1,1)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Table1[[#This Row],[pledged]]/Table1[[#This Row],[goal]]</f>
        <v>4.1999999999999997E-3</v>
      </c>
      <c r="P1407" s="6">
        <f>(Table1[[#This Row],[pledged]]/Table1[[#This Row],[backers_count]])/100</f>
        <v>6.1764705882352944E-2</v>
      </c>
      <c r="Q1407" t="s">
        <v>8322</v>
      </c>
      <c r="R1407" t="s">
        <v>8341</v>
      </c>
      <c r="S1407" s="11">
        <f>(((Table1[[#This Row],[launched_at]]/60)/60)/24)+DATE(1970,1,1)</f>
        <v>41941.680567129632</v>
      </c>
      <c r="T1407" s="11">
        <f>(((Table1[[#This Row],[deadline]]/60)/60)/24)+DATE(1970,1,1)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Table1[[#This Row],[pledged]]/Table1[[#This Row],[goal]]</f>
        <v>1.25E-3</v>
      </c>
      <c r="P1408" s="6">
        <f>(Table1[[#This Row],[pledged]]/Table1[[#This Row],[backers_count]])/100</f>
        <v>0.05</v>
      </c>
      <c r="Q1408" t="s">
        <v>8322</v>
      </c>
      <c r="R1408" t="s">
        <v>8341</v>
      </c>
      <c r="S1408" s="11">
        <f>(((Table1[[#This Row],[launched_at]]/60)/60)/24)+DATE(1970,1,1)</f>
        <v>42297.432951388888</v>
      </c>
      <c r="T1408" s="11">
        <f>(((Table1[[#This Row],[deadline]]/60)/60)/24)+DATE(1970,1,1)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Table1[[#This Row],[pledged]]/Table1[[#This Row],[goal]]</f>
        <v>5.0000000000000001E-3</v>
      </c>
      <c r="P1409" s="6">
        <f>(Table1[[#This Row],[pledged]]/Table1[[#This Row],[backers_count]])/100</f>
        <v>7.4999999999999997E-2</v>
      </c>
      <c r="Q1409" t="s">
        <v>8322</v>
      </c>
      <c r="R1409" t="s">
        <v>8341</v>
      </c>
      <c r="S1409" s="11">
        <f>(((Table1[[#This Row],[launched_at]]/60)/60)/24)+DATE(1970,1,1)</f>
        <v>41838.536782407406</v>
      </c>
      <c r="T1409" s="11">
        <f>(((Table1[[#This Row],[deadline]]/60)/60)/24)+DATE(1970,1,1)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Table1[[#This Row],[pledged]]/Table1[[#This Row],[goal]]</f>
        <v>7.1999999999999995E-2</v>
      </c>
      <c r="P1410" s="6">
        <f>(Table1[[#This Row],[pledged]]/Table1[[#This Row],[backers_count]])/100</f>
        <v>0.12</v>
      </c>
      <c r="Q1410" t="s">
        <v>8322</v>
      </c>
      <c r="R1410" t="s">
        <v>8341</v>
      </c>
      <c r="S1410" s="11">
        <f>(((Table1[[#This Row],[launched_at]]/60)/60)/24)+DATE(1970,1,1)</f>
        <v>42291.872175925921</v>
      </c>
      <c r="T1410" s="11">
        <f>(((Table1[[#This Row],[deadline]]/60)/60)/24)+DATE(1970,1,1)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Table1[[#This Row],[pledged]]/Table1[[#This Row],[goal]]</f>
        <v>0</v>
      </c>
      <c r="P1411" s="6" t="e">
        <f>(Table1[[#This Row],[pledged]]/Table1[[#This Row],[backers_count]])/100</f>
        <v>#DIV/0!</v>
      </c>
      <c r="Q1411" t="s">
        <v>8322</v>
      </c>
      <c r="R1411" t="s">
        <v>8341</v>
      </c>
      <c r="S1411" s="11">
        <f>(((Table1[[#This Row],[launched_at]]/60)/60)/24)+DATE(1970,1,1)</f>
        <v>41945.133506944447</v>
      </c>
      <c r="T1411" s="11">
        <f>(((Table1[[#This Row],[deadline]]/60)/60)/24)+DATE(1970,1,1)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Table1[[#This Row],[pledged]]/Table1[[#This Row],[goal]]</f>
        <v>1.6666666666666666E-4</v>
      </c>
      <c r="P1412" s="6">
        <f>(Table1[[#This Row],[pledged]]/Table1[[#This Row],[backers_count]])/100</f>
        <v>0.01</v>
      </c>
      <c r="Q1412" t="s">
        <v>8322</v>
      </c>
      <c r="R1412" t="s">
        <v>8341</v>
      </c>
      <c r="S1412" s="11">
        <f>(((Table1[[#This Row],[launched_at]]/60)/60)/24)+DATE(1970,1,1)</f>
        <v>42479.318518518514</v>
      </c>
      <c r="T1412" s="11">
        <f>(((Table1[[#This Row],[deadline]]/60)/60)/24)+DATE(1970,1,1)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Table1[[#This Row],[pledged]]/Table1[[#This Row],[goal]]</f>
        <v>2.3333333333333335E-3</v>
      </c>
      <c r="P1413" s="6">
        <f>(Table1[[#This Row],[pledged]]/Table1[[#This Row],[backers_count]])/100</f>
        <v>2.3333333333333334E-2</v>
      </c>
      <c r="Q1413" t="s">
        <v>8322</v>
      </c>
      <c r="R1413" t="s">
        <v>8341</v>
      </c>
      <c r="S1413" s="11">
        <f>(((Table1[[#This Row],[launched_at]]/60)/60)/24)+DATE(1970,1,1)</f>
        <v>42013.059027777781</v>
      </c>
      <c r="T1413" s="11">
        <f>(((Table1[[#This Row],[deadline]]/60)/60)/24)+DATE(1970,1,1)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Table1[[#This Row],[pledged]]/Table1[[#This Row],[goal]]</f>
        <v>4.5714285714285714E-2</v>
      </c>
      <c r="P1414" s="6">
        <f>(Table1[[#This Row],[pledged]]/Table1[[#This Row],[backers_count]])/100</f>
        <v>0.24615384615384617</v>
      </c>
      <c r="Q1414" t="s">
        <v>8322</v>
      </c>
      <c r="R1414" t="s">
        <v>8341</v>
      </c>
      <c r="S1414" s="11">
        <f>(((Table1[[#This Row],[launched_at]]/60)/60)/24)+DATE(1970,1,1)</f>
        <v>41947.063645833332</v>
      </c>
      <c r="T1414" s="11">
        <f>(((Table1[[#This Row],[deadline]]/60)/60)/24)+DATE(1970,1,1)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Table1[[#This Row],[pledged]]/Table1[[#This Row],[goal]]</f>
        <v>0.05</v>
      </c>
      <c r="P1415" s="6">
        <f>(Table1[[#This Row],[pledged]]/Table1[[#This Row],[backers_count]])/100</f>
        <v>1</v>
      </c>
      <c r="Q1415" t="s">
        <v>8322</v>
      </c>
      <c r="R1415" t="s">
        <v>8341</v>
      </c>
      <c r="S1415" s="11">
        <f>(((Table1[[#This Row],[launched_at]]/60)/60)/24)+DATE(1970,1,1)</f>
        <v>42360.437152777777</v>
      </c>
      <c r="T1415" s="11">
        <f>(((Table1[[#This Row],[deadline]]/60)/60)/24)+DATE(1970,1,1)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Table1[[#This Row],[pledged]]/Table1[[#This Row],[goal]]</f>
        <v>2E-3</v>
      </c>
      <c r="P1416" s="6">
        <f>(Table1[[#This Row],[pledged]]/Table1[[#This Row],[backers_count]])/100</f>
        <v>0.01</v>
      </c>
      <c r="Q1416" t="s">
        <v>8322</v>
      </c>
      <c r="R1416" t="s">
        <v>8341</v>
      </c>
      <c r="S1416" s="11">
        <f>(((Table1[[#This Row],[launched_at]]/60)/60)/24)+DATE(1970,1,1)</f>
        <v>42708.25309027778</v>
      </c>
      <c r="T1416" s="11">
        <f>(((Table1[[#This Row],[deadline]]/60)/60)/24)+DATE(1970,1,1)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Table1[[#This Row],[pledged]]/Table1[[#This Row],[goal]]</f>
        <v>0.18181818181818182</v>
      </c>
      <c r="P1417" s="6">
        <f>(Table1[[#This Row],[pledged]]/Table1[[#This Row],[backers_count]])/100</f>
        <v>0.88888888888888884</v>
      </c>
      <c r="Q1417" t="s">
        <v>8322</v>
      </c>
      <c r="R1417" t="s">
        <v>8341</v>
      </c>
      <c r="S1417" s="11">
        <f>(((Table1[[#This Row],[launched_at]]/60)/60)/24)+DATE(1970,1,1)</f>
        <v>42192.675821759258</v>
      </c>
      <c r="T1417" s="11">
        <f>(((Table1[[#This Row],[deadline]]/60)/60)/24)+DATE(1970,1,1)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Table1[[#This Row],[pledged]]/Table1[[#This Row],[goal]]</f>
        <v>0</v>
      </c>
      <c r="P1418" s="6" t="e">
        <f>(Table1[[#This Row],[pledged]]/Table1[[#This Row],[backers_count]])/100</f>
        <v>#DIV/0!</v>
      </c>
      <c r="Q1418" t="s">
        <v>8322</v>
      </c>
      <c r="R1418" t="s">
        <v>8341</v>
      </c>
      <c r="S1418" s="11">
        <f>(((Table1[[#This Row],[launched_at]]/60)/60)/24)+DATE(1970,1,1)</f>
        <v>42299.926145833335</v>
      </c>
      <c r="T1418" s="11">
        <f>(((Table1[[#This Row],[deadline]]/60)/60)/24)+DATE(1970,1,1)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Table1[[#This Row],[pledged]]/Table1[[#This Row],[goal]]</f>
        <v>1.2222222222222223E-2</v>
      </c>
      <c r="P1419" s="6">
        <f>(Table1[[#This Row],[pledged]]/Table1[[#This Row],[backers_count]])/100</f>
        <v>0.27500000000000002</v>
      </c>
      <c r="Q1419" t="s">
        <v>8322</v>
      </c>
      <c r="R1419" t="s">
        <v>8341</v>
      </c>
      <c r="S1419" s="11">
        <f>(((Table1[[#This Row],[launched_at]]/60)/60)/24)+DATE(1970,1,1)</f>
        <v>42232.15016203704</v>
      </c>
      <c r="T1419" s="11">
        <f>(((Table1[[#This Row],[deadline]]/60)/60)/24)+DATE(1970,1,1)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Table1[[#This Row],[pledged]]/Table1[[#This Row],[goal]]</f>
        <v>2E-3</v>
      </c>
      <c r="P1420" s="6">
        <f>(Table1[[#This Row],[pledged]]/Table1[[#This Row],[backers_count]])/100</f>
        <v>0.06</v>
      </c>
      <c r="Q1420" t="s">
        <v>8322</v>
      </c>
      <c r="R1420" t="s">
        <v>8341</v>
      </c>
      <c r="S1420" s="11">
        <f>(((Table1[[#This Row],[launched_at]]/60)/60)/24)+DATE(1970,1,1)</f>
        <v>42395.456412037034</v>
      </c>
      <c r="T1420" s="11">
        <f>(((Table1[[#This Row],[deadline]]/60)/60)/24)+DATE(1970,1,1)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Table1[[#This Row],[pledged]]/Table1[[#This Row],[goal]]</f>
        <v>7.0634920634920634E-2</v>
      </c>
      <c r="P1421" s="6">
        <f>(Table1[[#This Row],[pledged]]/Table1[[#This Row],[backers_count]])/100</f>
        <v>0.44500000000000001</v>
      </c>
      <c r="Q1421" t="s">
        <v>8322</v>
      </c>
      <c r="R1421" t="s">
        <v>8341</v>
      </c>
      <c r="S1421" s="11">
        <f>(((Table1[[#This Row],[launched_at]]/60)/60)/24)+DATE(1970,1,1)</f>
        <v>42622.456238425926</v>
      </c>
      <c r="T1421" s="11">
        <f>(((Table1[[#This Row],[deadline]]/60)/60)/24)+DATE(1970,1,1)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Table1[[#This Row],[pledged]]/Table1[[#This Row],[goal]]</f>
        <v>2.7272727272727271E-2</v>
      </c>
      <c r="P1422" s="6">
        <f>(Table1[[#This Row],[pledged]]/Table1[[#This Row],[backers_count]])/100</f>
        <v>0.01</v>
      </c>
      <c r="Q1422" t="s">
        <v>8322</v>
      </c>
      <c r="R1422" t="s">
        <v>8341</v>
      </c>
      <c r="S1422" s="11">
        <f>(((Table1[[#This Row],[launched_at]]/60)/60)/24)+DATE(1970,1,1)</f>
        <v>42524.667662037042</v>
      </c>
      <c r="T1422" s="11">
        <f>(((Table1[[#This Row],[deadline]]/60)/60)/24)+DATE(1970,1,1)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Table1[[#This Row],[pledged]]/Table1[[#This Row],[goal]]</f>
        <v>1E-3</v>
      </c>
      <c r="P1423" s="6">
        <f>(Table1[[#This Row],[pledged]]/Table1[[#This Row],[backers_count]])/100</f>
        <v>1</v>
      </c>
      <c r="Q1423" t="s">
        <v>8322</v>
      </c>
      <c r="R1423" t="s">
        <v>8341</v>
      </c>
      <c r="S1423" s="11">
        <f>(((Table1[[#This Row],[launched_at]]/60)/60)/24)+DATE(1970,1,1)</f>
        <v>42013.915613425925</v>
      </c>
      <c r="T1423" s="11">
        <f>(((Table1[[#This Row],[deadline]]/60)/60)/24)+DATE(1970,1,1)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Table1[[#This Row],[pledged]]/Table1[[#This Row],[goal]]</f>
        <v>1.0399999999999999E-3</v>
      </c>
      <c r="P1424" s="6">
        <f>(Table1[[#This Row],[pledged]]/Table1[[#This Row],[backers_count]])/100</f>
        <v>0.13</v>
      </c>
      <c r="Q1424" t="s">
        <v>8322</v>
      </c>
      <c r="R1424" t="s">
        <v>8341</v>
      </c>
      <c r="S1424" s="11">
        <f>(((Table1[[#This Row],[launched_at]]/60)/60)/24)+DATE(1970,1,1)</f>
        <v>42604.239629629628</v>
      </c>
      <c r="T1424" s="11">
        <f>(((Table1[[#This Row],[deadline]]/60)/60)/24)+DATE(1970,1,1)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Table1[[#This Row],[pledged]]/Table1[[#This Row],[goal]]</f>
        <v>3.3333333333333335E-3</v>
      </c>
      <c r="P1425" s="6">
        <f>(Table1[[#This Row],[pledged]]/Table1[[#This Row],[backers_count]])/100</f>
        <v>1</v>
      </c>
      <c r="Q1425" t="s">
        <v>8322</v>
      </c>
      <c r="R1425" t="s">
        <v>8341</v>
      </c>
      <c r="S1425" s="11">
        <f>(((Table1[[#This Row],[launched_at]]/60)/60)/24)+DATE(1970,1,1)</f>
        <v>42340.360312500001</v>
      </c>
      <c r="T1425" s="11">
        <f>(((Table1[[#This Row],[deadline]]/60)/60)/24)+DATE(1970,1,1)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Table1[[#This Row],[pledged]]/Table1[[#This Row],[goal]]</f>
        <v>0.2036</v>
      </c>
      <c r="P1426" s="6">
        <f>(Table1[[#This Row],[pledged]]/Table1[[#This Row],[backers_count]])/100</f>
        <v>1.0907142857142857</v>
      </c>
      <c r="Q1426" t="s">
        <v>8322</v>
      </c>
      <c r="R1426" t="s">
        <v>8341</v>
      </c>
      <c r="S1426" s="11">
        <f>(((Table1[[#This Row],[launched_at]]/60)/60)/24)+DATE(1970,1,1)</f>
        <v>42676.717615740738</v>
      </c>
      <c r="T1426" s="11">
        <f>(((Table1[[#This Row],[deadline]]/60)/60)/24)+DATE(1970,1,1)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Table1[[#This Row],[pledged]]/Table1[[#This Row],[goal]]</f>
        <v>0</v>
      </c>
      <c r="P1427" s="6" t="e">
        <f>(Table1[[#This Row],[pledged]]/Table1[[#This Row],[backers_count]])/100</f>
        <v>#DIV/0!</v>
      </c>
      <c r="Q1427" t="s">
        <v>8322</v>
      </c>
      <c r="R1427" t="s">
        <v>8341</v>
      </c>
      <c r="S1427" s="11">
        <f>(((Table1[[#This Row],[launched_at]]/60)/60)/24)+DATE(1970,1,1)</f>
        <v>42093.131469907406</v>
      </c>
      <c r="T1427" s="11">
        <f>(((Table1[[#This Row],[deadline]]/60)/60)/24)+DATE(1970,1,1)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Table1[[#This Row],[pledged]]/Table1[[#This Row],[goal]]</f>
        <v>0</v>
      </c>
      <c r="P1428" s="6" t="e">
        <f>(Table1[[#This Row],[pledged]]/Table1[[#This Row],[backers_count]])/100</f>
        <v>#DIV/0!</v>
      </c>
      <c r="Q1428" t="s">
        <v>8322</v>
      </c>
      <c r="R1428" t="s">
        <v>8341</v>
      </c>
      <c r="S1428" s="11">
        <f>(((Table1[[#This Row],[launched_at]]/60)/60)/24)+DATE(1970,1,1)</f>
        <v>42180.390277777777</v>
      </c>
      <c r="T1428" s="11">
        <f>(((Table1[[#This Row],[deadline]]/60)/60)/24)+DATE(1970,1,1)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Table1[[#This Row],[pledged]]/Table1[[#This Row],[goal]]</f>
        <v>8.3799999999999999E-2</v>
      </c>
      <c r="P1429" s="6">
        <f>(Table1[[#This Row],[pledged]]/Table1[[#This Row],[backers_count]])/100</f>
        <v>1.0475000000000001</v>
      </c>
      <c r="Q1429" t="s">
        <v>8322</v>
      </c>
      <c r="R1429" t="s">
        <v>8341</v>
      </c>
      <c r="S1429" s="11">
        <f>(((Table1[[#This Row],[launched_at]]/60)/60)/24)+DATE(1970,1,1)</f>
        <v>42601.851678240739</v>
      </c>
      <c r="T1429" s="11">
        <f>(((Table1[[#This Row],[deadline]]/60)/60)/24)+DATE(1970,1,1)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Table1[[#This Row],[pledged]]/Table1[[#This Row],[goal]]</f>
        <v>4.4999999999999998E-2</v>
      </c>
      <c r="P1430" s="6">
        <f>(Table1[[#This Row],[pledged]]/Table1[[#This Row],[backers_count]])/100</f>
        <v>0.15</v>
      </c>
      <c r="Q1430" t="s">
        <v>8322</v>
      </c>
      <c r="R1430" t="s">
        <v>8341</v>
      </c>
      <c r="S1430" s="11">
        <f>(((Table1[[#This Row],[launched_at]]/60)/60)/24)+DATE(1970,1,1)</f>
        <v>42432.379826388889</v>
      </c>
      <c r="T1430" s="11">
        <f>(((Table1[[#This Row],[deadline]]/60)/60)/24)+DATE(1970,1,1)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Table1[[#This Row],[pledged]]/Table1[[#This Row],[goal]]</f>
        <v>0</v>
      </c>
      <c r="P1431" s="6" t="e">
        <f>(Table1[[#This Row],[pledged]]/Table1[[#This Row],[backers_count]])/100</f>
        <v>#DIV/0!</v>
      </c>
      <c r="Q1431" t="s">
        <v>8322</v>
      </c>
      <c r="R1431" t="s">
        <v>8341</v>
      </c>
      <c r="S1431" s="11">
        <f>(((Table1[[#This Row],[launched_at]]/60)/60)/24)+DATE(1970,1,1)</f>
        <v>42074.060671296291</v>
      </c>
      <c r="T1431" s="11">
        <f>(((Table1[[#This Row],[deadline]]/60)/60)/24)+DATE(1970,1,1)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Table1[[#This Row],[pledged]]/Table1[[#This Row],[goal]]</f>
        <v>8.0600000000000005E-2</v>
      </c>
      <c r="P1432" s="6">
        <f>(Table1[[#This Row],[pledged]]/Table1[[#This Row],[backers_count]])/100</f>
        <v>0.80599999999999994</v>
      </c>
      <c r="Q1432" t="s">
        <v>8322</v>
      </c>
      <c r="R1432" t="s">
        <v>8341</v>
      </c>
      <c r="S1432" s="11">
        <f>(((Table1[[#This Row],[launched_at]]/60)/60)/24)+DATE(1970,1,1)</f>
        <v>41961.813518518517</v>
      </c>
      <c r="T1432" s="11">
        <f>(((Table1[[#This Row],[deadline]]/60)/60)/24)+DATE(1970,1,1)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Table1[[#This Row],[pledged]]/Table1[[#This Row],[goal]]</f>
        <v>0.31947058823529412</v>
      </c>
      <c r="P1433" s="6">
        <f>(Table1[[#This Row],[pledged]]/Table1[[#This Row],[backers_count]])/100</f>
        <v>1.1555319148936172</v>
      </c>
      <c r="Q1433" t="s">
        <v>8322</v>
      </c>
      <c r="R1433" t="s">
        <v>8341</v>
      </c>
      <c r="S1433" s="11">
        <f>(((Table1[[#This Row],[launched_at]]/60)/60)/24)+DATE(1970,1,1)</f>
        <v>42304.210833333331</v>
      </c>
      <c r="T1433" s="11">
        <f>(((Table1[[#This Row],[deadline]]/60)/60)/24)+DATE(1970,1,1)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Table1[[#This Row],[pledged]]/Table1[[#This Row],[goal]]</f>
        <v>0</v>
      </c>
      <c r="P1434" s="6" t="e">
        <f>(Table1[[#This Row],[pledged]]/Table1[[#This Row],[backers_count]])/100</f>
        <v>#DIV/0!</v>
      </c>
      <c r="Q1434" t="s">
        <v>8322</v>
      </c>
      <c r="R1434" t="s">
        <v>8341</v>
      </c>
      <c r="S1434" s="11">
        <f>(((Table1[[#This Row],[launched_at]]/60)/60)/24)+DATE(1970,1,1)</f>
        <v>42175.780416666668</v>
      </c>
      <c r="T1434" s="11">
        <f>(((Table1[[#This Row],[deadline]]/60)/60)/24)+DATE(1970,1,1)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Table1[[#This Row],[pledged]]/Table1[[#This Row],[goal]]</f>
        <v>6.7083333333333328E-2</v>
      </c>
      <c r="P1435" s="6">
        <f>(Table1[[#This Row],[pledged]]/Table1[[#This Row],[backers_count]])/100</f>
        <v>0.80500000000000005</v>
      </c>
      <c r="Q1435" t="s">
        <v>8322</v>
      </c>
      <c r="R1435" t="s">
        <v>8341</v>
      </c>
      <c r="S1435" s="11">
        <f>(((Table1[[#This Row],[launched_at]]/60)/60)/24)+DATE(1970,1,1)</f>
        <v>42673.625868055555</v>
      </c>
      <c r="T1435" s="11">
        <f>(((Table1[[#This Row],[deadline]]/60)/60)/24)+DATE(1970,1,1)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Table1[[#This Row],[pledged]]/Table1[[#This Row],[goal]]</f>
        <v>9.987804878048781E-2</v>
      </c>
      <c r="P1436" s="6">
        <f>(Table1[[#This Row],[pledged]]/Table1[[#This Row],[backers_count]])/100</f>
        <v>7.4454545454545453</v>
      </c>
      <c r="Q1436" t="s">
        <v>8322</v>
      </c>
      <c r="R1436" t="s">
        <v>8341</v>
      </c>
      <c r="S1436" s="11">
        <f>(((Table1[[#This Row],[launched_at]]/60)/60)/24)+DATE(1970,1,1)</f>
        <v>42142.767106481479</v>
      </c>
      <c r="T1436" s="11">
        <f>(((Table1[[#This Row],[deadline]]/60)/60)/24)+DATE(1970,1,1)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Table1[[#This Row],[pledged]]/Table1[[#This Row],[goal]]</f>
        <v>1E-3</v>
      </c>
      <c r="P1437" s="6">
        <f>(Table1[[#This Row],[pledged]]/Table1[[#This Row],[backers_count]])/100</f>
        <v>7.4999999999999997E-2</v>
      </c>
      <c r="Q1437" t="s">
        <v>8322</v>
      </c>
      <c r="R1437" t="s">
        <v>8341</v>
      </c>
      <c r="S1437" s="11">
        <f>(((Table1[[#This Row],[launched_at]]/60)/60)/24)+DATE(1970,1,1)</f>
        <v>42258.780324074076</v>
      </c>
      <c r="T1437" s="11">
        <f>(((Table1[[#This Row],[deadline]]/60)/60)/24)+DATE(1970,1,1)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Table1[[#This Row],[pledged]]/Table1[[#This Row],[goal]]</f>
        <v>7.7000000000000002E-3</v>
      </c>
      <c r="P1438" s="6">
        <f>(Table1[[#This Row],[pledged]]/Table1[[#This Row],[backers_count]])/100</f>
        <v>0.38500000000000001</v>
      </c>
      <c r="Q1438" t="s">
        <v>8322</v>
      </c>
      <c r="R1438" t="s">
        <v>8341</v>
      </c>
      <c r="S1438" s="11">
        <f>(((Table1[[#This Row],[launched_at]]/60)/60)/24)+DATE(1970,1,1)</f>
        <v>42391.35019675926</v>
      </c>
      <c r="T1438" s="11">
        <f>(((Table1[[#This Row],[deadline]]/60)/60)/24)+DATE(1970,1,1)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Table1[[#This Row],[pledged]]/Table1[[#This Row],[goal]]</f>
        <v>0.26900000000000002</v>
      </c>
      <c r="P1439" s="6">
        <f>(Table1[[#This Row],[pledged]]/Table1[[#This Row],[backers_count]])/100</f>
        <v>0.36681818181818182</v>
      </c>
      <c r="Q1439" t="s">
        <v>8322</v>
      </c>
      <c r="R1439" t="s">
        <v>8341</v>
      </c>
      <c r="S1439" s="11">
        <f>(((Table1[[#This Row],[launched_at]]/60)/60)/24)+DATE(1970,1,1)</f>
        <v>41796.531701388885</v>
      </c>
      <c r="T1439" s="11">
        <f>(((Table1[[#This Row],[deadline]]/60)/60)/24)+DATE(1970,1,1)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Table1[[#This Row],[pledged]]/Table1[[#This Row],[goal]]</f>
        <v>0.03</v>
      </c>
      <c r="P1440" s="6">
        <f>(Table1[[#This Row],[pledged]]/Table1[[#This Row],[backers_count]])/100</f>
        <v>0.75</v>
      </c>
      <c r="Q1440" t="s">
        <v>8322</v>
      </c>
      <c r="R1440" t="s">
        <v>8341</v>
      </c>
      <c r="S1440" s="11">
        <f>(((Table1[[#This Row],[launched_at]]/60)/60)/24)+DATE(1970,1,1)</f>
        <v>42457.871516203704</v>
      </c>
      <c r="T1440" s="11">
        <f>(((Table1[[#This Row],[deadline]]/60)/60)/24)+DATE(1970,1,1)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Table1[[#This Row],[pledged]]/Table1[[#This Row],[goal]]</f>
        <v>6.6055045871559637E-2</v>
      </c>
      <c r="P1441" s="6">
        <f>(Table1[[#This Row],[pledged]]/Table1[[#This Row],[backers_count]])/100</f>
        <v>0.3</v>
      </c>
      <c r="Q1441" t="s">
        <v>8322</v>
      </c>
      <c r="R1441" t="s">
        <v>8341</v>
      </c>
      <c r="S1441" s="11">
        <f>(((Table1[[#This Row],[launched_at]]/60)/60)/24)+DATE(1970,1,1)</f>
        <v>42040.829872685179</v>
      </c>
      <c r="T1441" s="11">
        <f>(((Table1[[#This Row],[deadline]]/60)/60)/24)+DATE(1970,1,1)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Table1[[#This Row],[pledged]]/Table1[[#This Row],[goal]]</f>
        <v>7.6923076923076926E-5</v>
      </c>
      <c r="P1442" s="6">
        <f>(Table1[[#This Row],[pledged]]/Table1[[#This Row],[backers_count]])/100</f>
        <v>0.01</v>
      </c>
      <c r="Q1442" t="s">
        <v>8322</v>
      </c>
      <c r="R1442" t="s">
        <v>8341</v>
      </c>
      <c r="S1442" s="11">
        <f>(((Table1[[#This Row],[launched_at]]/60)/60)/24)+DATE(1970,1,1)</f>
        <v>42486.748414351852</v>
      </c>
      <c r="T1442" s="11">
        <f>(((Table1[[#This Row],[deadline]]/60)/60)/24)+DATE(1970,1,1)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Table1[[#This Row],[pledged]]/Table1[[#This Row],[goal]]</f>
        <v>1.1222222222222222E-2</v>
      </c>
      <c r="P1443" s="6">
        <f>(Table1[[#This Row],[pledged]]/Table1[[#This Row],[backers_count]])/100</f>
        <v>6.7333333333333334</v>
      </c>
      <c r="Q1443" t="s">
        <v>8322</v>
      </c>
      <c r="R1443" t="s">
        <v>8341</v>
      </c>
      <c r="S1443" s="11">
        <f>(((Table1[[#This Row],[launched_at]]/60)/60)/24)+DATE(1970,1,1)</f>
        <v>42198.765844907408</v>
      </c>
      <c r="T1443" s="11">
        <f>(((Table1[[#This Row],[deadline]]/60)/60)/24)+DATE(1970,1,1)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Table1[[#This Row],[pledged]]/Table1[[#This Row],[goal]]</f>
        <v>0</v>
      </c>
      <c r="P1444" s="6" t="e">
        <f>(Table1[[#This Row],[pledged]]/Table1[[#This Row],[backers_count]])/100</f>
        <v>#DIV/0!</v>
      </c>
      <c r="Q1444" t="s">
        <v>8322</v>
      </c>
      <c r="R1444" t="s">
        <v>8341</v>
      </c>
      <c r="S1444" s="11">
        <f>(((Table1[[#This Row],[launched_at]]/60)/60)/24)+DATE(1970,1,1)</f>
        <v>42485.64534722222</v>
      </c>
      <c r="T1444" s="11">
        <f>(((Table1[[#This Row],[deadline]]/60)/60)/24)+DATE(1970,1,1)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Table1[[#This Row],[pledged]]/Table1[[#This Row],[goal]]</f>
        <v>0</v>
      </c>
      <c r="P1445" s="6" t="e">
        <f>(Table1[[#This Row],[pledged]]/Table1[[#This Row],[backers_count]])/100</f>
        <v>#DIV/0!</v>
      </c>
      <c r="Q1445" t="s">
        <v>8322</v>
      </c>
      <c r="R1445" t="s">
        <v>8341</v>
      </c>
      <c r="S1445" s="11">
        <f>(((Table1[[#This Row],[launched_at]]/60)/60)/24)+DATE(1970,1,1)</f>
        <v>42707.926030092596</v>
      </c>
      <c r="T1445" s="11">
        <f>(((Table1[[#This Row],[deadline]]/60)/60)/24)+DATE(1970,1,1)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Table1[[#This Row],[pledged]]/Table1[[#This Row],[goal]]</f>
        <v>0</v>
      </c>
      <c r="P1446" s="6" t="e">
        <f>(Table1[[#This Row],[pledged]]/Table1[[#This Row],[backers_count]])/100</f>
        <v>#DIV/0!</v>
      </c>
      <c r="Q1446" t="s">
        <v>8322</v>
      </c>
      <c r="R1446" t="s">
        <v>8341</v>
      </c>
      <c r="S1446" s="11">
        <f>(((Table1[[#This Row],[launched_at]]/60)/60)/24)+DATE(1970,1,1)</f>
        <v>42199.873402777783</v>
      </c>
      <c r="T1446" s="11">
        <f>(((Table1[[#This Row],[deadline]]/60)/60)/24)+DATE(1970,1,1)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Table1[[#This Row],[pledged]]/Table1[[#This Row],[goal]]</f>
        <v>0</v>
      </c>
      <c r="P1447" s="6" t="e">
        <f>(Table1[[#This Row],[pledged]]/Table1[[#This Row],[backers_count]])/100</f>
        <v>#DIV/0!</v>
      </c>
      <c r="Q1447" t="s">
        <v>8322</v>
      </c>
      <c r="R1447" t="s">
        <v>8341</v>
      </c>
      <c r="S1447" s="11">
        <f>(((Table1[[#This Row],[launched_at]]/60)/60)/24)+DATE(1970,1,1)</f>
        <v>42139.542303240742</v>
      </c>
      <c r="T1447" s="11">
        <f>(((Table1[[#This Row],[deadline]]/60)/60)/24)+DATE(1970,1,1)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Table1[[#This Row],[pledged]]/Table1[[#This Row],[goal]]</f>
        <v>0</v>
      </c>
      <c r="P1448" s="6" t="e">
        <f>(Table1[[#This Row],[pledged]]/Table1[[#This Row],[backers_count]])/100</f>
        <v>#DIV/0!</v>
      </c>
      <c r="Q1448" t="s">
        <v>8322</v>
      </c>
      <c r="R1448" t="s">
        <v>8341</v>
      </c>
      <c r="S1448" s="11">
        <f>(((Table1[[#This Row],[launched_at]]/60)/60)/24)+DATE(1970,1,1)</f>
        <v>42461.447662037041</v>
      </c>
      <c r="T1448" s="11">
        <f>(((Table1[[#This Row],[deadline]]/60)/60)/24)+DATE(1970,1,1)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Table1[[#This Row],[pledged]]/Table1[[#This Row],[goal]]</f>
        <v>1.4999999999999999E-4</v>
      </c>
      <c r="P1449" s="6">
        <f>(Table1[[#This Row],[pledged]]/Table1[[#This Row],[backers_count]])/100</f>
        <v>0.25</v>
      </c>
      <c r="Q1449" t="s">
        <v>8322</v>
      </c>
      <c r="R1449" t="s">
        <v>8341</v>
      </c>
      <c r="S1449" s="11">
        <f>(((Table1[[#This Row],[launched_at]]/60)/60)/24)+DATE(1970,1,1)</f>
        <v>42529.730717592596</v>
      </c>
      <c r="T1449" s="11">
        <f>(((Table1[[#This Row],[deadline]]/60)/60)/24)+DATE(1970,1,1)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Table1[[#This Row],[pledged]]/Table1[[#This Row],[goal]]</f>
        <v>0</v>
      </c>
      <c r="P1450" s="6" t="e">
        <f>(Table1[[#This Row],[pledged]]/Table1[[#This Row],[backers_count]])/100</f>
        <v>#DIV/0!</v>
      </c>
      <c r="Q1450" t="s">
        <v>8322</v>
      </c>
      <c r="R1450" t="s">
        <v>8341</v>
      </c>
      <c r="S1450" s="11">
        <f>(((Table1[[#This Row],[launched_at]]/60)/60)/24)+DATE(1970,1,1)</f>
        <v>42115.936550925922</v>
      </c>
      <c r="T1450" s="11">
        <f>(((Table1[[#This Row],[deadline]]/60)/60)/24)+DATE(1970,1,1)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Table1[[#This Row],[pledged]]/Table1[[#This Row],[goal]]</f>
        <v>0</v>
      </c>
      <c r="P1451" s="6" t="e">
        <f>(Table1[[#This Row],[pledged]]/Table1[[#This Row],[backers_count]])/100</f>
        <v>#DIV/0!</v>
      </c>
      <c r="Q1451" t="s">
        <v>8322</v>
      </c>
      <c r="R1451" t="s">
        <v>8341</v>
      </c>
      <c r="S1451" s="11">
        <f>(((Table1[[#This Row],[launched_at]]/60)/60)/24)+DATE(1970,1,1)</f>
        <v>42086.811400462961</v>
      </c>
      <c r="T1451" s="11">
        <f>(((Table1[[#This Row],[deadline]]/60)/60)/24)+DATE(1970,1,1)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Table1[[#This Row],[pledged]]/Table1[[#This Row],[goal]]</f>
        <v>1.0000000000000001E-5</v>
      </c>
      <c r="P1452" s="6">
        <f>(Table1[[#This Row],[pledged]]/Table1[[#This Row],[backers_count]])/100</f>
        <v>0.01</v>
      </c>
      <c r="Q1452" t="s">
        <v>8322</v>
      </c>
      <c r="R1452" t="s">
        <v>8341</v>
      </c>
      <c r="S1452" s="11">
        <f>(((Table1[[#This Row],[launched_at]]/60)/60)/24)+DATE(1970,1,1)</f>
        <v>42390.171261574069</v>
      </c>
      <c r="T1452" s="11">
        <f>(((Table1[[#This Row],[deadline]]/60)/60)/24)+DATE(1970,1,1)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Table1[[#This Row],[pledged]]/Table1[[#This Row],[goal]]</f>
        <v>1.0554089709762533E-4</v>
      </c>
      <c r="P1453" s="6">
        <f>(Table1[[#This Row],[pledged]]/Table1[[#This Row],[backers_count]])/100</f>
        <v>0.01</v>
      </c>
      <c r="Q1453" t="s">
        <v>8322</v>
      </c>
      <c r="R1453" t="s">
        <v>8341</v>
      </c>
      <c r="S1453" s="11">
        <f>(((Table1[[#This Row],[launched_at]]/60)/60)/24)+DATE(1970,1,1)</f>
        <v>41931.959016203706</v>
      </c>
      <c r="T1453" s="11">
        <f>(((Table1[[#This Row],[deadline]]/60)/60)/24)+DATE(1970,1,1)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Table1[[#This Row],[pledged]]/Table1[[#This Row],[goal]]</f>
        <v>0</v>
      </c>
      <c r="P1454" s="6" t="e">
        <f>(Table1[[#This Row],[pledged]]/Table1[[#This Row],[backers_count]])/100</f>
        <v>#DIV/0!</v>
      </c>
      <c r="Q1454" t="s">
        <v>8322</v>
      </c>
      <c r="R1454" t="s">
        <v>8341</v>
      </c>
      <c r="S1454" s="11">
        <f>(((Table1[[#This Row],[launched_at]]/60)/60)/24)+DATE(1970,1,1)</f>
        <v>41818.703275462962</v>
      </c>
      <c r="T1454" s="11">
        <f>(((Table1[[#This Row],[deadline]]/60)/60)/24)+DATE(1970,1,1)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Table1[[#This Row],[pledged]]/Table1[[#This Row],[goal]]</f>
        <v>0</v>
      </c>
      <c r="P1455" s="6" t="e">
        <f>(Table1[[#This Row],[pledged]]/Table1[[#This Row],[backers_count]])/100</f>
        <v>#DIV/0!</v>
      </c>
      <c r="Q1455" t="s">
        <v>8322</v>
      </c>
      <c r="R1455" t="s">
        <v>8341</v>
      </c>
      <c r="S1455" s="11">
        <f>(((Table1[[#This Row],[launched_at]]/60)/60)/24)+DATE(1970,1,1)</f>
        <v>42795.696145833332</v>
      </c>
      <c r="T1455" s="11">
        <f>(((Table1[[#This Row],[deadline]]/60)/60)/24)+DATE(1970,1,1)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Table1[[#This Row],[pledged]]/Table1[[#This Row],[goal]]</f>
        <v>8.5714285714285719E-3</v>
      </c>
      <c r="P1456" s="6">
        <f>(Table1[[#This Row],[pledged]]/Table1[[#This Row],[backers_count]])/100</f>
        <v>0.15</v>
      </c>
      <c r="Q1456" t="s">
        <v>8322</v>
      </c>
      <c r="R1456" t="s">
        <v>8341</v>
      </c>
      <c r="S1456" s="11">
        <f>(((Table1[[#This Row],[launched_at]]/60)/60)/24)+DATE(1970,1,1)</f>
        <v>42463.866666666669</v>
      </c>
      <c r="T1456" s="11">
        <f>(((Table1[[#This Row],[deadline]]/60)/60)/24)+DATE(1970,1,1)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Table1[[#This Row],[pledged]]/Table1[[#This Row],[goal]]</f>
        <v>0.105</v>
      </c>
      <c r="P1457" s="6">
        <f>(Table1[[#This Row],[pledged]]/Table1[[#This Row],[backers_count]])/100</f>
        <v>2.25</v>
      </c>
      <c r="Q1457" t="s">
        <v>8322</v>
      </c>
      <c r="R1457" t="s">
        <v>8341</v>
      </c>
      <c r="S1457" s="11">
        <f>(((Table1[[#This Row],[launched_at]]/60)/60)/24)+DATE(1970,1,1)</f>
        <v>41832.672685185185</v>
      </c>
      <c r="T1457" s="11">
        <f>(((Table1[[#This Row],[deadline]]/60)/60)/24)+DATE(1970,1,1)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Table1[[#This Row],[pledged]]/Table1[[#This Row],[goal]]</f>
        <v>2.9000000000000001E-2</v>
      </c>
      <c r="P1458" s="6">
        <f>(Table1[[#This Row],[pledged]]/Table1[[#This Row],[backers_count]])/100</f>
        <v>0.48333333333333334</v>
      </c>
      <c r="Q1458" t="s">
        <v>8322</v>
      </c>
      <c r="R1458" t="s">
        <v>8341</v>
      </c>
      <c r="S1458" s="11">
        <f>(((Table1[[#This Row],[launched_at]]/60)/60)/24)+DATE(1970,1,1)</f>
        <v>42708.668576388889</v>
      </c>
      <c r="T1458" s="11">
        <f>(((Table1[[#This Row],[deadline]]/60)/60)/24)+DATE(1970,1,1)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Table1[[#This Row],[pledged]]/Table1[[#This Row],[goal]]</f>
        <v>0</v>
      </c>
      <c r="P1459" s="6" t="e">
        <f>(Table1[[#This Row],[pledged]]/Table1[[#This Row],[backers_count]])/100</f>
        <v>#DIV/0!</v>
      </c>
      <c r="Q1459" t="s">
        <v>8322</v>
      </c>
      <c r="R1459" t="s">
        <v>8341</v>
      </c>
      <c r="S1459" s="11">
        <f>(((Table1[[#This Row],[launched_at]]/60)/60)/24)+DATE(1970,1,1)</f>
        <v>42289.89634259259</v>
      </c>
      <c r="T1459" s="11">
        <f>(((Table1[[#This Row],[deadline]]/60)/60)/24)+DATE(1970,1,1)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Table1[[#This Row],[pledged]]/Table1[[#This Row],[goal]]</f>
        <v>0</v>
      </c>
      <c r="P1460" s="6" t="e">
        <f>(Table1[[#This Row],[pledged]]/Table1[[#This Row],[backers_count]])/100</f>
        <v>#DIV/0!</v>
      </c>
      <c r="Q1460" t="s">
        <v>8322</v>
      </c>
      <c r="R1460" t="s">
        <v>8341</v>
      </c>
      <c r="S1460" s="11">
        <f>(((Table1[[#This Row],[launched_at]]/60)/60)/24)+DATE(1970,1,1)</f>
        <v>41831.705555555556</v>
      </c>
      <c r="T1460" s="11">
        <f>(((Table1[[#This Row],[deadline]]/60)/60)/24)+DATE(1970,1,1)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Table1[[#This Row],[pledged]]/Table1[[#This Row],[goal]]</f>
        <v>0</v>
      </c>
      <c r="P1461" s="6" t="e">
        <f>(Table1[[#This Row],[pledged]]/Table1[[#This Row],[backers_count]])/100</f>
        <v>#DIV/0!</v>
      </c>
      <c r="Q1461" t="s">
        <v>8322</v>
      </c>
      <c r="R1461" t="s">
        <v>8341</v>
      </c>
      <c r="S1461" s="11">
        <f>(((Table1[[#This Row],[launched_at]]/60)/60)/24)+DATE(1970,1,1)</f>
        <v>42312.204814814817</v>
      </c>
      <c r="T1461" s="11">
        <f>(((Table1[[#This Row],[deadline]]/60)/60)/24)+DATE(1970,1,1)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Table1[[#This Row],[pledged]]/Table1[[#This Row],[goal]]</f>
        <v>0</v>
      </c>
      <c r="P1462" s="6" t="e">
        <f>(Table1[[#This Row],[pledged]]/Table1[[#This Row],[backers_count]])/100</f>
        <v>#DIV/0!</v>
      </c>
      <c r="Q1462" t="s">
        <v>8322</v>
      </c>
      <c r="R1462" t="s">
        <v>8341</v>
      </c>
      <c r="S1462" s="11">
        <f>(((Table1[[#This Row],[launched_at]]/60)/60)/24)+DATE(1970,1,1)</f>
        <v>41915.896967592591</v>
      </c>
      <c r="T1462" s="11">
        <f>(((Table1[[#This Row],[deadline]]/60)/60)/24)+DATE(1970,1,1)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Table1[[#This Row],[pledged]]/Table1[[#This Row],[goal]]</f>
        <v>1.012446</v>
      </c>
      <c r="P1463" s="6">
        <f>(Table1[[#This Row],[pledged]]/Table1[[#This Row],[backers_count]])/100</f>
        <v>0.44666735294117649</v>
      </c>
      <c r="Q1463" t="s">
        <v>8322</v>
      </c>
      <c r="R1463" t="s">
        <v>8342</v>
      </c>
      <c r="S1463" s="11">
        <f>(((Table1[[#This Row],[launched_at]]/60)/60)/24)+DATE(1970,1,1)</f>
        <v>41899.645300925928</v>
      </c>
      <c r="T1463" s="11">
        <f>(((Table1[[#This Row],[deadline]]/60)/60)/24)+DATE(1970,1,1)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Table1[[#This Row],[pledged]]/Table1[[#This Row],[goal]]</f>
        <v>1.085175</v>
      </c>
      <c r="P1464" s="6">
        <f>(Table1[[#This Row],[pledged]]/Table1[[#This Row],[backers_count]])/100</f>
        <v>0.28937999999999997</v>
      </c>
      <c r="Q1464" t="s">
        <v>8322</v>
      </c>
      <c r="R1464" t="s">
        <v>8342</v>
      </c>
      <c r="S1464" s="11">
        <f>(((Table1[[#This Row],[launched_at]]/60)/60)/24)+DATE(1970,1,1)</f>
        <v>41344.662858796299</v>
      </c>
      <c r="T1464" s="11">
        <f>(((Table1[[#This Row],[deadline]]/60)/60)/24)+DATE(1970,1,1)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Table1[[#This Row],[pledged]]/Table1[[#This Row],[goal]]</f>
        <v>1.4766666666666666</v>
      </c>
      <c r="P1465" s="6">
        <f>(Table1[[#This Row],[pledged]]/Table1[[#This Row],[backers_count]])/100</f>
        <v>0.35439999999999999</v>
      </c>
      <c r="Q1465" t="s">
        <v>8322</v>
      </c>
      <c r="R1465" t="s">
        <v>8342</v>
      </c>
      <c r="S1465" s="11">
        <f>(((Table1[[#This Row],[launched_at]]/60)/60)/24)+DATE(1970,1,1)</f>
        <v>41326.911319444444</v>
      </c>
      <c r="T1465" s="11">
        <f>(((Table1[[#This Row],[deadline]]/60)/60)/24)+DATE(1970,1,1)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Table1[[#This Row],[pledged]]/Table1[[#This Row],[goal]]</f>
        <v>1.6319999999999999</v>
      </c>
      <c r="P1466" s="6">
        <f>(Table1[[#This Row],[pledged]]/Table1[[#This Row],[backers_count]])/100</f>
        <v>0.3487179487179487</v>
      </c>
      <c r="Q1466" t="s">
        <v>8322</v>
      </c>
      <c r="R1466" t="s">
        <v>8342</v>
      </c>
      <c r="S1466" s="11">
        <f>(((Table1[[#This Row],[launched_at]]/60)/60)/24)+DATE(1970,1,1)</f>
        <v>41291.661550925928</v>
      </c>
      <c r="T1466" s="11">
        <f>(((Table1[[#This Row],[deadline]]/60)/60)/24)+DATE(1970,1,1)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Table1[[#This Row],[pledged]]/Table1[[#This Row],[goal]]</f>
        <v>4.5641449999999999</v>
      </c>
      <c r="P1467" s="6">
        <f>(Table1[[#This Row],[pledged]]/Table1[[#This Row],[backers_count]])/100</f>
        <v>0.52622732513451198</v>
      </c>
      <c r="Q1467" t="s">
        <v>8322</v>
      </c>
      <c r="R1467" t="s">
        <v>8342</v>
      </c>
      <c r="S1467" s="11">
        <f>(((Table1[[#This Row],[launched_at]]/60)/60)/24)+DATE(1970,1,1)</f>
        <v>40959.734398148146</v>
      </c>
      <c r="T1467" s="11">
        <f>(((Table1[[#This Row],[deadline]]/60)/60)/24)+DATE(1970,1,1)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Table1[[#This Row],[pledged]]/Table1[[#This Row],[goal]]</f>
        <v>1.0787731249999999</v>
      </c>
      <c r="P1468" s="6">
        <f>(Table1[[#This Row],[pledged]]/Table1[[#This Row],[backers_count]])/100</f>
        <v>0.69598266129032249</v>
      </c>
      <c r="Q1468" t="s">
        <v>8322</v>
      </c>
      <c r="R1468" t="s">
        <v>8342</v>
      </c>
      <c r="S1468" s="11">
        <f>(((Table1[[#This Row],[launched_at]]/60)/60)/24)+DATE(1970,1,1)</f>
        <v>42340.172060185185</v>
      </c>
      <c r="T1468" s="11">
        <f>(((Table1[[#This Row],[deadline]]/60)/60)/24)+DATE(1970,1,1)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Table1[[#This Row],[pledged]]/Table1[[#This Row],[goal]]</f>
        <v>1.1508</v>
      </c>
      <c r="P1469" s="6">
        <f>(Table1[[#This Row],[pledged]]/Table1[[#This Row],[backers_count]])/100</f>
        <v>0.76719999999999999</v>
      </c>
      <c r="Q1469" t="s">
        <v>8322</v>
      </c>
      <c r="R1469" t="s">
        <v>8342</v>
      </c>
      <c r="S1469" s="11">
        <f>(((Table1[[#This Row],[launched_at]]/60)/60)/24)+DATE(1970,1,1)</f>
        <v>40933.80190972222</v>
      </c>
      <c r="T1469" s="11">
        <f>(((Table1[[#This Row],[deadline]]/60)/60)/24)+DATE(1970,1,1)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Table1[[#This Row],[pledged]]/Table1[[#This Row],[goal]]</f>
        <v>1.0236842105263158</v>
      </c>
      <c r="P1470" s="6">
        <f>(Table1[[#This Row],[pledged]]/Table1[[#This Row],[backers_count]])/100</f>
        <v>0.33191126279863481</v>
      </c>
      <c r="Q1470" t="s">
        <v>8322</v>
      </c>
      <c r="R1470" t="s">
        <v>8342</v>
      </c>
      <c r="S1470" s="11">
        <f>(((Table1[[#This Row],[launched_at]]/60)/60)/24)+DATE(1970,1,1)</f>
        <v>40646.014456018522</v>
      </c>
      <c r="T1470" s="11">
        <f>(((Table1[[#This Row],[deadline]]/60)/60)/24)+DATE(1970,1,1)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Table1[[#This Row],[pledged]]/Table1[[#This Row],[goal]]</f>
        <v>1.0842485875706214</v>
      </c>
      <c r="P1471" s="6">
        <f>(Table1[[#This Row],[pledged]]/Table1[[#This Row],[backers_count]])/100</f>
        <v>1.4946417445482865</v>
      </c>
      <c r="Q1471" t="s">
        <v>8322</v>
      </c>
      <c r="R1471" t="s">
        <v>8342</v>
      </c>
      <c r="S1471" s="11">
        <f>(((Table1[[#This Row],[launched_at]]/60)/60)/24)+DATE(1970,1,1)</f>
        <v>41290.598483796297</v>
      </c>
      <c r="T1471" s="11">
        <f>(((Table1[[#This Row],[deadline]]/60)/60)/24)+DATE(1970,1,1)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Table1[[#This Row],[pledged]]/Table1[[#This Row],[goal]]</f>
        <v>1.2513333333333334</v>
      </c>
      <c r="P1472" s="6">
        <f>(Table1[[#This Row],[pledged]]/Table1[[#This Row],[backers_count]])/100</f>
        <v>0.23172839506172838</v>
      </c>
      <c r="Q1472" t="s">
        <v>8322</v>
      </c>
      <c r="R1472" t="s">
        <v>8342</v>
      </c>
      <c r="S1472" s="11">
        <f>(((Table1[[#This Row],[launched_at]]/60)/60)/24)+DATE(1970,1,1)</f>
        <v>41250.827118055553</v>
      </c>
      <c r="T1472" s="11">
        <f>(((Table1[[#This Row],[deadline]]/60)/60)/24)+DATE(1970,1,1)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Table1[[#This Row],[pledged]]/Table1[[#This Row],[goal]]</f>
        <v>1.03840625</v>
      </c>
      <c r="P1473" s="6">
        <f>(Table1[[#This Row],[pledged]]/Table1[[#This Row],[backers_count]])/100</f>
        <v>0.96877551020408159</v>
      </c>
      <c r="Q1473" t="s">
        <v>8322</v>
      </c>
      <c r="R1473" t="s">
        <v>8342</v>
      </c>
      <c r="S1473" s="11">
        <f>(((Table1[[#This Row],[launched_at]]/60)/60)/24)+DATE(1970,1,1)</f>
        <v>42073.957569444443</v>
      </c>
      <c r="T1473" s="11">
        <f>(((Table1[[#This Row],[deadline]]/60)/60)/24)+DATE(1970,1,1)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Table1[[#This Row],[pledged]]/Table1[[#This Row],[goal]]</f>
        <v>1.3870400000000001</v>
      </c>
      <c r="P1474" s="6">
        <f>(Table1[[#This Row],[pledged]]/Table1[[#This Row],[backers_count]])/100</f>
        <v>1.0320238095238095</v>
      </c>
      <c r="Q1474" t="s">
        <v>8322</v>
      </c>
      <c r="R1474" t="s">
        <v>8342</v>
      </c>
      <c r="S1474" s="11">
        <f>(((Table1[[#This Row],[launched_at]]/60)/60)/24)+DATE(1970,1,1)</f>
        <v>41533.542858796296</v>
      </c>
      <c r="T1474" s="11">
        <f>(((Table1[[#This Row],[deadline]]/60)/60)/24)+DATE(1970,1,1)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Table1[[#This Row],[pledged]]/Table1[[#This Row],[goal]]</f>
        <v>1.20516</v>
      </c>
      <c r="P1475" s="6">
        <f>(Table1[[#This Row],[pledged]]/Table1[[#This Row],[backers_count]])/100</f>
        <v>0.38462553191489363</v>
      </c>
      <c r="Q1475" t="s">
        <v>8322</v>
      </c>
      <c r="R1475" t="s">
        <v>8342</v>
      </c>
      <c r="S1475" s="11">
        <f>(((Table1[[#This Row],[launched_at]]/60)/60)/24)+DATE(1970,1,1)</f>
        <v>40939.979618055557</v>
      </c>
      <c r="T1475" s="11">
        <f>(((Table1[[#This Row],[deadline]]/60)/60)/24)+DATE(1970,1,1)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Table1[[#This Row],[pledged]]/Table1[[#This Row],[goal]]</f>
        <v>1.1226666666666667</v>
      </c>
      <c r="P1476" s="6">
        <f>(Table1[[#This Row],[pledged]]/Table1[[#This Row],[backers_count]])/100</f>
        <v>0.44315789473684214</v>
      </c>
      <c r="Q1476" t="s">
        <v>8322</v>
      </c>
      <c r="R1476" t="s">
        <v>8342</v>
      </c>
      <c r="S1476" s="11">
        <f>(((Table1[[#This Row],[launched_at]]/60)/60)/24)+DATE(1970,1,1)</f>
        <v>41500.727916666663</v>
      </c>
      <c r="T1476" s="11">
        <f>(((Table1[[#This Row],[deadline]]/60)/60)/24)+DATE(1970,1,1)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Table1[[#This Row],[pledged]]/Table1[[#This Row],[goal]]</f>
        <v>1.8866966666666667</v>
      </c>
      <c r="P1477" s="6">
        <f>(Table1[[#This Row],[pledged]]/Table1[[#This Row],[backers_count]])/100</f>
        <v>0.64173356009070293</v>
      </c>
      <c r="Q1477" t="s">
        <v>8322</v>
      </c>
      <c r="R1477" t="s">
        <v>8342</v>
      </c>
      <c r="S1477" s="11">
        <f>(((Table1[[#This Row],[launched_at]]/60)/60)/24)+DATE(1970,1,1)</f>
        <v>41960.722951388889</v>
      </c>
      <c r="T1477" s="11">
        <f>(((Table1[[#This Row],[deadline]]/60)/60)/24)+DATE(1970,1,1)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Table1[[#This Row],[pledged]]/Table1[[#This Row],[goal]]</f>
        <v>6.6155466666666669</v>
      </c>
      <c r="P1478" s="6">
        <f>(Table1[[#This Row],[pledged]]/Table1[[#This Row],[backers_count]])/100</f>
        <v>0.43333275109170299</v>
      </c>
      <c r="Q1478" t="s">
        <v>8322</v>
      </c>
      <c r="R1478" t="s">
        <v>8342</v>
      </c>
      <c r="S1478" s="11">
        <f>(((Table1[[#This Row],[launched_at]]/60)/60)/24)+DATE(1970,1,1)</f>
        <v>40766.041921296295</v>
      </c>
      <c r="T1478" s="11">
        <f>(((Table1[[#This Row],[deadline]]/60)/60)/24)+DATE(1970,1,1)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Table1[[#This Row],[pledged]]/Table1[[#This Row],[goal]]</f>
        <v>1.1131</v>
      </c>
      <c r="P1479" s="6">
        <f>(Table1[[#This Row],[pledged]]/Table1[[#This Row],[backers_count]])/100</f>
        <v>0.904959349593496</v>
      </c>
      <c r="Q1479" t="s">
        <v>8322</v>
      </c>
      <c r="R1479" t="s">
        <v>8342</v>
      </c>
      <c r="S1479" s="11">
        <f>(((Table1[[#This Row],[launched_at]]/60)/60)/24)+DATE(1970,1,1)</f>
        <v>40840.615787037037</v>
      </c>
      <c r="T1479" s="11">
        <f>(((Table1[[#This Row],[deadline]]/60)/60)/24)+DATE(1970,1,1)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Table1[[#This Row],[pledged]]/Table1[[#This Row],[goal]]</f>
        <v>11.8161422</v>
      </c>
      <c r="P1480" s="6">
        <f>(Table1[[#This Row],[pledged]]/Table1[[#This Row],[backers_count]])/100</f>
        <v>0.29187190495010373</v>
      </c>
      <c r="Q1480" t="s">
        <v>8322</v>
      </c>
      <c r="R1480" t="s">
        <v>8342</v>
      </c>
      <c r="S1480" s="11">
        <f>(((Table1[[#This Row],[launched_at]]/60)/60)/24)+DATE(1970,1,1)</f>
        <v>41394.871678240743</v>
      </c>
      <c r="T1480" s="11">
        <f>(((Table1[[#This Row],[deadline]]/60)/60)/24)+DATE(1970,1,1)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Table1[[#This Row],[pledged]]/Table1[[#This Row],[goal]]</f>
        <v>1.37375</v>
      </c>
      <c r="P1481" s="6">
        <f>(Table1[[#This Row],[pledged]]/Table1[[#This Row],[backers_count]])/100</f>
        <v>0.30957746478873238</v>
      </c>
      <c r="Q1481" t="s">
        <v>8322</v>
      </c>
      <c r="R1481" t="s">
        <v>8342</v>
      </c>
      <c r="S1481" s="11">
        <f>(((Table1[[#This Row],[launched_at]]/60)/60)/24)+DATE(1970,1,1)</f>
        <v>41754.745243055557</v>
      </c>
      <c r="T1481" s="11">
        <f>(((Table1[[#This Row],[deadline]]/60)/60)/24)+DATE(1970,1,1)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Table1[[#This Row],[pledged]]/Table1[[#This Row],[goal]]</f>
        <v>1.170404</v>
      </c>
      <c r="P1482" s="6">
        <f>(Table1[[#This Row],[pledged]]/Table1[[#This Row],[backers_count]])/100</f>
        <v>0.92157795275590548</v>
      </c>
      <c r="Q1482" t="s">
        <v>8322</v>
      </c>
      <c r="R1482" t="s">
        <v>8342</v>
      </c>
      <c r="S1482" s="11">
        <f>(((Table1[[#This Row],[launched_at]]/60)/60)/24)+DATE(1970,1,1)</f>
        <v>41464.934016203704</v>
      </c>
      <c r="T1482" s="11">
        <f>(((Table1[[#This Row],[deadline]]/60)/60)/24)+DATE(1970,1,1)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Table1[[#This Row],[pledged]]/Table1[[#This Row],[goal]]</f>
        <v>2.1000000000000001E-2</v>
      </c>
      <c r="P1483" s="6">
        <f>(Table1[[#This Row],[pledged]]/Table1[[#This Row],[backers_count]])/100</f>
        <v>0.17499999999999999</v>
      </c>
      <c r="Q1483" t="s">
        <v>8322</v>
      </c>
      <c r="R1483" t="s">
        <v>8324</v>
      </c>
      <c r="S1483" s="11">
        <f>(((Table1[[#This Row],[launched_at]]/60)/60)/24)+DATE(1970,1,1)</f>
        <v>41550.922974537039</v>
      </c>
      <c r="T1483" s="11">
        <f>(((Table1[[#This Row],[deadline]]/60)/60)/24)+DATE(1970,1,1)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Table1[[#This Row],[pledged]]/Table1[[#This Row],[goal]]</f>
        <v>1E-3</v>
      </c>
      <c r="P1484" s="6">
        <f>(Table1[[#This Row],[pledged]]/Table1[[#This Row],[backers_count]])/100</f>
        <v>0.05</v>
      </c>
      <c r="Q1484" t="s">
        <v>8322</v>
      </c>
      <c r="R1484" t="s">
        <v>8324</v>
      </c>
      <c r="S1484" s="11">
        <f>(((Table1[[#This Row],[launched_at]]/60)/60)/24)+DATE(1970,1,1)</f>
        <v>41136.85805555556</v>
      </c>
      <c r="T1484" s="11">
        <f>(((Table1[[#This Row],[deadline]]/60)/60)/24)+DATE(1970,1,1)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Table1[[#This Row],[pledged]]/Table1[[#This Row],[goal]]</f>
        <v>7.1428571428571426E-3</v>
      </c>
      <c r="P1485" s="6">
        <f>(Table1[[#This Row],[pledged]]/Table1[[#This Row],[backers_count]])/100</f>
        <v>0.25</v>
      </c>
      <c r="Q1485" t="s">
        <v>8322</v>
      </c>
      <c r="R1485" t="s">
        <v>8324</v>
      </c>
      <c r="S1485" s="11">
        <f>(((Table1[[#This Row],[launched_at]]/60)/60)/24)+DATE(1970,1,1)</f>
        <v>42548.192997685182</v>
      </c>
      <c r="T1485" s="11">
        <f>(((Table1[[#This Row],[deadline]]/60)/60)/24)+DATE(1970,1,1)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Table1[[#This Row],[pledged]]/Table1[[#This Row],[goal]]</f>
        <v>0</v>
      </c>
      <c r="P1486" s="6" t="e">
        <f>(Table1[[#This Row],[pledged]]/Table1[[#This Row],[backers_count]])/100</f>
        <v>#DIV/0!</v>
      </c>
      <c r="Q1486" t="s">
        <v>8322</v>
      </c>
      <c r="R1486" t="s">
        <v>8324</v>
      </c>
      <c r="S1486" s="11">
        <f>(((Table1[[#This Row],[launched_at]]/60)/60)/24)+DATE(1970,1,1)</f>
        <v>41053.200960648144</v>
      </c>
      <c r="T1486" s="11">
        <f>(((Table1[[#This Row],[deadline]]/60)/60)/24)+DATE(1970,1,1)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Table1[[#This Row],[pledged]]/Table1[[#This Row],[goal]]</f>
        <v>2.2388059701492536E-2</v>
      </c>
      <c r="P1487" s="6">
        <f>(Table1[[#This Row],[pledged]]/Table1[[#This Row],[backers_count]])/100</f>
        <v>0.5</v>
      </c>
      <c r="Q1487" t="s">
        <v>8322</v>
      </c>
      <c r="R1487" t="s">
        <v>8324</v>
      </c>
      <c r="S1487" s="11">
        <f>(((Table1[[#This Row],[launched_at]]/60)/60)/24)+DATE(1970,1,1)</f>
        <v>42130.795983796299</v>
      </c>
      <c r="T1487" s="11">
        <f>(((Table1[[#This Row],[deadline]]/60)/60)/24)+DATE(1970,1,1)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Table1[[#This Row],[pledged]]/Table1[[#This Row],[goal]]</f>
        <v>2.3999999999999998E-3</v>
      </c>
      <c r="P1488" s="6">
        <f>(Table1[[#This Row],[pledged]]/Table1[[#This Row],[backers_count]])/100</f>
        <v>0.16</v>
      </c>
      <c r="Q1488" t="s">
        <v>8322</v>
      </c>
      <c r="R1488" t="s">
        <v>8324</v>
      </c>
      <c r="S1488" s="11">
        <f>(((Table1[[#This Row],[launched_at]]/60)/60)/24)+DATE(1970,1,1)</f>
        <v>42032.168530092589</v>
      </c>
      <c r="T1488" s="11">
        <f>(((Table1[[#This Row],[deadline]]/60)/60)/24)+DATE(1970,1,1)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Table1[[#This Row],[pledged]]/Table1[[#This Row],[goal]]</f>
        <v>0</v>
      </c>
      <c r="P1489" s="6" t="e">
        <f>(Table1[[#This Row],[pledged]]/Table1[[#This Row],[backers_count]])/100</f>
        <v>#DIV/0!</v>
      </c>
      <c r="Q1489" t="s">
        <v>8322</v>
      </c>
      <c r="R1489" t="s">
        <v>8324</v>
      </c>
      <c r="S1489" s="11">
        <f>(((Table1[[#This Row],[launched_at]]/60)/60)/24)+DATE(1970,1,1)</f>
        <v>42554.917488425926</v>
      </c>
      <c r="T1489" s="11">
        <f>(((Table1[[#This Row],[deadline]]/60)/60)/24)+DATE(1970,1,1)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Table1[[#This Row],[pledged]]/Table1[[#This Row],[goal]]</f>
        <v>2.4E-2</v>
      </c>
      <c r="P1490" s="6">
        <f>(Table1[[#This Row],[pledged]]/Table1[[#This Row],[backers_count]])/100</f>
        <v>0.6</v>
      </c>
      <c r="Q1490" t="s">
        <v>8322</v>
      </c>
      <c r="R1490" t="s">
        <v>8324</v>
      </c>
      <c r="S1490" s="11">
        <f>(((Table1[[#This Row],[launched_at]]/60)/60)/24)+DATE(1970,1,1)</f>
        <v>41614.563194444447</v>
      </c>
      <c r="T1490" s="11">
        <f>(((Table1[[#This Row],[deadline]]/60)/60)/24)+DATE(1970,1,1)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Table1[[#This Row],[pledged]]/Table1[[#This Row],[goal]]</f>
        <v>0</v>
      </c>
      <c r="P1491" s="6" t="e">
        <f>(Table1[[#This Row],[pledged]]/Table1[[#This Row],[backers_count]])/100</f>
        <v>#DIV/0!</v>
      </c>
      <c r="Q1491" t="s">
        <v>8322</v>
      </c>
      <c r="R1491" t="s">
        <v>8324</v>
      </c>
      <c r="S1491" s="11">
        <f>(((Table1[[#This Row],[launched_at]]/60)/60)/24)+DATE(1970,1,1)</f>
        <v>41198.611712962964</v>
      </c>
      <c r="T1491" s="11">
        <f>(((Table1[[#This Row],[deadline]]/60)/60)/24)+DATE(1970,1,1)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Table1[[#This Row],[pledged]]/Table1[[#This Row],[goal]]</f>
        <v>0.30862068965517242</v>
      </c>
      <c r="P1492" s="6">
        <f>(Table1[[#This Row],[pledged]]/Table1[[#This Row],[backers_count]])/100</f>
        <v>0.47105263157894739</v>
      </c>
      <c r="Q1492" t="s">
        <v>8322</v>
      </c>
      <c r="R1492" t="s">
        <v>8324</v>
      </c>
      <c r="S1492" s="11">
        <f>(((Table1[[#This Row],[launched_at]]/60)/60)/24)+DATE(1970,1,1)</f>
        <v>41520.561041666668</v>
      </c>
      <c r="T1492" s="11">
        <f>(((Table1[[#This Row],[deadline]]/60)/60)/24)+DATE(1970,1,1)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Table1[[#This Row],[pledged]]/Table1[[#This Row],[goal]]</f>
        <v>8.3333333333333329E-2</v>
      </c>
      <c r="P1493" s="6">
        <f>(Table1[[#This Row],[pledged]]/Table1[[#This Row],[backers_count]])/100</f>
        <v>1</v>
      </c>
      <c r="Q1493" t="s">
        <v>8322</v>
      </c>
      <c r="R1493" t="s">
        <v>8324</v>
      </c>
      <c r="S1493" s="11">
        <f>(((Table1[[#This Row],[launched_at]]/60)/60)/24)+DATE(1970,1,1)</f>
        <v>41991.713460648149</v>
      </c>
      <c r="T1493" s="11">
        <f>(((Table1[[#This Row],[deadline]]/60)/60)/24)+DATE(1970,1,1)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Table1[[#This Row],[pledged]]/Table1[[#This Row],[goal]]</f>
        <v>7.4999999999999997E-3</v>
      </c>
      <c r="P1494" s="6">
        <f>(Table1[[#This Row],[pledged]]/Table1[[#This Row],[backers_count]])/100</f>
        <v>0.15</v>
      </c>
      <c r="Q1494" t="s">
        <v>8322</v>
      </c>
      <c r="R1494" t="s">
        <v>8324</v>
      </c>
      <c r="S1494" s="11">
        <f>(((Table1[[#This Row],[launched_at]]/60)/60)/24)+DATE(1970,1,1)</f>
        <v>40682.884791666671</v>
      </c>
      <c r="T1494" s="11">
        <f>(((Table1[[#This Row],[deadline]]/60)/60)/24)+DATE(1970,1,1)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Table1[[#This Row],[pledged]]/Table1[[#This Row],[goal]]</f>
        <v>0</v>
      </c>
      <c r="P1495" s="6" t="e">
        <f>(Table1[[#This Row],[pledged]]/Table1[[#This Row],[backers_count]])/100</f>
        <v>#DIV/0!</v>
      </c>
      <c r="Q1495" t="s">
        <v>8322</v>
      </c>
      <c r="R1495" t="s">
        <v>8324</v>
      </c>
      <c r="S1495" s="11">
        <f>(((Table1[[#This Row],[launched_at]]/60)/60)/24)+DATE(1970,1,1)</f>
        <v>41411.866608796299</v>
      </c>
      <c r="T1495" s="11">
        <f>(((Table1[[#This Row],[deadline]]/60)/60)/24)+DATE(1970,1,1)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Table1[[#This Row],[pledged]]/Table1[[#This Row],[goal]]</f>
        <v>8.8999999999999996E-2</v>
      </c>
      <c r="P1496" s="6">
        <f>(Table1[[#This Row],[pledged]]/Table1[[#This Row],[backers_count]])/100</f>
        <v>0.40454545454545454</v>
      </c>
      <c r="Q1496" t="s">
        <v>8322</v>
      </c>
      <c r="R1496" t="s">
        <v>8324</v>
      </c>
      <c r="S1496" s="11">
        <f>(((Table1[[#This Row],[launched_at]]/60)/60)/24)+DATE(1970,1,1)</f>
        <v>42067.722372685181</v>
      </c>
      <c r="T1496" s="11">
        <f>(((Table1[[#This Row],[deadline]]/60)/60)/24)+DATE(1970,1,1)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Table1[[#This Row],[pledged]]/Table1[[#This Row],[goal]]</f>
        <v>0</v>
      </c>
      <c r="P1497" s="6" t="e">
        <f>(Table1[[#This Row],[pledged]]/Table1[[#This Row],[backers_count]])/100</f>
        <v>#DIV/0!</v>
      </c>
      <c r="Q1497" t="s">
        <v>8322</v>
      </c>
      <c r="R1497" t="s">
        <v>8324</v>
      </c>
      <c r="S1497" s="11">
        <f>(((Table1[[#This Row],[launched_at]]/60)/60)/24)+DATE(1970,1,1)</f>
        <v>40752.789710648147</v>
      </c>
      <c r="T1497" s="11">
        <f>(((Table1[[#This Row],[deadline]]/60)/60)/24)+DATE(1970,1,1)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Table1[[#This Row],[pledged]]/Table1[[#This Row],[goal]]</f>
        <v>0</v>
      </c>
      <c r="P1498" s="6" t="e">
        <f>(Table1[[#This Row],[pledged]]/Table1[[#This Row],[backers_count]])/100</f>
        <v>#DIV/0!</v>
      </c>
      <c r="Q1498" t="s">
        <v>8322</v>
      </c>
      <c r="R1498" t="s">
        <v>8324</v>
      </c>
      <c r="S1498" s="11">
        <f>(((Table1[[#This Row],[launched_at]]/60)/60)/24)+DATE(1970,1,1)</f>
        <v>41838.475219907406</v>
      </c>
      <c r="T1498" s="11">
        <f>(((Table1[[#This Row],[deadline]]/60)/60)/24)+DATE(1970,1,1)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Table1[[#This Row],[pledged]]/Table1[[#This Row],[goal]]</f>
        <v>6.666666666666667E-5</v>
      </c>
      <c r="P1499" s="6">
        <f>(Table1[[#This Row],[pledged]]/Table1[[#This Row],[backers_count]])/100</f>
        <v>0.01</v>
      </c>
      <c r="Q1499" t="s">
        <v>8322</v>
      </c>
      <c r="R1499" t="s">
        <v>8324</v>
      </c>
      <c r="S1499" s="11">
        <f>(((Table1[[#This Row],[launched_at]]/60)/60)/24)+DATE(1970,1,1)</f>
        <v>41444.64261574074</v>
      </c>
      <c r="T1499" s="11">
        <f>(((Table1[[#This Row],[deadline]]/60)/60)/24)+DATE(1970,1,1)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Table1[[#This Row],[pledged]]/Table1[[#This Row],[goal]]</f>
        <v>1.9E-2</v>
      </c>
      <c r="P1500" s="6">
        <f>(Table1[[#This Row],[pledged]]/Table1[[#This Row],[backers_count]])/100</f>
        <v>0.19</v>
      </c>
      <c r="Q1500" t="s">
        <v>8322</v>
      </c>
      <c r="R1500" t="s">
        <v>8324</v>
      </c>
      <c r="S1500" s="11">
        <f>(((Table1[[#This Row],[launched_at]]/60)/60)/24)+DATE(1970,1,1)</f>
        <v>41840.983541666668</v>
      </c>
      <c r="T1500" s="11">
        <f>(((Table1[[#This Row],[deadline]]/60)/60)/24)+DATE(1970,1,1)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Table1[[#This Row],[pledged]]/Table1[[#This Row],[goal]]</f>
        <v>2.5000000000000001E-3</v>
      </c>
      <c r="P1501" s="6">
        <f>(Table1[[#This Row],[pledged]]/Table1[[#This Row],[backers_count]])/100</f>
        <v>0.05</v>
      </c>
      <c r="Q1501" t="s">
        <v>8322</v>
      </c>
      <c r="R1501" t="s">
        <v>8324</v>
      </c>
      <c r="S1501" s="11">
        <f>(((Table1[[#This Row],[launched_at]]/60)/60)/24)+DATE(1970,1,1)</f>
        <v>42527.007326388892</v>
      </c>
      <c r="T1501" s="11">
        <f>(((Table1[[#This Row],[deadline]]/60)/60)/24)+DATE(1970,1,1)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Table1[[#This Row],[pledged]]/Table1[[#This Row],[goal]]</f>
        <v>0.25035714285714283</v>
      </c>
      <c r="P1502" s="6">
        <f>(Table1[[#This Row],[pledged]]/Table1[[#This Row],[backers_count]])/100</f>
        <v>0.46733333333333332</v>
      </c>
      <c r="Q1502" t="s">
        <v>8322</v>
      </c>
      <c r="R1502" t="s">
        <v>8324</v>
      </c>
      <c r="S1502" s="11">
        <f>(((Table1[[#This Row],[launched_at]]/60)/60)/24)+DATE(1970,1,1)</f>
        <v>41365.904594907406</v>
      </c>
      <c r="T1502" s="11">
        <f>(((Table1[[#This Row],[deadline]]/60)/60)/24)+DATE(1970,1,1)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Table1[[#This Row],[pledged]]/Table1[[#This Row],[goal]]</f>
        <v>1.6633076923076924</v>
      </c>
      <c r="P1503" s="6">
        <f>(Table1[[#This Row],[pledged]]/Table1[[#This Row],[backers_count]])/100</f>
        <v>0.97731073446327688</v>
      </c>
      <c r="Q1503" t="s">
        <v>8338</v>
      </c>
      <c r="R1503" t="s">
        <v>8339</v>
      </c>
      <c r="S1503" s="11">
        <f>(((Table1[[#This Row],[launched_at]]/60)/60)/24)+DATE(1970,1,1)</f>
        <v>42163.583599537036</v>
      </c>
      <c r="T1503" s="11">
        <f>(((Table1[[#This Row],[deadline]]/60)/60)/24)+DATE(1970,1,1)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Table1[[#This Row],[pledged]]/Table1[[#This Row],[goal]]</f>
        <v>1.0144545454545455</v>
      </c>
      <c r="P1504" s="6">
        <f>(Table1[[#This Row],[pledged]]/Table1[[#This Row],[backers_count]])/100</f>
        <v>0.67835866261398181</v>
      </c>
      <c r="Q1504" t="s">
        <v>8338</v>
      </c>
      <c r="R1504" t="s">
        <v>8339</v>
      </c>
      <c r="S1504" s="11">
        <f>(((Table1[[#This Row],[launched_at]]/60)/60)/24)+DATE(1970,1,1)</f>
        <v>42426.542592592596</v>
      </c>
      <c r="T1504" s="11">
        <f>(((Table1[[#This Row],[deadline]]/60)/60)/24)+DATE(1970,1,1)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Table1[[#This Row],[pledged]]/Table1[[#This Row],[goal]]</f>
        <v>1.0789146666666667</v>
      </c>
      <c r="P1505" s="6">
        <f>(Table1[[#This Row],[pledged]]/Table1[[#This Row],[backers_count]])/100</f>
        <v>0.56984929577464793</v>
      </c>
      <c r="Q1505" t="s">
        <v>8338</v>
      </c>
      <c r="R1505" t="s">
        <v>8339</v>
      </c>
      <c r="S1505" s="11">
        <f>(((Table1[[#This Row],[launched_at]]/60)/60)/24)+DATE(1970,1,1)</f>
        <v>42606.347233796296</v>
      </c>
      <c r="T1505" s="11">
        <f>(((Table1[[#This Row],[deadline]]/60)/60)/24)+DATE(1970,1,1)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Table1[[#This Row],[pledged]]/Table1[[#This Row],[goal]]</f>
        <v>2.7793846153846156</v>
      </c>
      <c r="P1506" s="6">
        <f>(Table1[[#This Row],[pledged]]/Table1[[#This Row],[backers_count]])/100</f>
        <v>0.67159851301115236</v>
      </c>
      <c r="Q1506" t="s">
        <v>8338</v>
      </c>
      <c r="R1506" t="s">
        <v>8339</v>
      </c>
      <c r="S1506" s="11">
        <f>(((Table1[[#This Row],[launched_at]]/60)/60)/24)+DATE(1970,1,1)</f>
        <v>41772.657685185186</v>
      </c>
      <c r="T1506" s="11">
        <f>(((Table1[[#This Row],[deadline]]/60)/60)/24)+DATE(1970,1,1)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Table1[[#This Row],[pledged]]/Table1[[#This Row],[goal]]</f>
        <v>1.0358125</v>
      </c>
      <c r="P1507" s="6">
        <f>(Table1[[#This Row],[pledged]]/Table1[[#This Row],[backers_count]])/100</f>
        <v>0.48037681159420287</v>
      </c>
      <c r="Q1507" t="s">
        <v>8338</v>
      </c>
      <c r="R1507" t="s">
        <v>8339</v>
      </c>
      <c r="S1507" s="11">
        <f>(((Table1[[#This Row],[launched_at]]/60)/60)/24)+DATE(1970,1,1)</f>
        <v>42414.44332175926</v>
      </c>
      <c r="T1507" s="11">
        <f>(((Table1[[#This Row],[deadline]]/60)/60)/24)+DATE(1970,1,1)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Table1[[#This Row],[pledged]]/Table1[[#This Row],[goal]]</f>
        <v>1.1140000000000001</v>
      </c>
      <c r="P1508" s="6">
        <f>(Table1[[#This Row],[pledged]]/Table1[[#This Row],[backers_count]])/100</f>
        <v>0.38860465116279075</v>
      </c>
      <c r="Q1508" t="s">
        <v>8338</v>
      </c>
      <c r="R1508" t="s">
        <v>8339</v>
      </c>
      <c r="S1508" s="11">
        <f>(((Table1[[#This Row],[launched_at]]/60)/60)/24)+DATE(1970,1,1)</f>
        <v>41814.785925925928</v>
      </c>
      <c r="T1508" s="11">
        <f>(((Table1[[#This Row],[deadline]]/60)/60)/24)+DATE(1970,1,1)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Table1[[#This Row],[pledged]]/Table1[[#This Row],[goal]]</f>
        <v>2.15</v>
      </c>
      <c r="P1509" s="6">
        <f>(Table1[[#This Row],[pledged]]/Table1[[#This Row],[backers_count]])/100</f>
        <v>0.78181818181818186</v>
      </c>
      <c r="Q1509" t="s">
        <v>8338</v>
      </c>
      <c r="R1509" t="s">
        <v>8339</v>
      </c>
      <c r="S1509" s="11">
        <f>(((Table1[[#This Row],[launched_at]]/60)/60)/24)+DATE(1970,1,1)</f>
        <v>40254.450335648151</v>
      </c>
      <c r="T1509" s="11">
        <f>(((Table1[[#This Row],[deadline]]/60)/60)/24)+DATE(1970,1,1)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Table1[[#This Row],[pledged]]/Table1[[#This Row],[goal]]</f>
        <v>1.1076216216216217</v>
      </c>
      <c r="P1510" s="6">
        <f>(Table1[[#This Row],[pledged]]/Table1[[#This Row],[backers_count]])/100</f>
        <v>0.97113744075829389</v>
      </c>
      <c r="Q1510" t="s">
        <v>8338</v>
      </c>
      <c r="R1510" t="s">
        <v>8339</v>
      </c>
      <c r="S1510" s="11">
        <f>(((Table1[[#This Row],[launched_at]]/60)/60)/24)+DATE(1970,1,1)</f>
        <v>41786.614363425928</v>
      </c>
      <c r="T1510" s="11">
        <f>(((Table1[[#This Row],[deadline]]/60)/60)/24)+DATE(1970,1,1)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Table1[[#This Row],[pledged]]/Table1[[#This Row],[goal]]</f>
        <v>1.2364125714285714</v>
      </c>
      <c r="P1511" s="6">
        <f>(Table1[[#This Row],[pledged]]/Table1[[#This Row],[backers_count]])/100</f>
        <v>1.1039397959183674</v>
      </c>
      <c r="Q1511" t="s">
        <v>8338</v>
      </c>
      <c r="R1511" t="s">
        <v>8339</v>
      </c>
      <c r="S1511" s="11">
        <f>(((Table1[[#This Row],[launched_at]]/60)/60)/24)+DATE(1970,1,1)</f>
        <v>42751.533391203702</v>
      </c>
      <c r="T1511" s="11">
        <f>(((Table1[[#This Row],[deadline]]/60)/60)/24)+DATE(1970,1,1)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Table1[[#This Row],[pledged]]/Table1[[#This Row],[goal]]</f>
        <v>1.0103500000000001</v>
      </c>
      <c r="P1512" s="6">
        <f>(Table1[[#This Row],[pledged]]/Table1[[#This Row],[backers_count]])/100</f>
        <v>0.39915061728395057</v>
      </c>
      <c r="Q1512" t="s">
        <v>8338</v>
      </c>
      <c r="R1512" t="s">
        <v>8339</v>
      </c>
      <c r="S1512" s="11">
        <f>(((Table1[[#This Row],[launched_at]]/60)/60)/24)+DATE(1970,1,1)</f>
        <v>41809.385162037033</v>
      </c>
      <c r="T1512" s="11">
        <f>(((Table1[[#This Row],[deadline]]/60)/60)/24)+DATE(1970,1,1)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Table1[[#This Row],[pledged]]/Table1[[#This Row],[goal]]</f>
        <v>1.1179285714285714</v>
      </c>
      <c r="P1513" s="6">
        <f>(Table1[[#This Row],[pledged]]/Table1[[#This Row],[backers_count]])/100</f>
        <v>0.75975728155339806</v>
      </c>
      <c r="Q1513" t="s">
        <v>8338</v>
      </c>
      <c r="R1513" t="s">
        <v>8339</v>
      </c>
      <c r="S1513" s="11">
        <f>(((Table1[[#This Row],[launched_at]]/60)/60)/24)+DATE(1970,1,1)</f>
        <v>42296.583379629628</v>
      </c>
      <c r="T1513" s="11">
        <f>(((Table1[[#This Row],[deadline]]/60)/60)/24)+DATE(1970,1,1)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Table1[[#This Row],[pledged]]/Table1[[#This Row],[goal]]</f>
        <v>5.5877142857142861</v>
      </c>
      <c r="P1514" s="6">
        <f>(Table1[[#This Row],[pledged]]/Table1[[#This Row],[backers_count]])/100</f>
        <v>0.58379104477611943</v>
      </c>
      <c r="Q1514" t="s">
        <v>8338</v>
      </c>
      <c r="R1514" t="s">
        <v>8339</v>
      </c>
      <c r="S1514" s="11">
        <f>(((Table1[[#This Row],[launched_at]]/60)/60)/24)+DATE(1970,1,1)</f>
        <v>42741.684479166666</v>
      </c>
      <c r="T1514" s="11">
        <f>(((Table1[[#This Row],[deadline]]/60)/60)/24)+DATE(1970,1,1)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Table1[[#This Row],[pledged]]/Table1[[#This Row],[goal]]</f>
        <v>1.5001875</v>
      </c>
      <c r="P1515" s="6">
        <f>(Table1[[#This Row],[pledged]]/Table1[[#This Row],[backers_count]])/100</f>
        <v>0.55820930232558141</v>
      </c>
      <c r="Q1515" t="s">
        <v>8338</v>
      </c>
      <c r="R1515" t="s">
        <v>8339</v>
      </c>
      <c r="S1515" s="11">
        <f>(((Table1[[#This Row],[launched_at]]/60)/60)/24)+DATE(1970,1,1)</f>
        <v>41806.637337962966</v>
      </c>
      <c r="T1515" s="11">
        <f>(((Table1[[#This Row],[deadline]]/60)/60)/24)+DATE(1970,1,1)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Table1[[#This Row],[pledged]]/Table1[[#This Row],[goal]]</f>
        <v>1.0647599999999999</v>
      </c>
      <c r="P1516" s="6">
        <f>(Table1[[#This Row],[pledged]]/Table1[[#This Row],[backers_count]])/100</f>
        <v>1.5124431818181818</v>
      </c>
      <c r="Q1516" t="s">
        <v>8338</v>
      </c>
      <c r="R1516" t="s">
        <v>8339</v>
      </c>
      <c r="S1516" s="11">
        <f>(((Table1[[#This Row],[launched_at]]/60)/60)/24)+DATE(1970,1,1)</f>
        <v>42234.597685185188</v>
      </c>
      <c r="T1516" s="11">
        <f>(((Table1[[#This Row],[deadline]]/60)/60)/24)+DATE(1970,1,1)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Table1[[#This Row],[pledged]]/Table1[[#This Row],[goal]]</f>
        <v>1.57189</v>
      </c>
      <c r="P1517" s="6">
        <f>(Table1[[#This Row],[pledged]]/Table1[[#This Row],[backers_count]])/100</f>
        <v>8.4967027027027022</v>
      </c>
      <c r="Q1517" t="s">
        <v>8338</v>
      </c>
      <c r="R1517" t="s">
        <v>8339</v>
      </c>
      <c r="S1517" s="11">
        <f>(((Table1[[#This Row],[launched_at]]/60)/60)/24)+DATE(1970,1,1)</f>
        <v>42415.253437499996</v>
      </c>
      <c r="T1517" s="11">
        <f>(((Table1[[#This Row],[deadline]]/60)/60)/24)+DATE(1970,1,1)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Table1[[#This Row],[pledged]]/Table1[[#This Row],[goal]]</f>
        <v>1.0865882352941176</v>
      </c>
      <c r="P1518" s="6">
        <f>(Table1[[#This Row],[pledged]]/Table1[[#This Row],[backers_count]])/100</f>
        <v>1.5924137931034483</v>
      </c>
      <c r="Q1518" t="s">
        <v>8338</v>
      </c>
      <c r="R1518" t="s">
        <v>8339</v>
      </c>
      <c r="S1518" s="11">
        <f>(((Table1[[#This Row],[launched_at]]/60)/60)/24)+DATE(1970,1,1)</f>
        <v>42619.466342592597</v>
      </c>
      <c r="T1518" s="11">
        <f>(((Table1[[#This Row],[deadline]]/60)/60)/24)+DATE(1970,1,1)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Table1[[#This Row],[pledged]]/Table1[[#This Row],[goal]]</f>
        <v>1.6197999999999999</v>
      </c>
      <c r="P1519" s="6">
        <f>(Table1[[#This Row],[pledged]]/Table1[[#This Row],[backers_count]])/100</f>
        <v>0.39507317073170733</v>
      </c>
      <c r="Q1519" t="s">
        <v>8338</v>
      </c>
      <c r="R1519" t="s">
        <v>8339</v>
      </c>
      <c r="S1519" s="11">
        <f>(((Table1[[#This Row],[launched_at]]/60)/60)/24)+DATE(1970,1,1)</f>
        <v>41948.56658564815</v>
      </c>
      <c r="T1519" s="11">
        <f>(((Table1[[#This Row],[deadline]]/60)/60)/24)+DATE(1970,1,1)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Table1[[#This Row],[pledged]]/Table1[[#This Row],[goal]]</f>
        <v>2.0536666666666665</v>
      </c>
      <c r="P1520" s="6">
        <f>(Table1[[#This Row],[pledged]]/Table1[[#This Row],[backers_count]])/100</f>
        <v>1.3052966101694914</v>
      </c>
      <c r="Q1520" t="s">
        <v>8338</v>
      </c>
      <c r="R1520" t="s">
        <v>8339</v>
      </c>
      <c r="S1520" s="11">
        <f>(((Table1[[#This Row],[launched_at]]/60)/60)/24)+DATE(1970,1,1)</f>
        <v>41760.8200462963</v>
      </c>
      <c r="T1520" s="11">
        <f>(((Table1[[#This Row],[deadline]]/60)/60)/24)+DATE(1970,1,1)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Table1[[#This Row],[pledged]]/Table1[[#This Row],[goal]]</f>
        <v>1.033638888888889</v>
      </c>
      <c r="P1521" s="6">
        <f>(Table1[[#This Row],[pledged]]/Table1[[#This Row],[backers_count]])/100</f>
        <v>0.6415689655172413</v>
      </c>
      <c r="Q1521" t="s">
        <v>8338</v>
      </c>
      <c r="R1521" t="s">
        <v>8339</v>
      </c>
      <c r="S1521" s="11">
        <f>(((Table1[[#This Row],[launched_at]]/60)/60)/24)+DATE(1970,1,1)</f>
        <v>41782.741701388892</v>
      </c>
      <c r="T1521" s="11">
        <f>(((Table1[[#This Row],[deadline]]/60)/60)/24)+DATE(1970,1,1)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Table1[[#This Row],[pledged]]/Table1[[#This Row],[goal]]</f>
        <v>1.0347222222222223</v>
      </c>
      <c r="P1522" s="6">
        <f>(Table1[[#This Row],[pledged]]/Table1[[#This Row],[backers_count]])/100</f>
        <v>1.1152694610778442</v>
      </c>
      <c r="Q1522" t="s">
        <v>8338</v>
      </c>
      <c r="R1522" t="s">
        <v>8339</v>
      </c>
      <c r="S1522" s="11">
        <f>(((Table1[[#This Row],[launched_at]]/60)/60)/24)+DATE(1970,1,1)</f>
        <v>41955.857789351852</v>
      </c>
      <c r="T1522" s="11">
        <f>(((Table1[[#This Row],[deadline]]/60)/60)/24)+DATE(1970,1,1)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Table1[[#This Row],[pledged]]/Table1[[#This Row],[goal]]</f>
        <v>1.0681333333333334</v>
      </c>
      <c r="P1523" s="6">
        <f>(Table1[[#This Row],[pledged]]/Table1[[#This Row],[backers_count]])/100</f>
        <v>1.7044680851063831</v>
      </c>
      <c r="Q1523" t="s">
        <v>8338</v>
      </c>
      <c r="R1523" t="s">
        <v>8339</v>
      </c>
      <c r="S1523" s="11">
        <f>(((Table1[[#This Row],[launched_at]]/60)/60)/24)+DATE(1970,1,1)</f>
        <v>42493.167719907404</v>
      </c>
      <c r="T1523" s="11">
        <f>(((Table1[[#This Row],[deadline]]/60)/60)/24)+DATE(1970,1,1)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Table1[[#This Row],[pledged]]/Table1[[#This Row],[goal]]</f>
        <v>1.3896574712643677</v>
      </c>
      <c r="P1524" s="6">
        <f>(Table1[[#This Row],[pledged]]/Table1[[#This Row],[backers_count]])/100</f>
        <v>1.3373915929203539</v>
      </c>
      <c r="Q1524" t="s">
        <v>8338</v>
      </c>
      <c r="R1524" t="s">
        <v>8339</v>
      </c>
      <c r="S1524" s="11">
        <f>(((Table1[[#This Row],[launched_at]]/60)/60)/24)+DATE(1970,1,1)</f>
        <v>41899.830312500002</v>
      </c>
      <c r="T1524" s="11">
        <f>(((Table1[[#This Row],[deadline]]/60)/60)/24)+DATE(1970,1,1)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Table1[[#This Row],[pledged]]/Table1[[#This Row],[goal]]</f>
        <v>1.2484324324324325</v>
      </c>
      <c r="P1525" s="6">
        <f>(Table1[[#This Row],[pledged]]/Table1[[#This Row],[backers_count]])/100</f>
        <v>0.95834024896265557</v>
      </c>
      <c r="Q1525" t="s">
        <v>8338</v>
      </c>
      <c r="R1525" t="s">
        <v>8339</v>
      </c>
      <c r="S1525" s="11">
        <f>(((Table1[[#This Row],[launched_at]]/60)/60)/24)+DATE(1970,1,1)</f>
        <v>41964.751342592594</v>
      </c>
      <c r="T1525" s="11">
        <f>(((Table1[[#This Row],[deadline]]/60)/60)/24)+DATE(1970,1,1)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Table1[[#This Row],[pledged]]/Table1[[#This Row],[goal]]</f>
        <v>2.0699999999999998</v>
      </c>
      <c r="P1526" s="6">
        <f>(Table1[[#This Row],[pledged]]/Table1[[#This Row],[backers_count]])/100</f>
        <v>2.217857142857143</v>
      </c>
      <c r="Q1526" t="s">
        <v>8338</v>
      </c>
      <c r="R1526" t="s">
        <v>8339</v>
      </c>
      <c r="S1526" s="11">
        <f>(((Table1[[#This Row],[launched_at]]/60)/60)/24)+DATE(1970,1,1)</f>
        <v>42756.501041666663</v>
      </c>
      <c r="T1526" s="11">
        <f>(((Table1[[#This Row],[deadline]]/60)/60)/24)+DATE(1970,1,1)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Table1[[#This Row],[pledged]]/Table1[[#This Row],[goal]]</f>
        <v>1.7400576923076922</v>
      </c>
      <c r="P1527" s="6">
        <f>(Table1[[#This Row],[pledged]]/Table1[[#This Row],[backers_count]])/100</f>
        <v>0.32315357142857137</v>
      </c>
      <c r="Q1527" t="s">
        <v>8338</v>
      </c>
      <c r="R1527" t="s">
        <v>8339</v>
      </c>
      <c r="S1527" s="11">
        <f>(((Table1[[#This Row],[launched_at]]/60)/60)/24)+DATE(1970,1,1)</f>
        <v>42570.702986111108</v>
      </c>
      <c r="T1527" s="11">
        <f>(((Table1[[#This Row],[deadline]]/60)/60)/24)+DATE(1970,1,1)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Table1[[#This Row],[pledged]]/Table1[[#This Row],[goal]]</f>
        <v>1.2032608695652174</v>
      </c>
      <c r="P1528" s="6">
        <f>(Table1[[#This Row],[pledged]]/Table1[[#This Row],[backers_count]])/100</f>
        <v>0.98839285714285707</v>
      </c>
      <c r="Q1528" t="s">
        <v>8338</v>
      </c>
      <c r="R1528" t="s">
        <v>8339</v>
      </c>
      <c r="S1528" s="11">
        <f>(((Table1[[#This Row],[launched_at]]/60)/60)/24)+DATE(1970,1,1)</f>
        <v>42339.276006944448</v>
      </c>
      <c r="T1528" s="11">
        <f>(((Table1[[#This Row],[deadline]]/60)/60)/24)+DATE(1970,1,1)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Table1[[#This Row],[pledged]]/Table1[[#This Row],[goal]]</f>
        <v>1.1044428571428573</v>
      </c>
      <c r="P1529" s="6">
        <f>(Table1[[#This Row],[pledged]]/Table1[[#This Row],[backers_count]])/100</f>
        <v>0.55222142857142864</v>
      </c>
      <c r="Q1529" t="s">
        <v>8338</v>
      </c>
      <c r="R1529" t="s">
        <v>8339</v>
      </c>
      <c r="S1529" s="11">
        <f>(((Table1[[#This Row],[launched_at]]/60)/60)/24)+DATE(1970,1,1)</f>
        <v>42780.600532407407</v>
      </c>
      <c r="T1529" s="11">
        <f>(((Table1[[#This Row],[deadline]]/60)/60)/24)+DATE(1970,1,1)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Table1[[#This Row],[pledged]]/Table1[[#This Row],[goal]]</f>
        <v>2.8156666666666665</v>
      </c>
      <c r="P1530" s="6">
        <f>(Table1[[#This Row],[pledged]]/Table1[[#This Row],[backers_count]])/100</f>
        <v>0.52793750000000006</v>
      </c>
      <c r="Q1530" t="s">
        <v>8338</v>
      </c>
      <c r="R1530" t="s">
        <v>8339</v>
      </c>
      <c r="S1530" s="11">
        <f>(((Table1[[#This Row],[launched_at]]/60)/60)/24)+DATE(1970,1,1)</f>
        <v>42736.732893518521</v>
      </c>
      <c r="T1530" s="11">
        <f>(((Table1[[#This Row],[deadline]]/60)/60)/24)+DATE(1970,1,1)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Table1[[#This Row],[pledged]]/Table1[[#This Row],[goal]]</f>
        <v>1.0067894736842105</v>
      </c>
      <c r="P1531" s="6">
        <f>(Table1[[#This Row],[pledged]]/Table1[[#This Row],[backers_count]])/100</f>
        <v>1.3566666666666665</v>
      </c>
      <c r="Q1531" t="s">
        <v>8338</v>
      </c>
      <c r="R1531" t="s">
        <v>8339</v>
      </c>
      <c r="S1531" s="11">
        <f>(((Table1[[#This Row],[launched_at]]/60)/60)/24)+DATE(1970,1,1)</f>
        <v>42052.628703703704</v>
      </c>
      <c r="T1531" s="11">
        <f>(((Table1[[#This Row],[deadline]]/60)/60)/24)+DATE(1970,1,1)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Table1[[#This Row],[pledged]]/Table1[[#This Row],[goal]]</f>
        <v>1.3482571428571428</v>
      </c>
      <c r="P1532" s="6">
        <f>(Table1[[#This Row],[pledged]]/Table1[[#This Row],[backers_count]])/100</f>
        <v>0.53991990846681925</v>
      </c>
      <c r="Q1532" t="s">
        <v>8338</v>
      </c>
      <c r="R1532" t="s">
        <v>8339</v>
      </c>
      <c r="S1532" s="11">
        <f>(((Table1[[#This Row],[launched_at]]/60)/60)/24)+DATE(1970,1,1)</f>
        <v>42275.767303240747</v>
      </c>
      <c r="T1532" s="11">
        <f>(((Table1[[#This Row],[deadline]]/60)/60)/24)+DATE(1970,1,1)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Table1[[#This Row],[pledged]]/Table1[[#This Row],[goal]]</f>
        <v>1.7595744680851064</v>
      </c>
      <c r="P1533" s="6">
        <f>(Table1[[#This Row],[pledged]]/Table1[[#This Row],[backers_count]])/100</f>
        <v>0.56643835616438354</v>
      </c>
      <c r="Q1533" t="s">
        <v>8338</v>
      </c>
      <c r="R1533" t="s">
        <v>8339</v>
      </c>
      <c r="S1533" s="11">
        <f>(((Table1[[#This Row],[launched_at]]/60)/60)/24)+DATE(1970,1,1)</f>
        <v>41941.802384259259</v>
      </c>
      <c r="T1533" s="11">
        <f>(((Table1[[#This Row],[deadline]]/60)/60)/24)+DATE(1970,1,1)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Table1[[#This Row],[pledged]]/Table1[[#This Row],[goal]]</f>
        <v>4.8402000000000003</v>
      </c>
      <c r="P1534" s="6">
        <f>(Table1[[#This Row],[pledged]]/Table1[[#This Row],[backers_count]])/100</f>
        <v>0.82316326530612249</v>
      </c>
      <c r="Q1534" t="s">
        <v>8338</v>
      </c>
      <c r="R1534" t="s">
        <v>8339</v>
      </c>
      <c r="S1534" s="11">
        <f>(((Table1[[#This Row],[launched_at]]/60)/60)/24)+DATE(1970,1,1)</f>
        <v>42391.475289351853</v>
      </c>
      <c r="T1534" s="11">
        <f>(((Table1[[#This Row],[deadline]]/60)/60)/24)+DATE(1970,1,1)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Table1[[#This Row],[pledged]]/Table1[[#This Row],[goal]]</f>
        <v>1.4514</v>
      </c>
      <c r="P1535" s="6">
        <f>(Table1[[#This Row],[pledged]]/Table1[[#This Row],[backers_count]])/100</f>
        <v>0.88260810810810808</v>
      </c>
      <c r="Q1535" t="s">
        <v>8338</v>
      </c>
      <c r="R1535" t="s">
        <v>8339</v>
      </c>
      <c r="S1535" s="11">
        <f>(((Table1[[#This Row],[launched_at]]/60)/60)/24)+DATE(1970,1,1)</f>
        <v>42443.00204861111</v>
      </c>
      <c r="T1535" s="11">
        <f>(((Table1[[#This Row],[deadline]]/60)/60)/24)+DATE(1970,1,1)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Table1[[#This Row],[pledged]]/Table1[[#This Row],[goal]]</f>
        <v>4.1773333333333333</v>
      </c>
      <c r="P1536" s="6">
        <f>(Table1[[#This Row],[pledged]]/Table1[[#This Row],[backers_count]])/100</f>
        <v>0.84905149051490514</v>
      </c>
      <c r="Q1536" t="s">
        <v>8338</v>
      </c>
      <c r="R1536" t="s">
        <v>8339</v>
      </c>
      <c r="S1536" s="11">
        <f>(((Table1[[#This Row],[launched_at]]/60)/60)/24)+DATE(1970,1,1)</f>
        <v>42221.67432870371</v>
      </c>
      <c r="T1536" s="11">
        <f>(((Table1[[#This Row],[deadline]]/60)/60)/24)+DATE(1970,1,1)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Table1[[#This Row],[pledged]]/Table1[[#This Row],[goal]]</f>
        <v>1.3242499999999999</v>
      </c>
      <c r="P1537" s="6">
        <f>(Table1[[#This Row],[pledged]]/Table1[[#This Row],[backers_count]])/100</f>
        <v>0.48154545454545455</v>
      </c>
      <c r="Q1537" t="s">
        <v>8338</v>
      </c>
      <c r="R1537" t="s">
        <v>8339</v>
      </c>
      <c r="S1537" s="11">
        <f>(((Table1[[#This Row],[launched_at]]/60)/60)/24)+DATE(1970,1,1)</f>
        <v>42484.829062500001</v>
      </c>
      <c r="T1537" s="11">
        <f>(((Table1[[#This Row],[deadline]]/60)/60)/24)+DATE(1970,1,1)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Table1[[#This Row],[pledged]]/Table1[[#This Row],[goal]]</f>
        <v>2.5030841666666666</v>
      </c>
      <c r="P1538" s="6">
        <f>(Table1[[#This Row],[pledged]]/Table1[[#This Row],[backers_count]])/100</f>
        <v>0.660154065934066</v>
      </c>
      <c r="Q1538" t="s">
        <v>8338</v>
      </c>
      <c r="R1538" t="s">
        <v>8339</v>
      </c>
      <c r="S1538" s="11">
        <f>(((Table1[[#This Row],[launched_at]]/60)/60)/24)+DATE(1970,1,1)</f>
        <v>42213.802199074074</v>
      </c>
      <c r="T1538" s="11">
        <f>(((Table1[[#This Row],[deadline]]/60)/60)/24)+DATE(1970,1,1)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Table1[[#This Row],[pledged]]/Table1[[#This Row],[goal]]</f>
        <v>1.7989999999999999</v>
      </c>
      <c r="P1539" s="6">
        <f>(Table1[[#This Row],[pledged]]/Table1[[#This Row],[backers_count]])/100</f>
        <v>0.96375</v>
      </c>
      <c r="Q1539" t="s">
        <v>8338</v>
      </c>
      <c r="R1539" t="s">
        <v>8339</v>
      </c>
      <c r="S1539" s="11">
        <f>(((Table1[[#This Row],[launched_at]]/60)/60)/24)+DATE(1970,1,1)</f>
        <v>42552.315127314811</v>
      </c>
      <c r="T1539" s="11">
        <f>(((Table1[[#This Row],[deadline]]/60)/60)/24)+DATE(1970,1,1)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Table1[[#This Row],[pledged]]/Table1[[#This Row],[goal]]</f>
        <v>1.0262857142857142</v>
      </c>
      <c r="P1540" s="6">
        <f>(Table1[[#This Row],[pledged]]/Table1[[#This Row],[backers_count]])/100</f>
        <v>1.5617391304347825</v>
      </c>
      <c r="Q1540" t="s">
        <v>8338</v>
      </c>
      <c r="R1540" t="s">
        <v>8339</v>
      </c>
      <c r="S1540" s="11">
        <f>(((Table1[[#This Row],[launched_at]]/60)/60)/24)+DATE(1970,1,1)</f>
        <v>41981.782060185185</v>
      </c>
      <c r="T1540" s="11">
        <f>(((Table1[[#This Row],[deadline]]/60)/60)/24)+DATE(1970,1,1)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Table1[[#This Row],[pledged]]/Table1[[#This Row],[goal]]</f>
        <v>1.359861</v>
      </c>
      <c r="P1541" s="6">
        <f>(Table1[[#This Row],[pledged]]/Table1[[#This Row],[backers_count]])/100</f>
        <v>0.95764859154929582</v>
      </c>
      <c r="Q1541" t="s">
        <v>8338</v>
      </c>
      <c r="R1541" t="s">
        <v>8339</v>
      </c>
      <c r="S1541" s="11">
        <f>(((Table1[[#This Row],[launched_at]]/60)/60)/24)+DATE(1970,1,1)</f>
        <v>42705.919201388882</v>
      </c>
      <c r="T1541" s="11">
        <f>(((Table1[[#This Row],[deadline]]/60)/60)/24)+DATE(1970,1,1)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Table1[[#This Row],[pledged]]/Table1[[#This Row],[goal]]</f>
        <v>1.1786666666666668</v>
      </c>
      <c r="P1542" s="6">
        <f>(Table1[[#This Row],[pledged]]/Table1[[#This Row],[backers_count]])/100</f>
        <v>1.8040816326530611</v>
      </c>
      <c r="Q1542" t="s">
        <v>8338</v>
      </c>
      <c r="R1542" t="s">
        <v>8339</v>
      </c>
      <c r="S1542" s="11">
        <f>(((Table1[[#This Row],[launched_at]]/60)/60)/24)+DATE(1970,1,1)</f>
        <v>41939.00712962963</v>
      </c>
      <c r="T1542" s="11">
        <f>(((Table1[[#This Row],[deadline]]/60)/60)/24)+DATE(1970,1,1)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Table1[[#This Row],[pledged]]/Table1[[#This Row],[goal]]</f>
        <v>3.3333333333333332E-4</v>
      </c>
      <c r="P1543" s="6">
        <f>(Table1[[#This Row],[pledged]]/Table1[[#This Row],[backers_count]])/100</f>
        <v>0.03</v>
      </c>
      <c r="Q1543" t="s">
        <v>8338</v>
      </c>
      <c r="R1543" t="s">
        <v>8343</v>
      </c>
      <c r="S1543" s="11">
        <f>(((Table1[[#This Row],[launched_at]]/60)/60)/24)+DATE(1970,1,1)</f>
        <v>41974.712245370371</v>
      </c>
      <c r="T1543" s="11">
        <f>(((Table1[[#This Row],[deadline]]/60)/60)/24)+DATE(1970,1,1)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Table1[[#This Row],[pledged]]/Table1[[#This Row],[goal]]</f>
        <v>0.04</v>
      </c>
      <c r="P1544" s="6">
        <f>(Table1[[#This Row],[pledged]]/Table1[[#This Row],[backers_count]])/100</f>
        <v>0.2</v>
      </c>
      <c r="Q1544" t="s">
        <v>8338</v>
      </c>
      <c r="R1544" t="s">
        <v>8343</v>
      </c>
      <c r="S1544" s="11">
        <f>(((Table1[[#This Row],[launched_at]]/60)/60)/24)+DATE(1970,1,1)</f>
        <v>42170.996527777781</v>
      </c>
      <c r="T1544" s="11">
        <f>(((Table1[[#This Row],[deadline]]/60)/60)/24)+DATE(1970,1,1)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Table1[[#This Row],[pledged]]/Table1[[#This Row],[goal]]</f>
        <v>4.4444444444444444E-3</v>
      </c>
      <c r="P1545" s="6">
        <f>(Table1[[#This Row],[pledged]]/Table1[[#This Row],[backers_count]])/100</f>
        <v>0.1</v>
      </c>
      <c r="Q1545" t="s">
        <v>8338</v>
      </c>
      <c r="R1545" t="s">
        <v>8343</v>
      </c>
      <c r="S1545" s="11">
        <f>(((Table1[[#This Row],[launched_at]]/60)/60)/24)+DATE(1970,1,1)</f>
        <v>41935.509652777779</v>
      </c>
      <c r="T1545" s="11">
        <f>(((Table1[[#This Row],[deadline]]/60)/60)/24)+DATE(1970,1,1)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Table1[[#This Row],[pledged]]/Table1[[#This Row],[goal]]</f>
        <v>0</v>
      </c>
      <c r="P1546" s="6" t="e">
        <f>(Table1[[#This Row],[pledged]]/Table1[[#This Row],[backers_count]])/100</f>
        <v>#DIV/0!</v>
      </c>
      <c r="Q1546" t="s">
        <v>8338</v>
      </c>
      <c r="R1546" t="s">
        <v>8343</v>
      </c>
      <c r="S1546" s="11">
        <f>(((Table1[[#This Row],[launched_at]]/60)/60)/24)+DATE(1970,1,1)</f>
        <v>42053.051203703704</v>
      </c>
      <c r="T1546" s="11">
        <f>(((Table1[[#This Row],[deadline]]/60)/60)/24)+DATE(1970,1,1)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Table1[[#This Row],[pledged]]/Table1[[#This Row],[goal]]</f>
        <v>3.3333333333333332E-4</v>
      </c>
      <c r="P1547" s="6">
        <f>(Table1[[#This Row],[pledged]]/Table1[[#This Row],[backers_count]])/100</f>
        <v>0.01</v>
      </c>
      <c r="Q1547" t="s">
        <v>8338</v>
      </c>
      <c r="R1547" t="s">
        <v>8343</v>
      </c>
      <c r="S1547" s="11">
        <f>(((Table1[[#This Row],[launched_at]]/60)/60)/24)+DATE(1970,1,1)</f>
        <v>42031.884652777779</v>
      </c>
      <c r="T1547" s="11">
        <f>(((Table1[[#This Row],[deadline]]/60)/60)/24)+DATE(1970,1,1)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Table1[[#This Row],[pledged]]/Table1[[#This Row],[goal]]</f>
        <v>0.28899999999999998</v>
      </c>
      <c r="P1548" s="6">
        <f>(Table1[[#This Row],[pledged]]/Table1[[#This Row],[backers_count]])/100</f>
        <v>0.26272727272727275</v>
      </c>
      <c r="Q1548" t="s">
        <v>8338</v>
      </c>
      <c r="R1548" t="s">
        <v>8343</v>
      </c>
      <c r="S1548" s="11">
        <f>(((Table1[[#This Row],[launched_at]]/60)/60)/24)+DATE(1970,1,1)</f>
        <v>41839.212951388887</v>
      </c>
      <c r="T1548" s="11">
        <f>(((Table1[[#This Row],[deadline]]/60)/60)/24)+DATE(1970,1,1)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Table1[[#This Row],[pledged]]/Table1[[#This Row],[goal]]</f>
        <v>0</v>
      </c>
      <c r="P1549" s="6" t="e">
        <f>(Table1[[#This Row],[pledged]]/Table1[[#This Row],[backers_count]])/100</f>
        <v>#DIV/0!</v>
      </c>
      <c r="Q1549" t="s">
        <v>8338</v>
      </c>
      <c r="R1549" t="s">
        <v>8343</v>
      </c>
      <c r="S1549" s="11">
        <f>(((Table1[[#This Row],[launched_at]]/60)/60)/24)+DATE(1970,1,1)</f>
        <v>42782.426875000005</v>
      </c>
      <c r="T1549" s="11">
        <f>(((Table1[[#This Row],[deadline]]/60)/60)/24)+DATE(1970,1,1)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Table1[[#This Row],[pledged]]/Table1[[#This Row],[goal]]</f>
        <v>8.5714285714285715E-2</v>
      </c>
      <c r="P1550" s="6">
        <f>(Table1[[#This Row],[pledged]]/Table1[[#This Row],[backers_count]])/100</f>
        <v>0.6</v>
      </c>
      <c r="Q1550" t="s">
        <v>8338</v>
      </c>
      <c r="R1550" t="s">
        <v>8343</v>
      </c>
      <c r="S1550" s="11">
        <f>(((Table1[[#This Row],[launched_at]]/60)/60)/24)+DATE(1970,1,1)</f>
        <v>42286.88217592593</v>
      </c>
      <c r="T1550" s="11">
        <f>(((Table1[[#This Row],[deadline]]/60)/60)/24)+DATE(1970,1,1)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Table1[[#This Row],[pledged]]/Table1[[#This Row],[goal]]</f>
        <v>0.34</v>
      </c>
      <c r="P1551" s="6">
        <f>(Table1[[#This Row],[pledged]]/Table1[[#This Row],[backers_count]])/100</f>
        <v>0.28333333333333333</v>
      </c>
      <c r="Q1551" t="s">
        <v>8338</v>
      </c>
      <c r="R1551" t="s">
        <v>8343</v>
      </c>
      <c r="S1551" s="11">
        <f>(((Table1[[#This Row],[launched_at]]/60)/60)/24)+DATE(1970,1,1)</f>
        <v>42281.136099537034</v>
      </c>
      <c r="T1551" s="11">
        <f>(((Table1[[#This Row],[deadline]]/60)/60)/24)+DATE(1970,1,1)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Table1[[#This Row],[pledged]]/Table1[[#This Row],[goal]]</f>
        <v>0.13466666666666666</v>
      </c>
      <c r="P1552" s="6">
        <f>(Table1[[#This Row],[pledged]]/Table1[[#This Row],[backers_count]])/100</f>
        <v>0.14428571428571429</v>
      </c>
      <c r="Q1552" t="s">
        <v>8338</v>
      </c>
      <c r="R1552" t="s">
        <v>8343</v>
      </c>
      <c r="S1552" s="11">
        <f>(((Table1[[#This Row],[launched_at]]/60)/60)/24)+DATE(1970,1,1)</f>
        <v>42472.449467592596</v>
      </c>
      <c r="T1552" s="11">
        <f>(((Table1[[#This Row],[deadline]]/60)/60)/24)+DATE(1970,1,1)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Table1[[#This Row],[pledged]]/Table1[[#This Row],[goal]]</f>
        <v>0</v>
      </c>
      <c r="P1553" s="6" t="e">
        <f>(Table1[[#This Row],[pledged]]/Table1[[#This Row],[backers_count]])/100</f>
        <v>#DIV/0!</v>
      </c>
      <c r="Q1553" t="s">
        <v>8338</v>
      </c>
      <c r="R1553" t="s">
        <v>8343</v>
      </c>
      <c r="S1553" s="11">
        <f>(((Table1[[#This Row],[launched_at]]/60)/60)/24)+DATE(1970,1,1)</f>
        <v>42121.824525462958</v>
      </c>
      <c r="T1553" s="11">
        <f>(((Table1[[#This Row],[deadline]]/60)/60)/24)+DATE(1970,1,1)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Table1[[#This Row],[pledged]]/Table1[[#This Row],[goal]]</f>
        <v>0.49186046511627907</v>
      </c>
      <c r="P1554" s="6">
        <f>(Table1[[#This Row],[pledged]]/Table1[[#This Row],[backers_count]])/100</f>
        <v>1.3218749999999999</v>
      </c>
      <c r="Q1554" t="s">
        <v>8338</v>
      </c>
      <c r="R1554" t="s">
        <v>8343</v>
      </c>
      <c r="S1554" s="11">
        <f>(((Table1[[#This Row],[launched_at]]/60)/60)/24)+DATE(1970,1,1)</f>
        <v>41892.688750000001</v>
      </c>
      <c r="T1554" s="11">
        <f>(((Table1[[#This Row],[deadline]]/60)/60)/24)+DATE(1970,1,1)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Table1[[#This Row],[pledged]]/Table1[[#This Row],[goal]]</f>
        <v>0</v>
      </c>
      <c r="P1555" s="6" t="e">
        <f>(Table1[[#This Row],[pledged]]/Table1[[#This Row],[backers_count]])/100</f>
        <v>#DIV/0!</v>
      </c>
      <c r="Q1555" t="s">
        <v>8338</v>
      </c>
      <c r="R1555" t="s">
        <v>8343</v>
      </c>
      <c r="S1555" s="11">
        <f>(((Table1[[#This Row],[launched_at]]/60)/60)/24)+DATE(1970,1,1)</f>
        <v>42219.282951388886</v>
      </c>
      <c r="T1555" s="11">
        <f>(((Table1[[#This Row],[deadline]]/60)/60)/24)+DATE(1970,1,1)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Table1[[#This Row],[pledged]]/Table1[[#This Row],[goal]]</f>
        <v>0</v>
      </c>
      <c r="P1556" s="6" t="e">
        <f>(Table1[[#This Row],[pledged]]/Table1[[#This Row],[backers_count]])/100</f>
        <v>#DIV/0!</v>
      </c>
      <c r="Q1556" t="s">
        <v>8338</v>
      </c>
      <c r="R1556" t="s">
        <v>8343</v>
      </c>
      <c r="S1556" s="11">
        <f>(((Table1[[#This Row],[launched_at]]/60)/60)/24)+DATE(1970,1,1)</f>
        <v>42188.252199074079</v>
      </c>
      <c r="T1556" s="11">
        <f>(((Table1[[#This Row],[deadline]]/60)/60)/24)+DATE(1970,1,1)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Table1[[#This Row],[pledged]]/Table1[[#This Row],[goal]]</f>
        <v>0</v>
      </c>
      <c r="P1557" s="6" t="e">
        <f>(Table1[[#This Row],[pledged]]/Table1[[#This Row],[backers_count]])/100</f>
        <v>#DIV/0!</v>
      </c>
      <c r="Q1557" t="s">
        <v>8338</v>
      </c>
      <c r="R1557" t="s">
        <v>8343</v>
      </c>
      <c r="S1557" s="11">
        <f>(((Table1[[#This Row],[launched_at]]/60)/60)/24)+DATE(1970,1,1)</f>
        <v>42241.613796296297</v>
      </c>
      <c r="T1557" s="11">
        <f>(((Table1[[#This Row],[deadline]]/60)/60)/24)+DATE(1970,1,1)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Table1[[#This Row],[pledged]]/Table1[[#This Row],[goal]]</f>
        <v>0.45133333333333331</v>
      </c>
      <c r="P1558" s="6">
        <f>(Table1[[#This Row],[pledged]]/Table1[[#This Row],[backers_count]])/100</f>
        <v>0.56416666666666659</v>
      </c>
      <c r="Q1558" t="s">
        <v>8338</v>
      </c>
      <c r="R1558" t="s">
        <v>8343</v>
      </c>
      <c r="S1558" s="11">
        <f>(((Table1[[#This Row],[launched_at]]/60)/60)/24)+DATE(1970,1,1)</f>
        <v>42525.153055555551</v>
      </c>
      <c r="T1558" s="11">
        <f>(((Table1[[#This Row],[deadline]]/60)/60)/24)+DATE(1970,1,1)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Table1[[#This Row],[pledged]]/Table1[[#This Row],[goal]]</f>
        <v>0.04</v>
      </c>
      <c r="P1559" s="6">
        <f>(Table1[[#This Row],[pledged]]/Table1[[#This Row],[backers_count]])/100</f>
        <v>1</v>
      </c>
      <c r="Q1559" t="s">
        <v>8338</v>
      </c>
      <c r="R1559" t="s">
        <v>8343</v>
      </c>
      <c r="S1559" s="11">
        <f>(((Table1[[#This Row],[launched_at]]/60)/60)/24)+DATE(1970,1,1)</f>
        <v>41871.65315972222</v>
      </c>
      <c r="T1559" s="11">
        <f>(((Table1[[#This Row],[deadline]]/60)/60)/24)+DATE(1970,1,1)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Table1[[#This Row],[pledged]]/Table1[[#This Row],[goal]]</f>
        <v>4.6666666666666669E-2</v>
      </c>
      <c r="P1560" s="6">
        <f>(Table1[[#This Row],[pledged]]/Table1[[#This Row],[backers_count]])/100</f>
        <v>0.11666666666666665</v>
      </c>
      <c r="Q1560" t="s">
        <v>8338</v>
      </c>
      <c r="R1560" t="s">
        <v>8343</v>
      </c>
      <c r="S1560" s="11">
        <f>(((Table1[[#This Row],[launched_at]]/60)/60)/24)+DATE(1970,1,1)</f>
        <v>42185.397673611107</v>
      </c>
      <c r="T1560" s="11">
        <f>(((Table1[[#This Row],[deadline]]/60)/60)/24)+DATE(1970,1,1)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Table1[[#This Row],[pledged]]/Table1[[#This Row],[goal]]</f>
        <v>3.3333333333333335E-3</v>
      </c>
      <c r="P1561" s="6">
        <f>(Table1[[#This Row],[pledged]]/Table1[[#This Row],[backers_count]])/100</f>
        <v>0.5</v>
      </c>
      <c r="Q1561" t="s">
        <v>8338</v>
      </c>
      <c r="R1561" t="s">
        <v>8343</v>
      </c>
      <c r="S1561" s="11">
        <f>(((Table1[[#This Row],[launched_at]]/60)/60)/24)+DATE(1970,1,1)</f>
        <v>42108.05322916666</v>
      </c>
      <c r="T1561" s="11">
        <f>(((Table1[[#This Row],[deadline]]/60)/60)/24)+DATE(1970,1,1)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Table1[[#This Row],[pledged]]/Table1[[#This Row],[goal]]</f>
        <v>3.7600000000000001E-2</v>
      </c>
      <c r="P1562" s="6">
        <f>(Table1[[#This Row],[pledged]]/Table1[[#This Row],[backers_count]])/100</f>
        <v>0.23499999999999999</v>
      </c>
      <c r="Q1562" t="s">
        <v>8338</v>
      </c>
      <c r="R1562" t="s">
        <v>8343</v>
      </c>
      <c r="S1562" s="11">
        <f>(((Table1[[#This Row],[launched_at]]/60)/60)/24)+DATE(1970,1,1)</f>
        <v>41936.020752314813</v>
      </c>
      <c r="T1562" s="11">
        <f>(((Table1[[#This Row],[deadline]]/60)/60)/24)+DATE(1970,1,1)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Table1[[#This Row],[pledged]]/Table1[[#This Row],[goal]]</f>
        <v>6.7000000000000002E-3</v>
      </c>
      <c r="P1563" s="6">
        <f>(Table1[[#This Row],[pledged]]/Table1[[#This Row],[backers_count]])/100</f>
        <v>0.67</v>
      </c>
      <c r="Q1563" t="s">
        <v>8322</v>
      </c>
      <c r="R1563" t="s">
        <v>8344</v>
      </c>
      <c r="S1563" s="11">
        <f>(((Table1[[#This Row],[launched_at]]/60)/60)/24)+DATE(1970,1,1)</f>
        <v>41555.041701388887</v>
      </c>
      <c r="T1563" s="11">
        <f>(((Table1[[#This Row],[deadline]]/60)/60)/24)+DATE(1970,1,1)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Table1[[#This Row],[pledged]]/Table1[[#This Row],[goal]]</f>
        <v>0</v>
      </c>
      <c r="P1564" s="6" t="e">
        <f>(Table1[[#This Row],[pledged]]/Table1[[#This Row],[backers_count]])/100</f>
        <v>#DIV/0!</v>
      </c>
      <c r="Q1564" t="s">
        <v>8322</v>
      </c>
      <c r="R1564" t="s">
        <v>8344</v>
      </c>
      <c r="S1564" s="11">
        <f>(((Table1[[#This Row],[launched_at]]/60)/60)/24)+DATE(1970,1,1)</f>
        <v>40079.566157407404</v>
      </c>
      <c r="T1564" s="11">
        <f>(((Table1[[#This Row],[deadline]]/60)/60)/24)+DATE(1970,1,1)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Table1[[#This Row],[pledged]]/Table1[[#This Row],[goal]]</f>
        <v>1.4166666666666666E-2</v>
      </c>
      <c r="P1565" s="6">
        <f>(Table1[[#This Row],[pledged]]/Table1[[#This Row],[backers_count]])/100</f>
        <v>0.42499999999999999</v>
      </c>
      <c r="Q1565" t="s">
        <v>8322</v>
      </c>
      <c r="R1565" t="s">
        <v>8344</v>
      </c>
      <c r="S1565" s="11">
        <f>(((Table1[[#This Row],[launched_at]]/60)/60)/24)+DATE(1970,1,1)</f>
        <v>41652.742488425924</v>
      </c>
      <c r="T1565" s="11">
        <f>(((Table1[[#This Row],[deadline]]/60)/60)/24)+DATE(1970,1,1)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Table1[[#This Row],[pledged]]/Table1[[#This Row],[goal]]</f>
        <v>1E-3</v>
      </c>
      <c r="P1566" s="6">
        <f>(Table1[[#This Row],[pledged]]/Table1[[#This Row],[backers_count]])/100</f>
        <v>0.1</v>
      </c>
      <c r="Q1566" t="s">
        <v>8322</v>
      </c>
      <c r="R1566" t="s">
        <v>8344</v>
      </c>
      <c r="S1566" s="11">
        <f>(((Table1[[#This Row],[launched_at]]/60)/60)/24)+DATE(1970,1,1)</f>
        <v>42121.367002314815</v>
      </c>
      <c r="T1566" s="11">
        <f>(((Table1[[#This Row],[deadline]]/60)/60)/24)+DATE(1970,1,1)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Table1[[#This Row],[pledged]]/Table1[[#This Row],[goal]]</f>
        <v>2.5000000000000001E-2</v>
      </c>
      <c r="P1567" s="6">
        <f>(Table1[[#This Row],[pledged]]/Table1[[#This Row],[backers_count]])/100</f>
        <v>1</v>
      </c>
      <c r="Q1567" t="s">
        <v>8322</v>
      </c>
      <c r="R1567" t="s">
        <v>8344</v>
      </c>
      <c r="S1567" s="11">
        <f>(((Table1[[#This Row],[launched_at]]/60)/60)/24)+DATE(1970,1,1)</f>
        <v>40672.729872685188</v>
      </c>
      <c r="T1567" s="11">
        <f>(((Table1[[#This Row],[deadline]]/60)/60)/24)+DATE(1970,1,1)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Table1[[#This Row],[pledged]]/Table1[[#This Row],[goal]]</f>
        <v>0.21249999999999999</v>
      </c>
      <c r="P1568" s="6">
        <f>(Table1[[#This Row],[pledged]]/Table1[[#This Row],[backers_count]])/100</f>
        <v>1.0805084745762712</v>
      </c>
      <c r="Q1568" t="s">
        <v>8322</v>
      </c>
      <c r="R1568" t="s">
        <v>8344</v>
      </c>
      <c r="S1568" s="11">
        <f>(((Table1[[#This Row],[launched_at]]/60)/60)/24)+DATE(1970,1,1)</f>
        <v>42549.916712962964</v>
      </c>
      <c r="T1568" s="11">
        <f>(((Table1[[#This Row],[deadline]]/60)/60)/24)+DATE(1970,1,1)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Table1[[#This Row],[pledged]]/Table1[[#This Row],[goal]]</f>
        <v>4.1176470588235294E-2</v>
      </c>
      <c r="P1569" s="6">
        <f>(Table1[[#This Row],[pledged]]/Table1[[#This Row],[backers_count]])/100</f>
        <v>0.26923076923076922</v>
      </c>
      <c r="Q1569" t="s">
        <v>8322</v>
      </c>
      <c r="R1569" t="s">
        <v>8344</v>
      </c>
      <c r="S1569" s="11">
        <f>(((Table1[[#This Row],[launched_at]]/60)/60)/24)+DATE(1970,1,1)</f>
        <v>41671.936863425923</v>
      </c>
      <c r="T1569" s="11">
        <f>(((Table1[[#This Row],[deadline]]/60)/60)/24)+DATE(1970,1,1)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Table1[[#This Row],[pledged]]/Table1[[#This Row],[goal]]</f>
        <v>0.13639999999999999</v>
      </c>
      <c r="P1570" s="6">
        <f>(Table1[[#This Row],[pledged]]/Table1[[#This Row],[backers_count]])/100</f>
        <v>1.55</v>
      </c>
      <c r="Q1570" t="s">
        <v>8322</v>
      </c>
      <c r="R1570" t="s">
        <v>8344</v>
      </c>
      <c r="S1570" s="11">
        <f>(((Table1[[#This Row],[launched_at]]/60)/60)/24)+DATE(1970,1,1)</f>
        <v>41962.062326388885</v>
      </c>
      <c r="T1570" s="11">
        <f>(((Table1[[#This Row],[deadline]]/60)/60)/24)+DATE(1970,1,1)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Table1[[#This Row],[pledged]]/Table1[[#This Row],[goal]]</f>
        <v>0</v>
      </c>
      <c r="P1571" s="6" t="e">
        <f>(Table1[[#This Row],[pledged]]/Table1[[#This Row],[backers_count]])/100</f>
        <v>#DIV/0!</v>
      </c>
      <c r="Q1571" t="s">
        <v>8322</v>
      </c>
      <c r="R1571" t="s">
        <v>8344</v>
      </c>
      <c r="S1571" s="11">
        <f>(((Table1[[#This Row],[launched_at]]/60)/60)/24)+DATE(1970,1,1)</f>
        <v>41389.679560185185</v>
      </c>
      <c r="T1571" s="11">
        <f>(((Table1[[#This Row],[deadline]]/60)/60)/24)+DATE(1970,1,1)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Table1[[#This Row],[pledged]]/Table1[[#This Row],[goal]]</f>
        <v>0.41399999999999998</v>
      </c>
      <c r="P1572" s="6">
        <f>(Table1[[#This Row],[pledged]]/Table1[[#This Row],[backers_count]])/100</f>
        <v>0.47769230769230764</v>
      </c>
      <c r="Q1572" t="s">
        <v>8322</v>
      </c>
      <c r="R1572" t="s">
        <v>8344</v>
      </c>
      <c r="S1572" s="11">
        <f>(((Table1[[#This Row],[launched_at]]/60)/60)/24)+DATE(1970,1,1)</f>
        <v>42438.813449074078</v>
      </c>
      <c r="T1572" s="11">
        <f>(((Table1[[#This Row],[deadline]]/60)/60)/24)+DATE(1970,1,1)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Table1[[#This Row],[pledged]]/Table1[[#This Row],[goal]]</f>
        <v>6.6115702479338841E-3</v>
      </c>
      <c r="P1573" s="6">
        <f>(Table1[[#This Row],[pledged]]/Table1[[#This Row],[backers_count]])/100</f>
        <v>0.2</v>
      </c>
      <c r="Q1573" t="s">
        <v>8322</v>
      </c>
      <c r="R1573" t="s">
        <v>8344</v>
      </c>
      <c r="S1573" s="11">
        <f>(((Table1[[#This Row],[launched_at]]/60)/60)/24)+DATE(1970,1,1)</f>
        <v>42144.769479166673</v>
      </c>
      <c r="T1573" s="11">
        <f>(((Table1[[#This Row],[deadline]]/60)/60)/24)+DATE(1970,1,1)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Table1[[#This Row],[pledged]]/Table1[[#This Row],[goal]]</f>
        <v>0.05</v>
      </c>
      <c r="P1574" s="6">
        <f>(Table1[[#This Row],[pledged]]/Table1[[#This Row],[backers_count]])/100</f>
        <v>0.41666666666666663</v>
      </c>
      <c r="Q1574" t="s">
        <v>8322</v>
      </c>
      <c r="R1574" t="s">
        <v>8344</v>
      </c>
      <c r="S1574" s="11">
        <f>(((Table1[[#This Row],[launched_at]]/60)/60)/24)+DATE(1970,1,1)</f>
        <v>42404.033090277779</v>
      </c>
      <c r="T1574" s="11">
        <f>(((Table1[[#This Row],[deadline]]/60)/60)/24)+DATE(1970,1,1)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Table1[[#This Row],[pledged]]/Table1[[#This Row],[goal]]</f>
        <v>2.4777777777777777E-2</v>
      </c>
      <c r="P1575" s="6">
        <f>(Table1[[#This Row],[pledged]]/Table1[[#This Row],[backers_count]])/100</f>
        <v>0.74333333333333329</v>
      </c>
      <c r="Q1575" t="s">
        <v>8322</v>
      </c>
      <c r="R1575" t="s">
        <v>8344</v>
      </c>
      <c r="S1575" s="11">
        <f>(((Table1[[#This Row],[launched_at]]/60)/60)/24)+DATE(1970,1,1)</f>
        <v>42786.000023148154</v>
      </c>
      <c r="T1575" s="11">
        <f>(((Table1[[#This Row],[deadline]]/60)/60)/24)+DATE(1970,1,1)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Table1[[#This Row],[pledged]]/Table1[[#This Row],[goal]]</f>
        <v>5.0599999999999999E-2</v>
      </c>
      <c r="P1576" s="6">
        <f>(Table1[[#This Row],[pledged]]/Table1[[#This Row],[backers_count]])/100</f>
        <v>0.84333333333333327</v>
      </c>
      <c r="Q1576" t="s">
        <v>8322</v>
      </c>
      <c r="R1576" t="s">
        <v>8344</v>
      </c>
      <c r="S1576" s="11">
        <f>(((Table1[[#This Row],[launched_at]]/60)/60)/24)+DATE(1970,1,1)</f>
        <v>42017.927418981482</v>
      </c>
      <c r="T1576" s="11">
        <f>(((Table1[[#This Row],[deadline]]/60)/60)/24)+DATE(1970,1,1)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Table1[[#This Row],[pledged]]/Table1[[#This Row],[goal]]</f>
        <v>0.2291</v>
      </c>
      <c r="P1577" s="6">
        <f>(Table1[[#This Row],[pledged]]/Table1[[#This Row],[backers_count]])/100</f>
        <v>0.65457142857142858</v>
      </c>
      <c r="Q1577" t="s">
        <v>8322</v>
      </c>
      <c r="R1577" t="s">
        <v>8344</v>
      </c>
      <c r="S1577" s="11">
        <f>(((Table1[[#This Row],[launched_at]]/60)/60)/24)+DATE(1970,1,1)</f>
        <v>41799.524259259262</v>
      </c>
      <c r="T1577" s="11">
        <f>(((Table1[[#This Row],[deadline]]/60)/60)/24)+DATE(1970,1,1)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Table1[[#This Row],[pledged]]/Table1[[#This Row],[goal]]</f>
        <v>0.13</v>
      </c>
      <c r="P1578" s="6">
        <f>(Table1[[#This Row],[pledged]]/Table1[[#This Row],[backers_count]])/100</f>
        <v>0.65</v>
      </c>
      <c r="Q1578" t="s">
        <v>8322</v>
      </c>
      <c r="R1578" t="s">
        <v>8344</v>
      </c>
      <c r="S1578" s="11">
        <f>(((Table1[[#This Row],[launched_at]]/60)/60)/24)+DATE(1970,1,1)</f>
        <v>42140.879259259258</v>
      </c>
      <c r="T1578" s="11">
        <f>(((Table1[[#This Row],[deadline]]/60)/60)/24)+DATE(1970,1,1)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Table1[[#This Row],[pledged]]/Table1[[#This Row],[goal]]</f>
        <v>5.4999999999999997E-3</v>
      </c>
      <c r="P1579" s="6">
        <f>(Table1[[#This Row],[pledged]]/Table1[[#This Row],[backers_count]])/100</f>
        <v>0.27500000000000002</v>
      </c>
      <c r="Q1579" t="s">
        <v>8322</v>
      </c>
      <c r="R1579" t="s">
        <v>8344</v>
      </c>
      <c r="S1579" s="11">
        <f>(((Table1[[#This Row],[launched_at]]/60)/60)/24)+DATE(1970,1,1)</f>
        <v>41054.847777777781</v>
      </c>
      <c r="T1579" s="11">
        <f>(((Table1[[#This Row],[deadline]]/60)/60)/24)+DATE(1970,1,1)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Table1[[#This Row],[pledged]]/Table1[[#This Row],[goal]]</f>
        <v>0.10806536636794939</v>
      </c>
      <c r="P1580" s="6">
        <f>(Table1[[#This Row],[pledged]]/Table1[[#This Row],[backers_count]])/100</f>
        <v>0.51249999999999996</v>
      </c>
      <c r="Q1580" t="s">
        <v>8322</v>
      </c>
      <c r="R1580" t="s">
        <v>8344</v>
      </c>
      <c r="S1580" s="11">
        <f>(((Table1[[#This Row],[launched_at]]/60)/60)/24)+DATE(1970,1,1)</f>
        <v>40399.065868055557</v>
      </c>
      <c r="T1580" s="11">
        <f>(((Table1[[#This Row],[deadline]]/60)/60)/24)+DATE(1970,1,1)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Table1[[#This Row],[pledged]]/Table1[[#This Row],[goal]]</f>
        <v>8.4008400840084006E-3</v>
      </c>
      <c r="P1581" s="6">
        <f>(Table1[[#This Row],[pledged]]/Table1[[#This Row],[backers_count]])/100</f>
        <v>0.14000000000000001</v>
      </c>
      <c r="Q1581" t="s">
        <v>8322</v>
      </c>
      <c r="R1581" t="s">
        <v>8344</v>
      </c>
      <c r="S1581" s="11">
        <f>(((Table1[[#This Row],[launched_at]]/60)/60)/24)+DATE(1970,1,1)</f>
        <v>41481.996423611112</v>
      </c>
      <c r="T1581" s="11">
        <f>(((Table1[[#This Row],[deadline]]/60)/60)/24)+DATE(1970,1,1)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Table1[[#This Row],[pledged]]/Table1[[#This Row],[goal]]</f>
        <v>0</v>
      </c>
      <c r="P1582" s="6" t="e">
        <f>(Table1[[#This Row],[pledged]]/Table1[[#This Row],[backers_count]])/100</f>
        <v>#DIV/0!</v>
      </c>
      <c r="Q1582" t="s">
        <v>8322</v>
      </c>
      <c r="R1582" t="s">
        <v>8344</v>
      </c>
      <c r="S1582" s="11">
        <f>(((Table1[[#This Row],[launched_at]]/60)/60)/24)+DATE(1970,1,1)</f>
        <v>40990.050069444449</v>
      </c>
      <c r="T1582" s="11">
        <f>(((Table1[[#This Row],[deadline]]/60)/60)/24)+DATE(1970,1,1)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Table1[[#This Row],[pledged]]/Table1[[#This Row],[goal]]</f>
        <v>5.0000000000000001E-3</v>
      </c>
      <c r="P1583" s="6">
        <f>(Table1[[#This Row],[pledged]]/Table1[[#This Row],[backers_count]])/100</f>
        <v>0.05</v>
      </c>
      <c r="Q1583" t="s">
        <v>8338</v>
      </c>
      <c r="R1583" t="s">
        <v>8345</v>
      </c>
      <c r="S1583" s="11">
        <f>(((Table1[[#This Row],[launched_at]]/60)/60)/24)+DATE(1970,1,1)</f>
        <v>42325.448958333334</v>
      </c>
      <c r="T1583" s="11">
        <f>(((Table1[[#This Row],[deadline]]/60)/60)/24)+DATE(1970,1,1)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Table1[[#This Row],[pledged]]/Table1[[#This Row],[goal]]</f>
        <v>9.2999999999999999E-2</v>
      </c>
      <c r="P1584" s="6">
        <f>(Table1[[#This Row],[pledged]]/Table1[[#This Row],[backers_count]])/100</f>
        <v>0.31</v>
      </c>
      <c r="Q1584" t="s">
        <v>8338</v>
      </c>
      <c r="R1584" t="s">
        <v>8345</v>
      </c>
      <c r="S1584" s="11">
        <f>(((Table1[[#This Row],[launched_at]]/60)/60)/24)+DATE(1970,1,1)</f>
        <v>42246.789965277778</v>
      </c>
      <c r="T1584" s="11">
        <f>(((Table1[[#This Row],[deadline]]/60)/60)/24)+DATE(1970,1,1)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Table1[[#This Row],[pledged]]/Table1[[#This Row],[goal]]</f>
        <v>7.5000000000000002E-4</v>
      </c>
      <c r="P1585" s="6">
        <f>(Table1[[#This Row],[pledged]]/Table1[[#This Row],[backers_count]])/100</f>
        <v>0.15</v>
      </c>
      <c r="Q1585" t="s">
        <v>8338</v>
      </c>
      <c r="R1585" t="s">
        <v>8345</v>
      </c>
      <c r="S1585" s="11">
        <f>(((Table1[[#This Row],[launched_at]]/60)/60)/24)+DATE(1970,1,1)</f>
        <v>41877.904988425929</v>
      </c>
      <c r="T1585" s="11">
        <f>(((Table1[[#This Row],[deadline]]/60)/60)/24)+DATE(1970,1,1)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Table1[[#This Row],[pledged]]/Table1[[#This Row],[goal]]</f>
        <v>0</v>
      </c>
      <c r="P1586" s="6" t="e">
        <f>(Table1[[#This Row],[pledged]]/Table1[[#This Row],[backers_count]])/100</f>
        <v>#DIV/0!</v>
      </c>
      <c r="Q1586" t="s">
        <v>8338</v>
      </c>
      <c r="R1586" t="s">
        <v>8345</v>
      </c>
      <c r="S1586" s="11">
        <f>(((Table1[[#This Row],[launched_at]]/60)/60)/24)+DATE(1970,1,1)</f>
        <v>41779.649317129632</v>
      </c>
      <c r="T1586" s="11">
        <f>(((Table1[[#This Row],[deadline]]/60)/60)/24)+DATE(1970,1,1)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Table1[[#This Row],[pledged]]/Table1[[#This Row],[goal]]</f>
        <v>0.79</v>
      </c>
      <c r="P1587" s="6">
        <f>(Table1[[#This Row],[pledged]]/Table1[[#This Row],[backers_count]])/100</f>
        <v>1.3166666666666667</v>
      </c>
      <c r="Q1587" t="s">
        <v>8338</v>
      </c>
      <c r="R1587" t="s">
        <v>8345</v>
      </c>
      <c r="S1587" s="11">
        <f>(((Table1[[#This Row],[launched_at]]/60)/60)/24)+DATE(1970,1,1)</f>
        <v>42707.895462962959</v>
      </c>
      <c r="T1587" s="11">
        <f>(((Table1[[#This Row],[deadline]]/60)/60)/24)+DATE(1970,1,1)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Table1[[#This Row],[pledged]]/Table1[[#This Row],[goal]]</f>
        <v>0</v>
      </c>
      <c r="P1588" s="6" t="e">
        <f>(Table1[[#This Row],[pledged]]/Table1[[#This Row],[backers_count]])/100</f>
        <v>#DIV/0!</v>
      </c>
      <c r="Q1588" t="s">
        <v>8338</v>
      </c>
      <c r="R1588" t="s">
        <v>8345</v>
      </c>
      <c r="S1588" s="11">
        <f>(((Table1[[#This Row],[launched_at]]/60)/60)/24)+DATE(1970,1,1)</f>
        <v>42069.104421296302</v>
      </c>
      <c r="T1588" s="11">
        <f>(((Table1[[#This Row],[deadline]]/60)/60)/24)+DATE(1970,1,1)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Table1[[#This Row],[pledged]]/Table1[[#This Row],[goal]]</f>
        <v>1.3333333333333334E-4</v>
      </c>
      <c r="P1589" s="6">
        <f>(Table1[[#This Row],[pledged]]/Table1[[#This Row],[backers_count]])/100</f>
        <v>0.01</v>
      </c>
      <c r="Q1589" t="s">
        <v>8338</v>
      </c>
      <c r="R1589" t="s">
        <v>8345</v>
      </c>
      <c r="S1589" s="11">
        <f>(((Table1[[#This Row],[launched_at]]/60)/60)/24)+DATE(1970,1,1)</f>
        <v>41956.950983796298</v>
      </c>
      <c r="T1589" s="11">
        <f>(((Table1[[#This Row],[deadline]]/60)/60)/24)+DATE(1970,1,1)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Table1[[#This Row],[pledged]]/Table1[[#This Row],[goal]]</f>
        <v>0</v>
      </c>
      <c r="P1590" s="6" t="e">
        <f>(Table1[[#This Row],[pledged]]/Table1[[#This Row],[backers_count]])/100</f>
        <v>#DIV/0!</v>
      </c>
      <c r="Q1590" t="s">
        <v>8338</v>
      </c>
      <c r="R1590" t="s">
        <v>8345</v>
      </c>
      <c r="S1590" s="11">
        <f>(((Table1[[#This Row],[launched_at]]/60)/60)/24)+DATE(1970,1,1)</f>
        <v>42005.24998842593</v>
      </c>
      <c r="T1590" s="11">
        <f>(((Table1[[#This Row],[deadline]]/60)/60)/24)+DATE(1970,1,1)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Table1[[#This Row],[pledged]]/Table1[[#This Row],[goal]]</f>
        <v>0</v>
      </c>
      <c r="P1591" s="6" t="e">
        <f>(Table1[[#This Row],[pledged]]/Table1[[#This Row],[backers_count]])/100</f>
        <v>#DIV/0!</v>
      </c>
      <c r="Q1591" t="s">
        <v>8338</v>
      </c>
      <c r="R1591" t="s">
        <v>8345</v>
      </c>
      <c r="S1591" s="11">
        <f>(((Table1[[#This Row],[launched_at]]/60)/60)/24)+DATE(1970,1,1)</f>
        <v>42256.984791666662</v>
      </c>
      <c r="T1591" s="11">
        <f>(((Table1[[#This Row],[deadline]]/60)/60)/24)+DATE(1970,1,1)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Table1[[#This Row],[pledged]]/Table1[[#This Row],[goal]]</f>
        <v>1.7000000000000001E-2</v>
      </c>
      <c r="P1592" s="6">
        <f>(Table1[[#This Row],[pledged]]/Table1[[#This Row],[backers_count]])/100</f>
        <v>5.0999999999999996</v>
      </c>
      <c r="Q1592" t="s">
        <v>8338</v>
      </c>
      <c r="R1592" t="s">
        <v>8345</v>
      </c>
      <c r="S1592" s="11">
        <f>(((Table1[[#This Row],[launched_at]]/60)/60)/24)+DATE(1970,1,1)</f>
        <v>42240.857222222221</v>
      </c>
      <c r="T1592" s="11">
        <f>(((Table1[[#This Row],[deadline]]/60)/60)/24)+DATE(1970,1,1)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Table1[[#This Row],[pledged]]/Table1[[#This Row],[goal]]</f>
        <v>0.29228571428571426</v>
      </c>
      <c r="P1593" s="6">
        <f>(Table1[[#This Row],[pledged]]/Table1[[#This Row],[backers_count]])/100</f>
        <v>0.44478260869565217</v>
      </c>
      <c r="Q1593" t="s">
        <v>8338</v>
      </c>
      <c r="R1593" t="s">
        <v>8345</v>
      </c>
      <c r="S1593" s="11">
        <f>(((Table1[[#This Row],[launched_at]]/60)/60)/24)+DATE(1970,1,1)</f>
        <v>42433.726168981477</v>
      </c>
      <c r="T1593" s="11">
        <f>(((Table1[[#This Row],[deadline]]/60)/60)/24)+DATE(1970,1,1)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Table1[[#This Row],[pledged]]/Table1[[#This Row],[goal]]</f>
        <v>0</v>
      </c>
      <c r="P1594" s="6" t="e">
        <f>(Table1[[#This Row],[pledged]]/Table1[[#This Row],[backers_count]])/100</f>
        <v>#DIV/0!</v>
      </c>
      <c r="Q1594" t="s">
        <v>8338</v>
      </c>
      <c r="R1594" t="s">
        <v>8345</v>
      </c>
      <c r="S1594" s="11">
        <f>(((Table1[[#This Row],[launched_at]]/60)/60)/24)+DATE(1970,1,1)</f>
        <v>42046.072743055556</v>
      </c>
      <c r="T1594" s="11">
        <f>(((Table1[[#This Row],[deadline]]/60)/60)/24)+DATE(1970,1,1)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Table1[[#This Row],[pledged]]/Table1[[#This Row],[goal]]</f>
        <v>1.3636363636363637E-4</v>
      </c>
      <c r="P1595" s="6">
        <f>(Table1[[#This Row],[pledged]]/Table1[[#This Row],[backers_count]])/100</f>
        <v>0.01</v>
      </c>
      <c r="Q1595" t="s">
        <v>8338</v>
      </c>
      <c r="R1595" t="s">
        <v>8345</v>
      </c>
      <c r="S1595" s="11">
        <f>(((Table1[[#This Row],[launched_at]]/60)/60)/24)+DATE(1970,1,1)</f>
        <v>42033.845543981486</v>
      </c>
      <c r="T1595" s="11">
        <f>(((Table1[[#This Row],[deadline]]/60)/60)/24)+DATE(1970,1,1)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Table1[[#This Row],[pledged]]/Table1[[#This Row],[goal]]</f>
        <v>0.20499999999999999</v>
      </c>
      <c r="P1596" s="6">
        <f>(Table1[[#This Row],[pledged]]/Table1[[#This Row],[backers_count]])/100</f>
        <v>0.20499999999999999</v>
      </c>
      <c r="Q1596" t="s">
        <v>8338</v>
      </c>
      <c r="R1596" t="s">
        <v>8345</v>
      </c>
      <c r="S1596" s="11">
        <f>(((Table1[[#This Row],[launched_at]]/60)/60)/24)+DATE(1970,1,1)</f>
        <v>42445.712754629625</v>
      </c>
      <c r="T1596" s="11">
        <f>(((Table1[[#This Row],[deadline]]/60)/60)/24)+DATE(1970,1,1)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Table1[[#This Row],[pledged]]/Table1[[#This Row],[goal]]</f>
        <v>2.8E-3</v>
      </c>
      <c r="P1597" s="6">
        <f>(Table1[[#This Row],[pledged]]/Table1[[#This Row],[backers_count]])/100</f>
        <v>0.4</v>
      </c>
      <c r="Q1597" t="s">
        <v>8338</v>
      </c>
      <c r="R1597" t="s">
        <v>8345</v>
      </c>
      <c r="S1597" s="11">
        <f>(((Table1[[#This Row],[launched_at]]/60)/60)/24)+DATE(1970,1,1)</f>
        <v>41780.050092592595</v>
      </c>
      <c r="T1597" s="11">
        <f>(((Table1[[#This Row],[deadline]]/60)/60)/24)+DATE(1970,1,1)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Table1[[#This Row],[pledged]]/Table1[[#This Row],[goal]]</f>
        <v>2.3076923076923078E-2</v>
      </c>
      <c r="P1598" s="6">
        <f>(Table1[[#This Row],[pledged]]/Table1[[#This Row],[backers_count]])/100</f>
        <v>0.25</v>
      </c>
      <c r="Q1598" t="s">
        <v>8338</v>
      </c>
      <c r="R1598" t="s">
        <v>8345</v>
      </c>
      <c r="S1598" s="11">
        <f>(((Table1[[#This Row],[launched_at]]/60)/60)/24)+DATE(1970,1,1)</f>
        <v>41941.430196759262</v>
      </c>
      <c r="T1598" s="11">
        <f>(((Table1[[#This Row],[deadline]]/60)/60)/24)+DATE(1970,1,1)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Table1[[#This Row],[pledged]]/Table1[[#This Row],[goal]]</f>
        <v>0</v>
      </c>
      <c r="P1599" s="6" t="e">
        <f>(Table1[[#This Row],[pledged]]/Table1[[#This Row],[backers_count]])/100</f>
        <v>#DIV/0!</v>
      </c>
      <c r="Q1599" t="s">
        <v>8338</v>
      </c>
      <c r="R1599" t="s">
        <v>8345</v>
      </c>
      <c r="S1599" s="11">
        <f>(((Table1[[#This Row],[launched_at]]/60)/60)/24)+DATE(1970,1,1)</f>
        <v>42603.354131944448</v>
      </c>
      <c r="T1599" s="11">
        <f>(((Table1[[#This Row],[deadline]]/60)/60)/24)+DATE(1970,1,1)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Table1[[#This Row],[pledged]]/Table1[[#This Row],[goal]]</f>
        <v>1.25E-3</v>
      </c>
      <c r="P1600" s="6">
        <f>(Table1[[#This Row],[pledged]]/Table1[[#This Row],[backers_count]])/100</f>
        <v>0.01</v>
      </c>
      <c r="Q1600" t="s">
        <v>8338</v>
      </c>
      <c r="R1600" t="s">
        <v>8345</v>
      </c>
      <c r="S1600" s="11">
        <f>(((Table1[[#This Row],[launched_at]]/60)/60)/24)+DATE(1970,1,1)</f>
        <v>42151.667337962965</v>
      </c>
      <c r="T1600" s="11">
        <f>(((Table1[[#This Row],[deadline]]/60)/60)/24)+DATE(1970,1,1)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Table1[[#This Row],[pledged]]/Table1[[#This Row],[goal]]</f>
        <v>0</v>
      </c>
      <c r="P1601" s="6" t="e">
        <f>(Table1[[#This Row],[pledged]]/Table1[[#This Row],[backers_count]])/100</f>
        <v>#DIV/0!</v>
      </c>
      <c r="Q1601" t="s">
        <v>8338</v>
      </c>
      <c r="R1601" t="s">
        <v>8345</v>
      </c>
      <c r="S1601" s="11">
        <f>(((Table1[[#This Row],[launched_at]]/60)/60)/24)+DATE(1970,1,1)</f>
        <v>42438.53907407407</v>
      </c>
      <c r="T1601" s="11">
        <f>(((Table1[[#This Row],[deadline]]/60)/60)/24)+DATE(1970,1,1)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Table1[[#This Row],[pledged]]/Table1[[#This Row],[goal]]</f>
        <v>7.3400000000000007E-2</v>
      </c>
      <c r="P1602" s="6">
        <f>(Table1[[#This Row],[pledged]]/Table1[[#This Row],[backers_count]])/100</f>
        <v>0.40777777777777779</v>
      </c>
      <c r="Q1602" t="s">
        <v>8338</v>
      </c>
      <c r="R1602" t="s">
        <v>8345</v>
      </c>
      <c r="S1602" s="11">
        <f>(((Table1[[#This Row],[launched_at]]/60)/60)/24)+DATE(1970,1,1)</f>
        <v>41791.057314814818</v>
      </c>
      <c r="T1602" s="11">
        <f>(((Table1[[#This Row],[deadline]]/60)/60)/24)+DATE(1970,1,1)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Table1[[#This Row],[pledged]]/Table1[[#This Row],[goal]]</f>
        <v>1.082492</v>
      </c>
      <c r="P1603" s="6">
        <f>(Table1[[#This Row],[pledged]]/Table1[[#This Row],[backers_count]])/100</f>
        <v>0.48325535714285711</v>
      </c>
      <c r="Q1603" t="s">
        <v>8325</v>
      </c>
      <c r="R1603" t="s">
        <v>8326</v>
      </c>
      <c r="S1603" s="11">
        <f>(((Table1[[#This Row],[launched_at]]/60)/60)/24)+DATE(1970,1,1)</f>
        <v>40638.092974537038</v>
      </c>
      <c r="T1603" s="11">
        <f>(((Table1[[#This Row],[deadline]]/60)/60)/24)+DATE(1970,1,1)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Table1[[#This Row],[pledged]]/Table1[[#This Row],[goal]]</f>
        <v>1.0016666666666667</v>
      </c>
      <c r="P1604" s="6">
        <f>(Table1[[#This Row],[pledged]]/Table1[[#This Row],[backers_count]])/100</f>
        <v>0.46953125000000001</v>
      </c>
      <c r="Q1604" t="s">
        <v>8325</v>
      </c>
      <c r="R1604" t="s">
        <v>8326</v>
      </c>
      <c r="S1604" s="11">
        <f>(((Table1[[#This Row],[launched_at]]/60)/60)/24)+DATE(1970,1,1)</f>
        <v>40788.297650462962</v>
      </c>
      <c r="T1604" s="11">
        <f>(((Table1[[#This Row],[deadline]]/60)/60)/24)+DATE(1970,1,1)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Table1[[#This Row],[pledged]]/Table1[[#This Row],[goal]]</f>
        <v>1.0003299999999999</v>
      </c>
      <c r="P1605" s="6">
        <f>(Table1[[#This Row],[pledged]]/Table1[[#This Row],[backers_count]])/100</f>
        <v>0.66688666666666663</v>
      </c>
      <c r="Q1605" t="s">
        <v>8325</v>
      </c>
      <c r="R1605" t="s">
        <v>8326</v>
      </c>
      <c r="S1605" s="11">
        <f>(((Table1[[#This Row],[launched_at]]/60)/60)/24)+DATE(1970,1,1)</f>
        <v>40876.169664351852</v>
      </c>
      <c r="T1605" s="11">
        <f>(((Table1[[#This Row],[deadline]]/60)/60)/24)+DATE(1970,1,1)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Table1[[#This Row],[pledged]]/Table1[[#This Row],[goal]]</f>
        <v>1.2210714285714286</v>
      </c>
      <c r="P1606" s="6">
        <f>(Table1[[#This Row],[pledged]]/Table1[[#This Row],[backers_count]])/100</f>
        <v>0.48842857142857143</v>
      </c>
      <c r="Q1606" t="s">
        <v>8325</v>
      </c>
      <c r="R1606" t="s">
        <v>8326</v>
      </c>
      <c r="S1606" s="11">
        <f>(((Table1[[#This Row],[launched_at]]/60)/60)/24)+DATE(1970,1,1)</f>
        <v>40945.845312500001</v>
      </c>
      <c r="T1606" s="11">
        <f>(((Table1[[#This Row],[deadline]]/60)/60)/24)+DATE(1970,1,1)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Table1[[#This Row],[pledged]]/Table1[[#This Row],[goal]]</f>
        <v>1.0069333333333335</v>
      </c>
      <c r="P1607" s="6">
        <f>(Table1[[#This Row],[pledged]]/Table1[[#This Row],[backers_count]])/100</f>
        <v>1.3730909090909091</v>
      </c>
      <c r="Q1607" t="s">
        <v>8325</v>
      </c>
      <c r="R1607" t="s">
        <v>8326</v>
      </c>
      <c r="S1607" s="11">
        <f>(((Table1[[#This Row],[launched_at]]/60)/60)/24)+DATE(1970,1,1)</f>
        <v>40747.012881944444</v>
      </c>
      <c r="T1607" s="11">
        <f>(((Table1[[#This Row],[deadline]]/60)/60)/24)+DATE(1970,1,1)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Table1[[#This Row],[pledged]]/Table1[[#This Row],[goal]]</f>
        <v>1.01004125</v>
      </c>
      <c r="P1608" s="6">
        <f>(Table1[[#This Row],[pledged]]/Table1[[#This Row],[backers_count]])/100</f>
        <v>0.87829673913043482</v>
      </c>
      <c r="Q1608" t="s">
        <v>8325</v>
      </c>
      <c r="R1608" t="s">
        <v>8326</v>
      </c>
      <c r="S1608" s="11">
        <f>(((Table1[[#This Row],[launched_at]]/60)/60)/24)+DATE(1970,1,1)</f>
        <v>40536.111550925925</v>
      </c>
      <c r="T1608" s="11">
        <f>(((Table1[[#This Row],[deadline]]/60)/60)/24)+DATE(1970,1,1)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Table1[[#This Row],[pledged]]/Table1[[#This Row],[goal]]</f>
        <v>1.4511000000000001</v>
      </c>
      <c r="P1609" s="6">
        <f>(Table1[[#This Row],[pledged]]/Table1[[#This Row],[backers_count]])/100</f>
        <v>0.70785365853658533</v>
      </c>
      <c r="Q1609" t="s">
        <v>8325</v>
      </c>
      <c r="R1609" t="s">
        <v>8326</v>
      </c>
      <c r="S1609" s="11">
        <f>(((Table1[[#This Row],[launched_at]]/60)/60)/24)+DATE(1970,1,1)</f>
        <v>41053.80846064815</v>
      </c>
      <c r="T1609" s="11">
        <f>(((Table1[[#This Row],[deadline]]/60)/60)/24)+DATE(1970,1,1)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Table1[[#This Row],[pledged]]/Table1[[#This Row],[goal]]</f>
        <v>1.0125</v>
      </c>
      <c r="P1610" s="6">
        <f>(Table1[[#This Row],[pledged]]/Table1[[#This Row],[backers_count]])/100</f>
        <v>0.52826086956521745</v>
      </c>
      <c r="Q1610" t="s">
        <v>8325</v>
      </c>
      <c r="R1610" t="s">
        <v>8326</v>
      </c>
      <c r="S1610" s="11">
        <f>(((Table1[[#This Row],[launched_at]]/60)/60)/24)+DATE(1970,1,1)</f>
        <v>41607.83085648148</v>
      </c>
      <c r="T1610" s="11">
        <f>(((Table1[[#This Row],[deadline]]/60)/60)/24)+DATE(1970,1,1)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Table1[[#This Row],[pledged]]/Table1[[#This Row],[goal]]</f>
        <v>1.1833333333333333</v>
      </c>
      <c r="P1611" s="6">
        <f>(Table1[[#This Row],[pledged]]/Table1[[#This Row],[backers_count]])/100</f>
        <v>4.4375</v>
      </c>
      <c r="Q1611" t="s">
        <v>8325</v>
      </c>
      <c r="R1611" t="s">
        <v>8326</v>
      </c>
      <c r="S1611" s="11">
        <f>(((Table1[[#This Row],[launched_at]]/60)/60)/24)+DATE(1970,1,1)</f>
        <v>40796.001261574071</v>
      </c>
      <c r="T1611" s="11">
        <f>(((Table1[[#This Row],[deadline]]/60)/60)/24)+DATE(1970,1,1)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Table1[[#This Row],[pledged]]/Table1[[#This Row],[goal]]</f>
        <v>2.7185000000000001</v>
      </c>
      <c r="P1612" s="6">
        <f>(Table1[[#This Row],[pledged]]/Table1[[#This Row],[backers_count]])/100</f>
        <v>0.48544642857142856</v>
      </c>
      <c r="Q1612" t="s">
        <v>8325</v>
      </c>
      <c r="R1612" t="s">
        <v>8326</v>
      </c>
      <c r="S1612" s="11">
        <f>(((Table1[[#This Row],[launched_at]]/60)/60)/24)+DATE(1970,1,1)</f>
        <v>41228.924884259257</v>
      </c>
      <c r="T1612" s="11">
        <f>(((Table1[[#This Row],[deadline]]/60)/60)/24)+DATE(1970,1,1)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Table1[[#This Row],[pledged]]/Table1[[#This Row],[goal]]</f>
        <v>1.25125</v>
      </c>
      <c r="P1613" s="6">
        <f>(Table1[[#This Row],[pledged]]/Table1[[#This Row],[backers_count]])/100</f>
        <v>0.37074074074074076</v>
      </c>
      <c r="Q1613" t="s">
        <v>8325</v>
      </c>
      <c r="R1613" t="s">
        <v>8326</v>
      </c>
      <c r="S1613" s="11">
        <f>(((Table1[[#This Row],[launched_at]]/60)/60)/24)+DATE(1970,1,1)</f>
        <v>41409.00037037037</v>
      </c>
      <c r="T1613" s="11">
        <f>(((Table1[[#This Row],[deadline]]/60)/60)/24)+DATE(1970,1,1)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Table1[[#This Row],[pledged]]/Table1[[#This Row],[goal]]</f>
        <v>1.1000000000000001</v>
      </c>
      <c r="P1614" s="6">
        <f>(Table1[[#This Row],[pledged]]/Table1[[#This Row],[backers_count]])/100</f>
        <v>0.5</v>
      </c>
      <c r="Q1614" t="s">
        <v>8325</v>
      </c>
      <c r="R1614" t="s">
        <v>8326</v>
      </c>
      <c r="S1614" s="11">
        <f>(((Table1[[#This Row],[launched_at]]/60)/60)/24)+DATE(1970,1,1)</f>
        <v>41246.874814814815</v>
      </c>
      <c r="T1614" s="11">
        <f>(((Table1[[#This Row],[deadline]]/60)/60)/24)+DATE(1970,1,1)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Table1[[#This Row],[pledged]]/Table1[[#This Row],[goal]]</f>
        <v>1.0149999999999999</v>
      </c>
      <c r="P1615" s="6">
        <f>(Table1[[#This Row],[pledged]]/Table1[[#This Row],[backers_count]])/100</f>
        <v>0.39038461538461539</v>
      </c>
      <c r="Q1615" t="s">
        <v>8325</v>
      </c>
      <c r="R1615" t="s">
        <v>8326</v>
      </c>
      <c r="S1615" s="11">
        <f>(((Table1[[#This Row],[launched_at]]/60)/60)/24)+DATE(1970,1,1)</f>
        <v>41082.069467592592</v>
      </c>
      <c r="T1615" s="11">
        <f>(((Table1[[#This Row],[deadline]]/60)/60)/24)+DATE(1970,1,1)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Table1[[#This Row],[pledged]]/Table1[[#This Row],[goal]]</f>
        <v>1.0269999999999999</v>
      </c>
      <c r="P1616" s="6">
        <f>(Table1[[#This Row],[pledged]]/Table1[[#This Row],[backers_count]])/100</f>
        <v>0.66688311688311686</v>
      </c>
      <c r="Q1616" t="s">
        <v>8325</v>
      </c>
      <c r="R1616" t="s">
        <v>8326</v>
      </c>
      <c r="S1616" s="11">
        <f>(((Table1[[#This Row],[launched_at]]/60)/60)/24)+DATE(1970,1,1)</f>
        <v>41794.981122685182</v>
      </c>
      <c r="T1616" s="11">
        <f>(((Table1[[#This Row],[deadline]]/60)/60)/24)+DATE(1970,1,1)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Table1[[#This Row],[pledged]]/Table1[[#This Row],[goal]]</f>
        <v>1.1412500000000001</v>
      </c>
      <c r="P1617" s="6">
        <f>(Table1[[#This Row],[pledged]]/Table1[[#This Row],[backers_count]])/100</f>
        <v>0.67132352941176465</v>
      </c>
      <c r="Q1617" t="s">
        <v>8325</v>
      </c>
      <c r="R1617" t="s">
        <v>8326</v>
      </c>
      <c r="S1617" s="11">
        <f>(((Table1[[#This Row],[launched_at]]/60)/60)/24)+DATE(1970,1,1)</f>
        <v>40845.050879629627</v>
      </c>
      <c r="T1617" s="11">
        <f>(((Table1[[#This Row],[deadline]]/60)/60)/24)+DATE(1970,1,1)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Table1[[#This Row],[pledged]]/Table1[[#This Row],[goal]]</f>
        <v>1.042</v>
      </c>
      <c r="P1618" s="6">
        <f>(Table1[[#This Row],[pledged]]/Table1[[#This Row],[backers_count]])/100</f>
        <v>0.66369426751592353</v>
      </c>
      <c r="Q1618" t="s">
        <v>8325</v>
      </c>
      <c r="R1618" t="s">
        <v>8326</v>
      </c>
      <c r="S1618" s="11">
        <f>(((Table1[[#This Row],[launched_at]]/60)/60)/24)+DATE(1970,1,1)</f>
        <v>41194.715520833335</v>
      </c>
      <c r="T1618" s="11">
        <f>(((Table1[[#This Row],[deadline]]/60)/60)/24)+DATE(1970,1,1)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Table1[[#This Row],[pledged]]/Table1[[#This Row],[goal]]</f>
        <v>1.4585714285714286</v>
      </c>
      <c r="P1619" s="6">
        <f>(Table1[[#This Row],[pledged]]/Table1[[#This Row],[backers_count]])/100</f>
        <v>0.64620253164556951</v>
      </c>
      <c r="Q1619" t="s">
        <v>8325</v>
      </c>
      <c r="R1619" t="s">
        <v>8326</v>
      </c>
      <c r="S1619" s="11">
        <f>(((Table1[[#This Row],[launched_at]]/60)/60)/24)+DATE(1970,1,1)</f>
        <v>41546.664212962962</v>
      </c>
      <c r="T1619" s="11">
        <f>(((Table1[[#This Row],[deadline]]/60)/60)/24)+DATE(1970,1,1)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Table1[[#This Row],[pledged]]/Table1[[#This Row],[goal]]</f>
        <v>1.0506666666666666</v>
      </c>
      <c r="P1620" s="6">
        <f>(Table1[[#This Row],[pledged]]/Table1[[#This Row],[backers_count]])/100</f>
        <v>0.58370370370370372</v>
      </c>
      <c r="Q1620" t="s">
        <v>8325</v>
      </c>
      <c r="R1620" t="s">
        <v>8326</v>
      </c>
      <c r="S1620" s="11">
        <f>(((Table1[[#This Row],[launched_at]]/60)/60)/24)+DATE(1970,1,1)</f>
        <v>41301.654340277775</v>
      </c>
      <c r="T1620" s="11">
        <f>(((Table1[[#This Row],[deadline]]/60)/60)/24)+DATE(1970,1,1)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Table1[[#This Row],[pledged]]/Table1[[#This Row],[goal]]</f>
        <v>1.3333333333333333</v>
      </c>
      <c r="P1621" s="6">
        <f>(Table1[[#This Row],[pledged]]/Table1[[#This Row],[backers_count]])/100</f>
        <v>0.86956521739130432</v>
      </c>
      <c r="Q1621" t="s">
        <v>8325</v>
      </c>
      <c r="R1621" t="s">
        <v>8326</v>
      </c>
      <c r="S1621" s="11">
        <f>(((Table1[[#This Row],[launched_at]]/60)/60)/24)+DATE(1970,1,1)</f>
        <v>41876.18618055556</v>
      </c>
      <c r="T1621" s="11">
        <f>(((Table1[[#This Row],[deadline]]/60)/60)/24)+DATE(1970,1,1)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Table1[[#This Row],[pledged]]/Table1[[#This Row],[goal]]</f>
        <v>1.1299999999999999</v>
      </c>
      <c r="P1622" s="6">
        <f>(Table1[[#This Row],[pledged]]/Table1[[#This Row],[backers_count]])/100</f>
        <v>0.66470588235294115</v>
      </c>
      <c r="Q1622" t="s">
        <v>8325</v>
      </c>
      <c r="R1622" t="s">
        <v>8326</v>
      </c>
      <c r="S1622" s="11">
        <f>(((Table1[[#This Row],[launched_at]]/60)/60)/24)+DATE(1970,1,1)</f>
        <v>41321.339583333334</v>
      </c>
      <c r="T1622" s="11">
        <f>(((Table1[[#This Row],[deadline]]/60)/60)/24)+DATE(1970,1,1)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Table1[[#This Row],[pledged]]/Table1[[#This Row],[goal]]</f>
        <v>1.212</v>
      </c>
      <c r="P1623" s="6">
        <f>(Table1[[#This Row],[pledged]]/Table1[[#This Row],[backers_count]])/100</f>
        <v>1.6378378378378378</v>
      </c>
      <c r="Q1623" t="s">
        <v>8325</v>
      </c>
      <c r="R1623" t="s">
        <v>8326</v>
      </c>
      <c r="S1623" s="11">
        <f>(((Table1[[#This Row],[launched_at]]/60)/60)/24)+DATE(1970,1,1)</f>
        <v>41003.60665509259</v>
      </c>
      <c r="T1623" s="11">
        <f>(((Table1[[#This Row],[deadline]]/60)/60)/24)+DATE(1970,1,1)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Table1[[#This Row],[pledged]]/Table1[[#This Row],[goal]]</f>
        <v>1.0172463768115942</v>
      </c>
      <c r="P1624" s="6">
        <f>(Table1[[#This Row],[pledged]]/Table1[[#This Row],[backers_count]])/100</f>
        <v>1.0798461538461539</v>
      </c>
      <c r="Q1624" t="s">
        <v>8325</v>
      </c>
      <c r="R1624" t="s">
        <v>8326</v>
      </c>
      <c r="S1624" s="11">
        <f>(((Table1[[#This Row],[launched_at]]/60)/60)/24)+DATE(1970,1,1)</f>
        <v>41950.29483796296</v>
      </c>
      <c r="T1624" s="11">
        <f>(((Table1[[#This Row],[deadline]]/60)/60)/24)+DATE(1970,1,1)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Table1[[#This Row],[pledged]]/Table1[[#This Row],[goal]]</f>
        <v>1.0106666666666666</v>
      </c>
      <c r="P1625" s="6">
        <f>(Table1[[#This Row],[pledged]]/Table1[[#This Row],[backers_count]])/100</f>
        <v>0.42111111111111116</v>
      </c>
      <c r="Q1625" t="s">
        <v>8325</v>
      </c>
      <c r="R1625" t="s">
        <v>8326</v>
      </c>
      <c r="S1625" s="11">
        <f>(((Table1[[#This Row],[launched_at]]/60)/60)/24)+DATE(1970,1,1)</f>
        <v>41453.688530092593</v>
      </c>
      <c r="T1625" s="11">
        <f>(((Table1[[#This Row],[deadline]]/60)/60)/24)+DATE(1970,1,1)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Table1[[#This Row],[pledged]]/Table1[[#This Row],[goal]]</f>
        <v>1.18</v>
      </c>
      <c r="P1626" s="6">
        <f>(Table1[[#This Row],[pledged]]/Table1[[#This Row],[backers_count]])/100</f>
        <v>0.47200000000000003</v>
      </c>
      <c r="Q1626" t="s">
        <v>8325</v>
      </c>
      <c r="R1626" t="s">
        <v>8326</v>
      </c>
      <c r="S1626" s="11">
        <f>(((Table1[[#This Row],[launched_at]]/60)/60)/24)+DATE(1970,1,1)</f>
        <v>41243.367303240739</v>
      </c>
      <c r="T1626" s="11">
        <f>(((Table1[[#This Row],[deadline]]/60)/60)/24)+DATE(1970,1,1)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Table1[[#This Row],[pledged]]/Table1[[#This Row],[goal]]</f>
        <v>1.5533333333333332</v>
      </c>
      <c r="P1627" s="6">
        <f>(Table1[[#This Row],[pledged]]/Table1[[#This Row],[backers_count]])/100</f>
        <v>1.1201923076923077</v>
      </c>
      <c r="Q1627" t="s">
        <v>8325</v>
      </c>
      <c r="R1627" t="s">
        <v>8326</v>
      </c>
      <c r="S1627" s="11">
        <f>(((Table1[[#This Row],[launched_at]]/60)/60)/24)+DATE(1970,1,1)</f>
        <v>41135.699687500004</v>
      </c>
      <c r="T1627" s="11">
        <f>(((Table1[[#This Row],[deadline]]/60)/60)/24)+DATE(1970,1,1)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Table1[[#This Row],[pledged]]/Table1[[#This Row],[goal]]</f>
        <v>1.0118750000000001</v>
      </c>
      <c r="P1628" s="6">
        <f>(Table1[[#This Row],[pledged]]/Table1[[#This Row],[backers_count]])/100</f>
        <v>0.74953703703703711</v>
      </c>
      <c r="Q1628" t="s">
        <v>8325</v>
      </c>
      <c r="R1628" t="s">
        <v>8326</v>
      </c>
      <c r="S1628" s="11">
        <f>(((Table1[[#This Row],[launched_at]]/60)/60)/24)+DATE(1970,1,1)</f>
        <v>41579.847997685189</v>
      </c>
      <c r="T1628" s="11">
        <f>(((Table1[[#This Row],[deadline]]/60)/60)/24)+DATE(1970,1,1)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Table1[[#This Row],[pledged]]/Table1[[#This Row],[goal]]</f>
        <v>1.17</v>
      </c>
      <c r="P1629" s="6">
        <f>(Table1[[#This Row],[pledged]]/Table1[[#This Row],[backers_count]])/100</f>
        <v>0.61578947368421055</v>
      </c>
      <c r="Q1629" t="s">
        <v>8325</v>
      </c>
      <c r="R1629" t="s">
        <v>8326</v>
      </c>
      <c r="S1629" s="11">
        <f>(((Table1[[#This Row],[launched_at]]/60)/60)/24)+DATE(1970,1,1)</f>
        <v>41205.707048611112</v>
      </c>
      <c r="T1629" s="11">
        <f>(((Table1[[#This Row],[deadline]]/60)/60)/24)+DATE(1970,1,1)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Table1[[#This Row],[pledged]]/Table1[[#This Row],[goal]]</f>
        <v>1.00925</v>
      </c>
      <c r="P1630" s="6">
        <f>(Table1[[#This Row],[pledged]]/Table1[[#This Row],[backers_count]])/100</f>
        <v>0.45874999999999999</v>
      </c>
      <c r="Q1630" t="s">
        <v>8325</v>
      </c>
      <c r="R1630" t="s">
        <v>8326</v>
      </c>
      <c r="S1630" s="11">
        <f>(((Table1[[#This Row],[launched_at]]/60)/60)/24)+DATE(1970,1,1)</f>
        <v>41774.737060185187</v>
      </c>
      <c r="T1630" s="11">
        <f>(((Table1[[#This Row],[deadline]]/60)/60)/24)+DATE(1970,1,1)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Table1[[#This Row],[pledged]]/Table1[[#This Row],[goal]]</f>
        <v>1.0366666666666666</v>
      </c>
      <c r="P1631" s="6">
        <f>(Table1[[#This Row],[pledged]]/Table1[[#This Row],[backers_count]])/100</f>
        <v>0.75853658536585367</v>
      </c>
      <c r="Q1631" t="s">
        <v>8325</v>
      </c>
      <c r="R1631" t="s">
        <v>8326</v>
      </c>
      <c r="S1631" s="11">
        <f>(((Table1[[#This Row],[launched_at]]/60)/60)/24)+DATE(1970,1,1)</f>
        <v>41645.867280092592</v>
      </c>
      <c r="T1631" s="11">
        <f>(((Table1[[#This Row],[deadline]]/60)/60)/24)+DATE(1970,1,1)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Table1[[#This Row],[pledged]]/Table1[[#This Row],[goal]]</f>
        <v>2.6524999999999999</v>
      </c>
      <c r="P1632" s="6">
        <f>(Table1[[#This Row],[pledged]]/Table1[[#This Row],[backers_count]])/100</f>
        <v>0.84206349206349207</v>
      </c>
      <c r="Q1632" t="s">
        <v>8325</v>
      </c>
      <c r="R1632" t="s">
        <v>8326</v>
      </c>
      <c r="S1632" s="11">
        <f>(((Table1[[#This Row],[launched_at]]/60)/60)/24)+DATE(1970,1,1)</f>
        <v>40939.837673611109</v>
      </c>
      <c r="T1632" s="11">
        <f>(((Table1[[#This Row],[deadline]]/60)/60)/24)+DATE(1970,1,1)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Table1[[#This Row],[pledged]]/Table1[[#This Row],[goal]]</f>
        <v>1.5590999999999999</v>
      </c>
      <c r="P1633" s="6">
        <f>(Table1[[#This Row],[pledged]]/Table1[[#This Row],[backers_count]])/100</f>
        <v>1.1722556390977443</v>
      </c>
      <c r="Q1633" t="s">
        <v>8325</v>
      </c>
      <c r="R1633" t="s">
        <v>8326</v>
      </c>
      <c r="S1633" s="11">
        <f>(((Table1[[#This Row],[launched_at]]/60)/60)/24)+DATE(1970,1,1)</f>
        <v>41164.859502314815</v>
      </c>
      <c r="T1633" s="11">
        <f>(((Table1[[#This Row],[deadline]]/60)/60)/24)+DATE(1970,1,1)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Table1[[#This Row],[pledged]]/Table1[[#This Row],[goal]]</f>
        <v>1.0162500000000001</v>
      </c>
      <c r="P1634" s="6">
        <f>(Table1[[#This Row],[pledged]]/Table1[[#This Row],[backers_count]])/100</f>
        <v>0.86489361702127654</v>
      </c>
      <c r="Q1634" t="s">
        <v>8325</v>
      </c>
      <c r="R1634" t="s">
        <v>8326</v>
      </c>
      <c r="S1634" s="11">
        <f>(((Table1[[#This Row],[launched_at]]/60)/60)/24)+DATE(1970,1,1)</f>
        <v>40750.340902777774</v>
      </c>
      <c r="T1634" s="11">
        <f>(((Table1[[#This Row],[deadline]]/60)/60)/24)+DATE(1970,1,1)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Table1[[#This Row],[pledged]]/Table1[[#This Row],[goal]]</f>
        <v>1</v>
      </c>
      <c r="P1635" s="6">
        <f>(Table1[[#This Row],[pledged]]/Table1[[#This Row],[backers_count]])/100</f>
        <v>1.7241379310344829</v>
      </c>
      <c r="Q1635" t="s">
        <v>8325</v>
      </c>
      <c r="R1635" t="s">
        <v>8326</v>
      </c>
      <c r="S1635" s="11">
        <f>(((Table1[[#This Row],[launched_at]]/60)/60)/24)+DATE(1970,1,1)</f>
        <v>40896.883750000001</v>
      </c>
      <c r="T1635" s="11">
        <f>(((Table1[[#This Row],[deadline]]/60)/60)/24)+DATE(1970,1,1)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Table1[[#This Row],[pledged]]/Table1[[#This Row],[goal]]</f>
        <v>1.0049999999999999</v>
      </c>
      <c r="P1636" s="6">
        <f>(Table1[[#This Row],[pledged]]/Table1[[#This Row],[backers_count]])/100</f>
        <v>0.62812500000000004</v>
      </c>
      <c r="Q1636" t="s">
        <v>8325</v>
      </c>
      <c r="R1636" t="s">
        <v>8326</v>
      </c>
      <c r="S1636" s="11">
        <f>(((Table1[[#This Row],[launched_at]]/60)/60)/24)+DATE(1970,1,1)</f>
        <v>40658.189826388887</v>
      </c>
      <c r="T1636" s="11">
        <f>(((Table1[[#This Row],[deadline]]/60)/60)/24)+DATE(1970,1,1)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Table1[[#This Row],[pledged]]/Table1[[#This Row],[goal]]</f>
        <v>1.2529999999999999</v>
      </c>
      <c r="P1637" s="6">
        <f>(Table1[[#This Row],[pledged]]/Table1[[#This Row],[backers_count]])/100</f>
        <v>0.67729729729729726</v>
      </c>
      <c r="Q1637" t="s">
        <v>8325</v>
      </c>
      <c r="R1637" t="s">
        <v>8326</v>
      </c>
      <c r="S1637" s="11">
        <f>(((Table1[[#This Row],[launched_at]]/60)/60)/24)+DATE(1970,1,1)</f>
        <v>42502.868761574078</v>
      </c>
      <c r="T1637" s="11">
        <f>(((Table1[[#This Row],[deadline]]/60)/60)/24)+DATE(1970,1,1)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Table1[[#This Row],[pledged]]/Table1[[#This Row],[goal]]</f>
        <v>1.0355555555555556</v>
      </c>
      <c r="P1638" s="6">
        <f>(Table1[[#This Row],[pledged]]/Table1[[#This Row],[backers_count]])/100</f>
        <v>0.53563218390804601</v>
      </c>
      <c r="Q1638" t="s">
        <v>8325</v>
      </c>
      <c r="R1638" t="s">
        <v>8326</v>
      </c>
      <c r="S1638" s="11">
        <f>(((Table1[[#This Row],[launched_at]]/60)/60)/24)+DATE(1970,1,1)</f>
        <v>40663.08666666667</v>
      </c>
      <c r="T1638" s="11">
        <f>(((Table1[[#This Row],[deadline]]/60)/60)/24)+DATE(1970,1,1)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Table1[[#This Row],[pledged]]/Table1[[#This Row],[goal]]</f>
        <v>1.038</v>
      </c>
      <c r="P1639" s="6">
        <f>(Table1[[#This Row],[pledged]]/Table1[[#This Row],[backers_count]])/100</f>
        <v>0.34600000000000003</v>
      </c>
      <c r="Q1639" t="s">
        <v>8325</v>
      </c>
      <c r="R1639" t="s">
        <v>8326</v>
      </c>
      <c r="S1639" s="11">
        <f>(((Table1[[#This Row],[launched_at]]/60)/60)/24)+DATE(1970,1,1)</f>
        <v>40122.751620370371</v>
      </c>
      <c r="T1639" s="11">
        <f>(((Table1[[#This Row],[deadline]]/60)/60)/24)+DATE(1970,1,1)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Table1[[#This Row],[pledged]]/Table1[[#This Row],[goal]]</f>
        <v>1.05</v>
      </c>
      <c r="P1640" s="6">
        <f>(Table1[[#This Row],[pledged]]/Table1[[#This Row],[backers_count]])/100</f>
        <v>0.38888888888888884</v>
      </c>
      <c r="Q1640" t="s">
        <v>8325</v>
      </c>
      <c r="R1640" t="s">
        <v>8326</v>
      </c>
      <c r="S1640" s="11">
        <f>(((Table1[[#This Row],[launched_at]]/60)/60)/24)+DATE(1970,1,1)</f>
        <v>41288.68712962963</v>
      </c>
      <c r="T1640" s="11">
        <f>(((Table1[[#This Row],[deadline]]/60)/60)/24)+DATE(1970,1,1)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Table1[[#This Row],[pledged]]/Table1[[#This Row],[goal]]</f>
        <v>1</v>
      </c>
      <c r="P1641" s="6">
        <f>(Table1[[#This Row],[pledged]]/Table1[[#This Row],[backers_count]])/100</f>
        <v>0.94736842105263164</v>
      </c>
      <c r="Q1641" t="s">
        <v>8325</v>
      </c>
      <c r="R1641" t="s">
        <v>8326</v>
      </c>
      <c r="S1641" s="11">
        <f>(((Table1[[#This Row],[launched_at]]/60)/60)/24)+DATE(1970,1,1)</f>
        <v>40941.652372685188</v>
      </c>
      <c r="T1641" s="11">
        <f>(((Table1[[#This Row],[deadline]]/60)/60)/24)+DATE(1970,1,1)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Table1[[#This Row],[pledged]]/Table1[[#This Row],[goal]]</f>
        <v>1.6986000000000001</v>
      </c>
      <c r="P1642" s="6">
        <f>(Table1[[#This Row],[pledged]]/Table1[[#This Row],[backers_count]])/100</f>
        <v>0.39967058823529411</v>
      </c>
      <c r="Q1642" t="s">
        <v>8325</v>
      </c>
      <c r="R1642" t="s">
        <v>8326</v>
      </c>
      <c r="S1642" s="11">
        <f>(((Table1[[#This Row],[launched_at]]/60)/60)/24)+DATE(1970,1,1)</f>
        <v>40379.23096064815</v>
      </c>
      <c r="T1642" s="11">
        <f>(((Table1[[#This Row],[deadline]]/60)/60)/24)+DATE(1970,1,1)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Table1[[#This Row],[pledged]]/Table1[[#This Row],[goal]]</f>
        <v>1.014</v>
      </c>
      <c r="P1643" s="6">
        <f>(Table1[[#This Row],[pledged]]/Table1[[#This Row],[backers_count]])/100</f>
        <v>0.97499999999999998</v>
      </c>
      <c r="Q1643" t="s">
        <v>8325</v>
      </c>
      <c r="R1643" t="s">
        <v>8346</v>
      </c>
      <c r="S1643" s="11">
        <f>(((Table1[[#This Row],[launched_at]]/60)/60)/24)+DATE(1970,1,1)</f>
        <v>41962.596574074079</v>
      </c>
      <c r="T1643" s="11">
        <f>(((Table1[[#This Row],[deadline]]/60)/60)/24)+DATE(1970,1,1)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Table1[[#This Row],[pledged]]/Table1[[#This Row],[goal]]</f>
        <v>1</v>
      </c>
      <c r="P1644" s="6">
        <f>(Table1[[#This Row],[pledged]]/Table1[[#This Row],[backers_count]])/100</f>
        <v>0.42857142857142855</v>
      </c>
      <c r="Q1644" t="s">
        <v>8325</v>
      </c>
      <c r="R1644" t="s">
        <v>8346</v>
      </c>
      <c r="S1644" s="11">
        <f>(((Table1[[#This Row],[launched_at]]/60)/60)/24)+DATE(1970,1,1)</f>
        <v>40688.024618055555</v>
      </c>
      <c r="T1644" s="11">
        <f>(((Table1[[#This Row],[deadline]]/60)/60)/24)+DATE(1970,1,1)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Table1[[#This Row],[pledged]]/Table1[[#This Row],[goal]]</f>
        <v>1.2470000000000001</v>
      </c>
      <c r="P1645" s="6">
        <f>(Table1[[#This Row],[pledged]]/Table1[[#This Row],[backers_count]])/100</f>
        <v>1.6851351351351351</v>
      </c>
      <c r="Q1645" t="s">
        <v>8325</v>
      </c>
      <c r="R1645" t="s">
        <v>8346</v>
      </c>
      <c r="S1645" s="11">
        <f>(((Table1[[#This Row],[launched_at]]/60)/60)/24)+DATE(1970,1,1)</f>
        <v>41146.824212962965</v>
      </c>
      <c r="T1645" s="11">
        <f>(((Table1[[#This Row],[deadline]]/60)/60)/24)+DATE(1970,1,1)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Table1[[#This Row],[pledged]]/Table1[[#This Row],[goal]]</f>
        <v>1.095</v>
      </c>
      <c r="P1646" s="6">
        <f>(Table1[[#This Row],[pledged]]/Table1[[#This Row],[backers_count]])/100</f>
        <v>0.85546875</v>
      </c>
      <c r="Q1646" t="s">
        <v>8325</v>
      </c>
      <c r="R1646" t="s">
        <v>8346</v>
      </c>
      <c r="S1646" s="11">
        <f>(((Table1[[#This Row],[launched_at]]/60)/60)/24)+DATE(1970,1,1)</f>
        <v>41175.05972222222</v>
      </c>
      <c r="T1646" s="11">
        <f>(((Table1[[#This Row],[deadline]]/60)/60)/24)+DATE(1970,1,1)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Table1[[#This Row],[pledged]]/Table1[[#This Row],[goal]]</f>
        <v>1.1080000000000001</v>
      </c>
      <c r="P1647" s="6">
        <f>(Table1[[#This Row],[pledged]]/Table1[[#This Row],[backers_count]])/100</f>
        <v>5.54</v>
      </c>
      <c r="Q1647" t="s">
        <v>8325</v>
      </c>
      <c r="R1647" t="s">
        <v>8346</v>
      </c>
      <c r="S1647" s="11">
        <f>(((Table1[[#This Row],[launched_at]]/60)/60)/24)+DATE(1970,1,1)</f>
        <v>41521.617361111108</v>
      </c>
      <c r="T1647" s="11">
        <f>(((Table1[[#This Row],[deadline]]/60)/60)/24)+DATE(1970,1,1)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Table1[[#This Row],[pledged]]/Table1[[#This Row],[goal]]</f>
        <v>1.1020000000000001</v>
      </c>
      <c r="P1648" s="6">
        <f>(Table1[[#This Row],[pledged]]/Table1[[#This Row],[backers_count]])/100</f>
        <v>0.26554216867469882</v>
      </c>
      <c r="Q1648" t="s">
        <v>8325</v>
      </c>
      <c r="R1648" t="s">
        <v>8346</v>
      </c>
      <c r="S1648" s="11">
        <f>(((Table1[[#This Row],[launched_at]]/60)/60)/24)+DATE(1970,1,1)</f>
        <v>41833.450266203705</v>
      </c>
      <c r="T1648" s="11">
        <f>(((Table1[[#This Row],[deadline]]/60)/60)/24)+DATE(1970,1,1)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Table1[[#This Row],[pledged]]/Table1[[#This Row],[goal]]</f>
        <v>1.0471999999999999</v>
      </c>
      <c r="P1649" s="6">
        <f>(Table1[[#This Row],[pledged]]/Table1[[#This Row],[backers_count]])/100</f>
        <v>1.1382608695652174</v>
      </c>
      <c r="Q1649" t="s">
        <v>8325</v>
      </c>
      <c r="R1649" t="s">
        <v>8346</v>
      </c>
      <c r="S1649" s="11">
        <f>(((Table1[[#This Row],[launched_at]]/60)/60)/24)+DATE(1970,1,1)</f>
        <v>41039.409456018519</v>
      </c>
      <c r="T1649" s="11">
        <f>(((Table1[[#This Row],[deadline]]/60)/60)/24)+DATE(1970,1,1)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Table1[[#This Row],[pledged]]/Table1[[#This Row],[goal]]</f>
        <v>1.2526086956521738</v>
      </c>
      <c r="P1650" s="6">
        <f>(Table1[[#This Row],[pledged]]/Table1[[#This Row],[backers_count]])/100</f>
        <v>0.32011111111111112</v>
      </c>
      <c r="Q1650" t="s">
        <v>8325</v>
      </c>
      <c r="R1650" t="s">
        <v>8346</v>
      </c>
      <c r="S1650" s="11">
        <f>(((Table1[[#This Row],[launched_at]]/60)/60)/24)+DATE(1970,1,1)</f>
        <v>40592.704652777778</v>
      </c>
      <c r="T1650" s="11">
        <f>(((Table1[[#This Row],[deadline]]/60)/60)/24)+DATE(1970,1,1)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Table1[[#This Row],[pledged]]/Table1[[#This Row],[goal]]</f>
        <v>1.0058763157894737</v>
      </c>
      <c r="P1651" s="6">
        <f>(Table1[[#This Row],[pledged]]/Table1[[#This Row],[backers_count]])/100</f>
        <v>0.47189259259259259</v>
      </c>
      <c r="Q1651" t="s">
        <v>8325</v>
      </c>
      <c r="R1651" t="s">
        <v>8346</v>
      </c>
      <c r="S1651" s="11">
        <f>(((Table1[[#This Row],[launched_at]]/60)/60)/24)+DATE(1970,1,1)</f>
        <v>41737.684664351851</v>
      </c>
      <c r="T1651" s="11">
        <f>(((Table1[[#This Row],[deadline]]/60)/60)/24)+DATE(1970,1,1)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Table1[[#This Row],[pledged]]/Table1[[#This Row],[goal]]</f>
        <v>1.4155</v>
      </c>
      <c r="P1652" s="6">
        <f>(Table1[[#This Row],[pledged]]/Table1[[#This Row],[backers_count]])/100</f>
        <v>0.88468749999999996</v>
      </c>
      <c r="Q1652" t="s">
        <v>8325</v>
      </c>
      <c r="R1652" t="s">
        <v>8346</v>
      </c>
      <c r="S1652" s="11">
        <f>(((Table1[[#This Row],[launched_at]]/60)/60)/24)+DATE(1970,1,1)</f>
        <v>41526.435613425929</v>
      </c>
      <c r="T1652" s="11">
        <f>(((Table1[[#This Row],[deadline]]/60)/60)/24)+DATE(1970,1,1)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Table1[[#This Row],[pledged]]/Table1[[#This Row],[goal]]</f>
        <v>1.0075000000000001</v>
      </c>
      <c r="P1653" s="6">
        <f>(Table1[[#This Row],[pledged]]/Table1[[#This Row],[backers_count]])/100</f>
        <v>1.0075000000000001</v>
      </c>
      <c r="Q1653" t="s">
        <v>8325</v>
      </c>
      <c r="R1653" t="s">
        <v>8346</v>
      </c>
      <c r="S1653" s="11">
        <f>(((Table1[[#This Row],[launched_at]]/60)/60)/24)+DATE(1970,1,1)</f>
        <v>40625.900694444441</v>
      </c>
      <c r="T1653" s="11">
        <f>(((Table1[[#This Row],[deadline]]/60)/60)/24)+DATE(1970,1,1)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Table1[[#This Row],[pledged]]/Table1[[#This Row],[goal]]</f>
        <v>1.0066666666666666</v>
      </c>
      <c r="P1654" s="6">
        <f>(Table1[[#This Row],[pledged]]/Table1[[#This Row],[backers_count]])/100</f>
        <v>0.64714285714285713</v>
      </c>
      <c r="Q1654" t="s">
        <v>8325</v>
      </c>
      <c r="R1654" t="s">
        <v>8346</v>
      </c>
      <c r="S1654" s="11">
        <f>(((Table1[[#This Row],[launched_at]]/60)/60)/24)+DATE(1970,1,1)</f>
        <v>41572.492974537039</v>
      </c>
      <c r="T1654" s="11">
        <f>(((Table1[[#This Row],[deadline]]/60)/60)/24)+DATE(1970,1,1)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Table1[[#This Row],[pledged]]/Table1[[#This Row],[goal]]</f>
        <v>1.7423040000000001</v>
      </c>
      <c r="P1655" s="6">
        <f>(Table1[[#This Row],[pledged]]/Table1[[#This Row],[backers_count]])/100</f>
        <v>0.51854285714285719</v>
      </c>
      <c r="Q1655" t="s">
        <v>8325</v>
      </c>
      <c r="R1655" t="s">
        <v>8346</v>
      </c>
      <c r="S1655" s="11">
        <f>(((Table1[[#This Row],[launched_at]]/60)/60)/24)+DATE(1970,1,1)</f>
        <v>40626.834444444445</v>
      </c>
      <c r="T1655" s="11">
        <f>(((Table1[[#This Row],[deadline]]/60)/60)/24)+DATE(1970,1,1)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Table1[[#This Row],[pledged]]/Table1[[#This Row],[goal]]</f>
        <v>1.199090909090909</v>
      </c>
      <c r="P1656" s="6">
        <f>(Table1[[#This Row],[pledged]]/Table1[[#This Row],[backers_count]])/100</f>
        <v>0.38794117647058823</v>
      </c>
      <c r="Q1656" t="s">
        <v>8325</v>
      </c>
      <c r="R1656" t="s">
        <v>8346</v>
      </c>
      <c r="S1656" s="11">
        <f>(((Table1[[#This Row],[launched_at]]/60)/60)/24)+DATE(1970,1,1)</f>
        <v>40987.890740740739</v>
      </c>
      <c r="T1656" s="11">
        <f>(((Table1[[#This Row],[deadline]]/60)/60)/24)+DATE(1970,1,1)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Table1[[#This Row],[pledged]]/Table1[[#This Row],[goal]]</f>
        <v>1.4286666666666668</v>
      </c>
      <c r="P1657" s="6">
        <f>(Table1[[#This Row],[pledged]]/Table1[[#This Row],[backers_count]])/100</f>
        <v>0.44645833333333335</v>
      </c>
      <c r="Q1657" t="s">
        <v>8325</v>
      </c>
      <c r="R1657" t="s">
        <v>8346</v>
      </c>
      <c r="S1657" s="11">
        <f>(((Table1[[#This Row],[launched_at]]/60)/60)/24)+DATE(1970,1,1)</f>
        <v>40974.791898148149</v>
      </c>
      <c r="T1657" s="11">
        <f>(((Table1[[#This Row],[deadline]]/60)/60)/24)+DATE(1970,1,1)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Table1[[#This Row],[pledged]]/Table1[[#This Row],[goal]]</f>
        <v>1.0033493333333334</v>
      </c>
      <c r="P1658" s="6">
        <f>(Table1[[#This Row],[pledged]]/Table1[[#This Row],[backers_count]])/100</f>
        <v>1.5677333333333334</v>
      </c>
      <c r="Q1658" t="s">
        <v>8325</v>
      </c>
      <c r="R1658" t="s">
        <v>8346</v>
      </c>
      <c r="S1658" s="11">
        <f>(((Table1[[#This Row],[launched_at]]/60)/60)/24)+DATE(1970,1,1)</f>
        <v>41226.928842592592</v>
      </c>
      <c r="T1658" s="11">
        <f>(((Table1[[#This Row],[deadline]]/60)/60)/24)+DATE(1970,1,1)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Table1[[#This Row],[pledged]]/Table1[[#This Row],[goal]]</f>
        <v>1.0493380000000001</v>
      </c>
      <c r="P1659" s="6">
        <f>(Table1[[#This Row],[pledged]]/Table1[[#This Row],[backers_count]])/100</f>
        <v>1.1870339366515836</v>
      </c>
      <c r="Q1659" t="s">
        <v>8325</v>
      </c>
      <c r="R1659" t="s">
        <v>8346</v>
      </c>
      <c r="S1659" s="11">
        <f>(((Table1[[#This Row],[launched_at]]/60)/60)/24)+DATE(1970,1,1)</f>
        <v>41023.782037037039</v>
      </c>
      <c r="T1659" s="11">
        <f>(((Table1[[#This Row],[deadline]]/60)/60)/24)+DATE(1970,1,1)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Table1[[#This Row],[pledged]]/Table1[[#This Row],[goal]]</f>
        <v>1.3223333333333334</v>
      </c>
      <c r="P1660" s="6">
        <f>(Table1[[#This Row],[pledged]]/Table1[[#This Row],[backers_count]])/100</f>
        <v>0.74149532710280364</v>
      </c>
      <c r="Q1660" t="s">
        <v>8325</v>
      </c>
      <c r="R1660" t="s">
        <v>8346</v>
      </c>
      <c r="S1660" s="11">
        <f>(((Table1[[#This Row],[launched_at]]/60)/60)/24)+DATE(1970,1,1)</f>
        <v>41223.22184027778</v>
      </c>
      <c r="T1660" s="11">
        <f>(((Table1[[#This Row],[deadline]]/60)/60)/24)+DATE(1970,1,1)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Table1[[#This Row],[pledged]]/Table1[[#This Row],[goal]]</f>
        <v>1.1279999999999999</v>
      </c>
      <c r="P1661" s="6">
        <f>(Table1[[#This Row],[pledged]]/Table1[[#This Row],[backers_count]])/100</f>
        <v>0.12533333333333332</v>
      </c>
      <c r="Q1661" t="s">
        <v>8325</v>
      </c>
      <c r="R1661" t="s">
        <v>8346</v>
      </c>
      <c r="S1661" s="11">
        <f>(((Table1[[#This Row],[launched_at]]/60)/60)/24)+DATE(1970,1,1)</f>
        <v>41596.913437499999</v>
      </c>
      <c r="T1661" s="11">
        <f>(((Table1[[#This Row],[deadline]]/60)/60)/24)+DATE(1970,1,1)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Table1[[#This Row],[pledged]]/Table1[[#This Row],[goal]]</f>
        <v>12.5375</v>
      </c>
      <c r="P1662" s="6">
        <f>(Table1[[#This Row],[pledged]]/Table1[[#This Row],[backers_count]])/100</f>
        <v>0.27861111111111109</v>
      </c>
      <c r="Q1662" t="s">
        <v>8325</v>
      </c>
      <c r="R1662" t="s">
        <v>8346</v>
      </c>
      <c r="S1662" s="11">
        <f>(((Table1[[#This Row],[launched_at]]/60)/60)/24)+DATE(1970,1,1)</f>
        <v>42459.693865740745</v>
      </c>
      <c r="T1662" s="11">
        <f>(((Table1[[#This Row],[deadline]]/60)/60)/24)+DATE(1970,1,1)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Table1[[#This Row],[pledged]]/Table1[[#This Row],[goal]]</f>
        <v>1.0250632911392406</v>
      </c>
      <c r="P1663" s="6">
        <f>(Table1[[#This Row],[pledged]]/Table1[[#This Row],[backers_count]])/100</f>
        <v>0.80178217821782183</v>
      </c>
      <c r="Q1663" t="s">
        <v>8325</v>
      </c>
      <c r="R1663" t="s">
        <v>8346</v>
      </c>
      <c r="S1663" s="11">
        <f>(((Table1[[#This Row],[launched_at]]/60)/60)/24)+DATE(1970,1,1)</f>
        <v>42343.998043981483</v>
      </c>
      <c r="T1663" s="11">
        <f>(((Table1[[#This Row],[deadline]]/60)/60)/24)+DATE(1970,1,1)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Table1[[#This Row],[pledged]]/Table1[[#This Row],[goal]]</f>
        <v>1.026375</v>
      </c>
      <c r="P1664" s="6">
        <f>(Table1[[#This Row],[pledged]]/Table1[[#This Row],[backers_count]])/100</f>
        <v>1.3243548387096775</v>
      </c>
      <c r="Q1664" t="s">
        <v>8325</v>
      </c>
      <c r="R1664" t="s">
        <v>8346</v>
      </c>
      <c r="S1664" s="11">
        <f>(((Table1[[#This Row],[launched_at]]/60)/60)/24)+DATE(1970,1,1)</f>
        <v>40848.198333333334</v>
      </c>
      <c r="T1664" s="11">
        <f>(((Table1[[#This Row],[deadline]]/60)/60)/24)+DATE(1970,1,1)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Table1[[#This Row],[pledged]]/Table1[[#This Row],[goal]]</f>
        <v>1.08</v>
      </c>
      <c r="P1665" s="6">
        <f>(Table1[[#This Row],[pledged]]/Table1[[#This Row],[backers_count]])/100</f>
        <v>0.33750000000000002</v>
      </c>
      <c r="Q1665" t="s">
        <v>8325</v>
      </c>
      <c r="R1665" t="s">
        <v>8346</v>
      </c>
      <c r="S1665" s="11">
        <f>(((Table1[[#This Row],[launched_at]]/60)/60)/24)+DATE(1970,1,1)</f>
        <v>42006.02207175926</v>
      </c>
      <c r="T1665" s="11">
        <f>(((Table1[[#This Row],[deadline]]/60)/60)/24)+DATE(1970,1,1)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Table1[[#This Row],[pledged]]/Table1[[#This Row],[goal]]</f>
        <v>1.2240879999999998</v>
      </c>
      <c r="P1666" s="6">
        <f>(Table1[[#This Row],[pledged]]/Table1[[#This Row],[backers_count]])/100</f>
        <v>0.34384494382022468</v>
      </c>
      <c r="Q1666" t="s">
        <v>8325</v>
      </c>
      <c r="R1666" t="s">
        <v>8346</v>
      </c>
      <c r="S1666" s="11">
        <f>(((Table1[[#This Row],[launched_at]]/60)/60)/24)+DATE(1970,1,1)</f>
        <v>40939.761782407404</v>
      </c>
      <c r="T1666" s="11">
        <f>(((Table1[[#This Row],[deadline]]/60)/60)/24)+DATE(1970,1,1)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Table1[[#This Row],[pledged]]/Table1[[#This Row],[goal]]</f>
        <v>1.1945714285714286</v>
      </c>
      <c r="P1667" s="6">
        <f>(Table1[[#This Row],[pledged]]/Table1[[#This Row],[backers_count]])/100</f>
        <v>0.44956989247311824</v>
      </c>
      <c r="Q1667" t="s">
        <v>8325</v>
      </c>
      <c r="R1667" t="s">
        <v>8346</v>
      </c>
      <c r="S1667" s="11">
        <f>(((Table1[[#This Row],[launched_at]]/60)/60)/24)+DATE(1970,1,1)</f>
        <v>40564.649456018517</v>
      </c>
      <c r="T1667" s="11">
        <f>(((Table1[[#This Row],[deadline]]/60)/60)/24)+DATE(1970,1,1)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Table1[[#This Row],[pledged]]/Table1[[#This Row],[goal]]</f>
        <v>1.6088</v>
      </c>
      <c r="P1668" s="6">
        <f>(Table1[[#This Row],[pledged]]/Table1[[#This Row],[backers_count]])/100</f>
        <v>0.4104081632653061</v>
      </c>
      <c r="Q1668" t="s">
        <v>8325</v>
      </c>
      <c r="R1668" t="s">
        <v>8346</v>
      </c>
      <c r="S1668" s="11">
        <f>(((Table1[[#This Row],[launched_at]]/60)/60)/24)+DATE(1970,1,1)</f>
        <v>41331.253159722226</v>
      </c>
      <c r="T1668" s="11">
        <f>(((Table1[[#This Row],[deadline]]/60)/60)/24)+DATE(1970,1,1)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Table1[[#This Row],[pledged]]/Table1[[#This Row],[goal]]</f>
        <v>1.2685294117647059</v>
      </c>
      <c r="P1669" s="6">
        <f>(Table1[[#This Row],[pledged]]/Table1[[#This Row],[backers_count]])/100</f>
        <v>0.52597560975609747</v>
      </c>
      <c r="Q1669" t="s">
        <v>8325</v>
      </c>
      <c r="R1669" t="s">
        <v>8346</v>
      </c>
      <c r="S1669" s="11">
        <f>(((Table1[[#This Row],[launched_at]]/60)/60)/24)+DATE(1970,1,1)</f>
        <v>41682.0705787037</v>
      </c>
      <c r="T1669" s="11">
        <f>(((Table1[[#This Row],[deadline]]/60)/60)/24)+DATE(1970,1,1)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Table1[[#This Row],[pledged]]/Table1[[#This Row],[goal]]</f>
        <v>1.026375</v>
      </c>
      <c r="P1670" s="6">
        <f>(Table1[[#This Row],[pledged]]/Table1[[#This Row],[backers_count]])/100</f>
        <v>0.70784482758620682</v>
      </c>
      <c r="Q1670" t="s">
        <v>8325</v>
      </c>
      <c r="R1670" t="s">
        <v>8346</v>
      </c>
      <c r="S1670" s="11">
        <f>(((Table1[[#This Row],[launched_at]]/60)/60)/24)+DATE(1970,1,1)</f>
        <v>40845.14975694444</v>
      </c>
      <c r="T1670" s="11">
        <f>(((Table1[[#This Row],[deadline]]/60)/60)/24)+DATE(1970,1,1)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Table1[[#This Row],[pledged]]/Table1[[#This Row],[goal]]</f>
        <v>1.3975</v>
      </c>
      <c r="P1671" s="6">
        <f>(Table1[[#This Row],[pledged]]/Table1[[#This Row],[backers_count]])/100</f>
        <v>0.53749999999999998</v>
      </c>
      <c r="Q1671" t="s">
        <v>8325</v>
      </c>
      <c r="R1671" t="s">
        <v>8346</v>
      </c>
      <c r="S1671" s="11">
        <f>(((Table1[[#This Row],[launched_at]]/60)/60)/24)+DATE(1970,1,1)</f>
        <v>42461.885138888887</v>
      </c>
      <c r="T1671" s="11">
        <f>(((Table1[[#This Row],[deadline]]/60)/60)/24)+DATE(1970,1,1)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Table1[[#This Row],[pledged]]/Table1[[#This Row],[goal]]</f>
        <v>1.026</v>
      </c>
      <c r="P1672" s="6">
        <f>(Table1[[#This Row],[pledged]]/Table1[[#This Row],[backers_count]])/100</f>
        <v>0.44608695652173913</v>
      </c>
      <c r="Q1672" t="s">
        <v>8325</v>
      </c>
      <c r="R1672" t="s">
        <v>8346</v>
      </c>
      <c r="S1672" s="11">
        <f>(((Table1[[#This Row],[launched_at]]/60)/60)/24)+DATE(1970,1,1)</f>
        <v>40313.930543981485</v>
      </c>
      <c r="T1672" s="11">
        <f>(((Table1[[#This Row],[deadline]]/60)/60)/24)+DATE(1970,1,1)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Table1[[#This Row],[pledged]]/Table1[[#This Row],[goal]]</f>
        <v>1.0067349999999999</v>
      </c>
      <c r="P1673" s="6">
        <f>(Table1[[#This Row],[pledged]]/Table1[[#This Row],[backers_count]])/100</f>
        <v>0.26148961038961038</v>
      </c>
      <c r="Q1673" t="s">
        <v>8325</v>
      </c>
      <c r="R1673" t="s">
        <v>8346</v>
      </c>
      <c r="S1673" s="11">
        <f>(((Table1[[#This Row],[launched_at]]/60)/60)/24)+DATE(1970,1,1)</f>
        <v>42553.54414351852</v>
      </c>
      <c r="T1673" s="11">
        <f>(((Table1[[#This Row],[deadline]]/60)/60)/24)+DATE(1970,1,1)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Table1[[#This Row],[pledged]]/Table1[[#This Row],[goal]]</f>
        <v>1.1294117647058823</v>
      </c>
      <c r="P1674" s="6">
        <f>(Table1[[#This Row],[pledged]]/Table1[[#This Row],[backers_count]])/100</f>
        <v>0.39183673469387759</v>
      </c>
      <c r="Q1674" t="s">
        <v>8325</v>
      </c>
      <c r="R1674" t="s">
        <v>8346</v>
      </c>
      <c r="S1674" s="11">
        <f>(((Table1[[#This Row],[launched_at]]/60)/60)/24)+DATE(1970,1,1)</f>
        <v>41034.656597222223</v>
      </c>
      <c r="T1674" s="11">
        <f>(((Table1[[#This Row],[deadline]]/60)/60)/24)+DATE(1970,1,1)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Table1[[#This Row],[pledged]]/Table1[[#This Row],[goal]]</f>
        <v>1.2809523809523808</v>
      </c>
      <c r="P1675" s="6">
        <f>(Table1[[#This Row],[pledged]]/Table1[[#This Row],[backers_count]])/100</f>
        <v>0.45593220338983054</v>
      </c>
      <c r="Q1675" t="s">
        <v>8325</v>
      </c>
      <c r="R1675" t="s">
        <v>8346</v>
      </c>
      <c r="S1675" s="11">
        <f>(((Table1[[#This Row],[launched_at]]/60)/60)/24)+DATE(1970,1,1)</f>
        <v>42039.878379629634</v>
      </c>
      <c r="T1675" s="11">
        <f>(((Table1[[#This Row],[deadline]]/60)/60)/24)+DATE(1970,1,1)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Table1[[#This Row],[pledged]]/Table1[[#This Row],[goal]]</f>
        <v>2.0169999999999999</v>
      </c>
      <c r="P1676" s="6">
        <f>(Table1[[#This Row],[pledged]]/Table1[[#This Row],[backers_count]])/100</f>
        <v>0.89247787610619467</v>
      </c>
      <c r="Q1676" t="s">
        <v>8325</v>
      </c>
      <c r="R1676" t="s">
        <v>8346</v>
      </c>
      <c r="S1676" s="11">
        <f>(((Table1[[#This Row],[launched_at]]/60)/60)/24)+DATE(1970,1,1)</f>
        <v>42569.605393518519</v>
      </c>
      <c r="T1676" s="11">
        <f>(((Table1[[#This Row],[deadline]]/60)/60)/24)+DATE(1970,1,1)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Table1[[#This Row],[pledged]]/Table1[[#This Row],[goal]]</f>
        <v>1.37416</v>
      </c>
      <c r="P1677" s="6">
        <f>(Table1[[#This Row],[pledged]]/Table1[[#This Row],[backers_count]])/100</f>
        <v>0.40416470588235298</v>
      </c>
      <c r="Q1677" t="s">
        <v>8325</v>
      </c>
      <c r="R1677" t="s">
        <v>8346</v>
      </c>
      <c r="S1677" s="11">
        <f>(((Table1[[#This Row],[launched_at]]/60)/60)/24)+DATE(1970,1,1)</f>
        <v>40802.733101851853</v>
      </c>
      <c r="T1677" s="11">
        <f>(((Table1[[#This Row],[deadline]]/60)/60)/24)+DATE(1970,1,1)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Table1[[#This Row],[pledged]]/Table1[[#This Row],[goal]]</f>
        <v>1.1533333333333333</v>
      </c>
      <c r="P1678" s="6">
        <f>(Table1[[#This Row],[pledged]]/Table1[[#This Row],[backers_count]])/100</f>
        <v>0.82380952380952377</v>
      </c>
      <c r="Q1678" t="s">
        <v>8325</v>
      </c>
      <c r="R1678" t="s">
        <v>8346</v>
      </c>
      <c r="S1678" s="11">
        <f>(((Table1[[#This Row],[launched_at]]/60)/60)/24)+DATE(1970,1,1)</f>
        <v>40973.72623842593</v>
      </c>
      <c r="T1678" s="11">
        <f>(((Table1[[#This Row],[deadline]]/60)/60)/24)+DATE(1970,1,1)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Table1[[#This Row],[pledged]]/Table1[[#This Row],[goal]]</f>
        <v>1.1166666666666667</v>
      </c>
      <c r="P1679" s="6">
        <f>(Table1[[#This Row],[pledged]]/Table1[[#This Row],[backers_count]])/100</f>
        <v>1.5952380952380951</v>
      </c>
      <c r="Q1679" t="s">
        <v>8325</v>
      </c>
      <c r="R1679" t="s">
        <v>8346</v>
      </c>
      <c r="S1679" s="11">
        <f>(((Table1[[#This Row],[launched_at]]/60)/60)/24)+DATE(1970,1,1)</f>
        <v>42416.407129629632</v>
      </c>
      <c r="T1679" s="11">
        <f>(((Table1[[#This Row],[deadline]]/60)/60)/24)+DATE(1970,1,1)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Table1[[#This Row],[pledged]]/Table1[[#This Row],[goal]]</f>
        <v>1.1839999999999999</v>
      </c>
      <c r="P1680" s="6">
        <f>(Table1[[#This Row],[pledged]]/Table1[[#This Row],[backers_count]])/100</f>
        <v>0.36244897959183675</v>
      </c>
      <c r="Q1680" t="s">
        <v>8325</v>
      </c>
      <c r="R1680" t="s">
        <v>8346</v>
      </c>
      <c r="S1680" s="11">
        <f>(((Table1[[#This Row],[launched_at]]/60)/60)/24)+DATE(1970,1,1)</f>
        <v>41662.854988425926</v>
      </c>
      <c r="T1680" s="11">
        <f>(((Table1[[#This Row],[deadline]]/60)/60)/24)+DATE(1970,1,1)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Table1[[#This Row],[pledged]]/Table1[[#This Row],[goal]]</f>
        <v>1.75</v>
      </c>
      <c r="P1681" s="6">
        <f>(Table1[[#This Row],[pledged]]/Table1[[#This Row],[backers_count]])/100</f>
        <v>0.625</v>
      </c>
      <c r="Q1681" t="s">
        <v>8325</v>
      </c>
      <c r="R1681" t="s">
        <v>8346</v>
      </c>
      <c r="S1681" s="11">
        <f>(((Table1[[#This Row],[launched_at]]/60)/60)/24)+DATE(1970,1,1)</f>
        <v>40723.068807870368</v>
      </c>
      <c r="T1681" s="11">
        <f>(((Table1[[#This Row],[deadline]]/60)/60)/24)+DATE(1970,1,1)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Table1[[#This Row],[pledged]]/Table1[[#This Row],[goal]]</f>
        <v>1.175</v>
      </c>
      <c r="P1682" s="6">
        <f>(Table1[[#This Row],[pledged]]/Table1[[#This Row],[backers_count]])/100</f>
        <v>0.47</v>
      </c>
      <c r="Q1682" t="s">
        <v>8325</v>
      </c>
      <c r="R1682" t="s">
        <v>8346</v>
      </c>
      <c r="S1682" s="11">
        <f>(((Table1[[#This Row],[launched_at]]/60)/60)/24)+DATE(1970,1,1)</f>
        <v>41802.757719907408</v>
      </c>
      <c r="T1682" s="11">
        <f>(((Table1[[#This Row],[deadline]]/60)/60)/24)+DATE(1970,1,1)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Table1[[#This Row],[pledged]]/Table1[[#This Row],[goal]]</f>
        <v>1.0142212307692309</v>
      </c>
      <c r="P1683" s="6">
        <f>(Table1[[#This Row],[pledged]]/Table1[[#This Row],[backers_count]])/100</f>
        <v>0.74575090497737562</v>
      </c>
      <c r="Q1683" t="s">
        <v>8325</v>
      </c>
      <c r="R1683" t="s">
        <v>8347</v>
      </c>
      <c r="S1683" s="11">
        <f>(((Table1[[#This Row],[launched_at]]/60)/60)/24)+DATE(1970,1,1)</f>
        <v>42774.121342592596</v>
      </c>
      <c r="T1683" s="11">
        <f>(((Table1[[#This Row],[deadline]]/60)/60)/24)+DATE(1970,1,1)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Table1[[#This Row],[pledged]]/Table1[[#This Row],[goal]]</f>
        <v>0</v>
      </c>
      <c r="P1684" s="6" t="e">
        <f>(Table1[[#This Row],[pledged]]/Table1[[#This Row],[backers_count]])/100</f>
        <v>#DIV/0!</v>
      </c>
      <c r="Q1684" t="s">
        <v>8325</v>
      </c>
      <c r="R1684" t="s">
        <v>8347</v>
      </c>
      <c r="S1684" s="11">
        <f>(((Table1[[#This Row],[launched_at]]/60)/60)/24)+DATE(1970,1,1)</f>
        <v>42779.21365740741</v>
      </c>
      <c r="T1684" s="11">
        <f>(((Table1[[#This Row],[deadline]]/60)/60)/24)+DATE(1970,1,1)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Table1[[#This Row],[pledged]]/Table1[[#This Row],[goal]]</f>
        <v>0.21714285714285714</v>
      </c>
      <c r="P1685" s="6">
        <f>(Table1[[#This Row],[pledged]]/Table1[[#This Row],[backers_count]])/100</f>
        <v>0.76</v>
      </c>
      <c r="Q1685" t="s">
        <v>8325</v>
      </c>
      <c r="R1685" t="s">
        <v>8347</v>
      </c>
      <c r="S1685" s="11">
        <f>(((Table1[[#This Row],[launched_at]]/60)/60)/24)+DATE(1970,1,1)</f>
        <v>42808.781689814816</v>
      </c>
      <c r="T1685" s="11">
        <f>(((Table1[[#This Row],[deadline]]/60)/60)/24)+DATE(1970,1,1)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Table1[[#This Row],[pledged]]/Table1[[#This Row],[goal]]</f>
        <v>1.0912500000000001</v>
      </c>
      <c r="P1686" s="6">
        <f>(Table1[[#This Row],[pledged]]/Table1[[#This Row],[backers_count]])/100</f>
        <v>0.86435643564356435</v>
      </c>
      <c r="Q1686" t="s">
        <v>8325</v>
      </c>
      <c r="R1686" t="s">
        <v>8347</v>
      </c>
      <c r="S1686" s="11">
        <f>(((Table1[[#This Row],[launched_at]]/60)/60)/24)+DATE(1970,1,1)</f>
        <v>42783.815289351856</v>
      </c>
      <c r="T1686" s="11">
        <f>(((Table1[[#This Row],[deadline]]/60)/60)/24)+DATE(1970,1,1)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Table1[[#This Row],[pledged]]/Table1[[#This Row],[goal]]</f>
        <v>1.0285714285714285</v>
      </c>
      <c r="P1687" s="6">
        <f>(Table1[[#This Row],[pledged]]/Table1[[#This Row],[backers_count]])/100</f>
        <v>0.24</v>
      </c>
      <c r="Q1687" t="s">
        <v>8325</v>
      </c>
      <c r="R1687" t="s">
        <v>8347</v>
      </c>
      <c r="S1687" s="11">
        <f>(((Table1[[#This Row],[launched_at]]/60)/60)/24)+DATE(1970,1,1)</f>
        <v>42788.2502662037</v>
      </c>
      <c r="T1687" s="11">
        <f>(((Table1[[#This Row],[deadline]]/60)/60)/24)+DATE(1970,1,1)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Table1[[#This Row],[pledged]]/Table1[[#This Row],[goal]]</f>
        <v>3.5999999999999999E-3</v>
      </c>
      <c r="P1688" s="6">
        <f>(Table1[[#This Row],[pledged]]/Table1[[#This Row],[backers_count]])/100</f>
        <v>0.18</v>
      </c>
      <c r="Q1688" t="s">
        <v>8325</v>
      </c>
      <c r="R1688" t="s">
        <v>8347</v>
      </c>
      <c r="S1688" s="11">
        <f>(((Table1[[#This Row],[launched_at]]/60)/60)/24)+DATE(1970,1,1)</f>
        <v>42792.843969907408</v>
      </c>
      <c r="T1688" s="11">
        <f>(((Table1[[#This Row],[deadline]]/60)/60)/24)+DATE(1970,1,1)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Table1[[#This Row],[pledged]]/Table1[[#This Row],[goal]]</f>
        <v>0.3125</v>
      </c>
      <c r="P1689" s="6">
        <f>(Table1[[#This Row],[pledged]]/Table1[[#This Row],[backers_count]])/100</f>
        <v>0.80128205128205121</v>
      </c>
      <c r="Q1689" t="s">
        <v>8325</v>
      </c>
      <c r="R1689" t="s">
        <v>8347</v>
      </c>
      <c r="S1689" s="11">
        <f>(((Table1[[#This Row],[launched_at]]/60)/60)/24)+DATE(1970,1,1)</f>
        <v>42802.046817129631</v>
      </c>
      <c r="T1689" s="11">
        <f>(((Table1[[#This Row],[deadline]]/60)/60)/24)+DATE(1970,1,1)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Table1[[#This Row],[pledged]]/Table1[[#This Row],[goal]]</f>
        <v>0.443</v>
      </c>
      <c r="P1690" s="6">
        <f>(Table1[[#This Row],[pledged]]/Table1[[#This Row],[backers_count]])/100</f>
        <v>2.5314285714285716</v>
      </c>
      <c r="Q1690" t="s">
        <v>8325</v>
      </c>
      <c r="R1690" t="s">
        <v>8347</v>
      </c>
      <c r="S1690" s="11">
        <f>(((Table1[[#This Row],[launched_at]]/60)/60)/24)+DATE(1970,1,1)</f>
        <v>42804.534652777773</v>
      </c>
      <c r="T1690" s="11">
        <f>(((Table1[[#This Row],[deadline]]/60)/60)/24)+DATE(1970,1,1)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Table1[[#This Row],[pledged]]/Table1[[#This Row],[goal]]</f>
        <v>1</v>
      </c>
      <c r="P1691" s="6">
        <f>(Table1[[#This Row],[pledged]]/Table1[[#This Row],[backers_count]])/100</f>
        <v>1.7142857142857142</v>
      </c>
      <c r="Q1691" t="s">
        <v>8325</v>
      </c>
      <c r="R1691" t="s">
        <v>8347</v>
      </c>
      <c r="S1691" s="11">
        <f>(((Table1[[#This Row],[launched_at]]/60)/60)/24)+DATE(1970,1,1)</f>
        <v>42780.942476851851</v>
      </c>
      <c r="T1691" s="11">
        <f>(((Table1[[#This Row],[deadline]]/60)/60)/24)+DATE(1970,1,1)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Table1[[#This Row],[pledged]]/Table1[[#This Row],[goal]]</f>
        <v>0.254</v>
      </c>
      <c r="P1692" s="6">
        <f>(Table1[[#This Row],[pledged]]/Table1[[#This Row],[backers_count]])/100</f>
        <v>0.57727272727272727</v>
      </c>
      <c r="Q1692" t="s">
        <v>8325</v>
      </c>
      <c r="R1692" t="s">
        <v>8347</v>
      </c>
      <c r="S1692" s="11">
        <f>(((Table1[[#This Row],[launched_at]]/60)/60)/24)+DATE(1970,1,1)</f>
        <v>42801.43104166667</v>
      </c>
      <c r="T1692" s="11">
        <f>(((Table1[[#This Row],[deadline]]/60)/60)/24)+DATE(1970,1,1)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Table1[[#This Row],[pledged]]/Table1[[#This Row],[goal]]</f>
        <v>0.33473333333333333</v>
      </c>
      <c r="P1693" s="6">
        <f>(Table1[[#This Row],[pledged]]/Table1[[#This Row],[backers_count]])/100</f>
        <v>2.642631578947368</v>
      </c>
      <c r="Q1693" t="s">
        <v>8325</v>
      </c>
      <c r="R1693" t="s">
        <v>8347</v>
      </c>
      <c r="S1693" s="11">
        <f>(((Table1[[#This Row],[launched_at]]/60)/60)/24)+DATE(1970,1,1)</f>
        <v>42795.701481481476</v>
      </c>
      <c r="T1693" s="11">
        <f>(((Table1[[#This Row],[deadline]]/60)/60)/24)+DATE(1970,1,1)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Table1[[#This Row],[pledged]]/Table1[[#This Row],[goal]]</f>
        <v>0.47799999999999998</v>
      </c>
      <c r="P1694" s="6">
        <f>(Table1[[#This Row],[pledged]]/Table1[[#This Row],[backers_count]])/100</f>
        <v>1.5933333333333335</v>
      </c>
      <c r="Q1694" t="s">
        <v>8325</v>
      </c>
      <c r="R1694" t="s">
        <v>8347</v>
      </c>
      <c r="S1694" s="11">
        <f>(((Table1[[#This Row],[launched_at]]/60)/60)/24)+DATE(1970,1,1)</f>
        <v>42788.151238425926</v>
      </c>
      <c r="T1694" s="11">
        <f>(((Table1[[#This Row],[deadline]]/60)/60)/24)+DATE(1970,1,1)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Table1[[#This Row],[pledged]]/Table1[[#This Row],[goal]]</f>
        <v>9.3333333333333338E-2</v>
      </c>
      <c r="P1695" s="6">
        <f>(Table1[[#This Row],[pledged]]/Table1[[#This Row],[backers_count]])/100</f>
        <v>0.35</v>
      </c>
      <c r="Q1695" t="s">
        <v>8325</v>
      </c>
      <c r="R1695" t="s">
        <v>8347</v>
      </c>
      <c r="S1695" s="11">
        <f>(((Table1[[#This Row],[launched_at]]/60)/60)/24)+DATE(1970,1,1)</f>
        <v>42803.920277777783</v>
      </c>
      <c r="T1695" s="11">
        <f>(((Table1[[#This Row],[deadline]]/60)/60)/24)+DATE(1970,1,1)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Table1[[#This Row],[pledged]]/Table1[[#This Row],[goal]]</f>
        <v>5.0000000000000001E-4</v>
      </c>
      <c r="P1696" s="6">
        <f>(Table1[[#This Row],[pledged]]/Table1[[#This Row],[backers_count]])/100</f>
        <v>0.05</v>
      </c>
      <c r="Q1696" t="s">
        <v>8325</v>
      </c>
      <c r="R1696" t="s">
        <v>8347</v>
      </c>
      <c r="S1696" s="11">
        <f>(((Table1[[#This Row],[launched_at]]/60)/60)/24)+DATE(1970,1,1)</f>
        <v>42791.669837962967</v>
      </c>
      <c r="T1696" s="11">
        <f>(((Table1[[#This Row],[deadline]]/60)/60)/24)+DATE(1970,1,1)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Table1[[#This Row],[pledged]]/Table1[[#This Row],[goal]]</f>
        <v>0.11708333333333333</v>
      </c>
      <c r="P1697" s="6">
        <f>(Table1[[#This Row],[pledged]]/Table1[[#This Row],[backers_count]])/100</f>
        <v>0.61086956521739133</v>
      </c>
      <c r="Q1697" t="s">
        <v>8325</v>
      </c>
      <c r="R1697" t="s">
        <v>8347</v>
      </c>
      <c r="S1697" s="11">
        <f>(((Table1[[#This Row],[launched_at]]/60)/60)/24)+DATE(1970,1,1)</f>
        <v>42801.031412037039</v>
      </c>
      <c r="T1697" s="11">
        <f>(((Table1[[#This Row],[deadline]]/60)/60)/24)+DATE(1970,1,1)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Table1[[#This Row],[pledged]]/Table1[[#This Row],[goal]]</f>
        <v>0</v>
      </c>
      <c r="P1698" s="6" t="e">
        <f>(Table1[[#This Row],[pledged]]/Table1[[#This Row],[backers_count]])/100</f>
        <v>#DIV/0!</v>
      </c>
      <c r="Q1698" t="s">
        <v>8325</v>
      </c>
      <c r="R1698" t="s">
        <v>8347</v>
      </c>
      <c r="S1698" s="11">
        <f>(((Table1[[#This Row],[launched_at]]/60)/60)/24)+DATE(1970,1,1)</f>
        <v>42796.069571759261</v>
      </c>
      <c r="T1698" s="11">
        <f>(((Table1[[#This Row],[deadline]]/60)/60)/24)+DATE(1970,1,1)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Table1[[#This Row],[pledged]]/Table1[[#This Row],[goal]]</f>
        <v>0.20208000000000001</v>
      </c>
      <c r="P1699" s="6">
        <f>(Table1[[#This Row],[pledged]]/Table1[[#This Row],[backers_count]])/100</f>
        <v>1.1481818181818182</v>
      </c>
      <c r="Q1699" t="s">
        <v>8325</v>
      </c>
      <c r="R1699" t="s">
        <v>8347</v>
      </c>
      <c r="S1699" s="11">
        <f>(((Table1[[#This Row],[launched_at]]/60)/60)/24)+DATE(1970,1,1)</f>
        <v>42805.032962962956</v>
      </c>
      <c r="T1699" s="11">
        <f>(((Table1[[#This Row],[deadline]]/60)/60)/24)+DATE(1970,1,1)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Table1[[#This Row],[pledged]]/Table1[[#This Row],[goal]]</f>
        <v>0</v>
      </c>
      <c r="P1700" s="6" t="e">
        <f>(Table1[[#This Row],[pledged]]/Table1[[#This Row],[backers_count]])/100</f>
        <v>#DIV/0!</v>
      </c>
      <c r="Q1700" t="s">
        <v>8325</v>
      </c>
      <c r="R1700" t="s">
        <v>8347</v>
      </c>
      <c r="S1700" s="11">
        <f>(((Table1[[#This Row],[launched_at]]/60)/60)/24)+DATE(1970,1,1)</f>
        <v>42796.207870370374</v>
      </c>
      <c r="T1700" s="11">
        <f>(((Table1[[#This Row],[deadline]]/60)/60)/24)+DATE(1970,1,1)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Table1[[#This Row],[pledged]]/Table1[[#This Row],[goal]]</f>
        <v>4.2311459353574929E-2</v>
      </c>
      <c r="P1701" s="6">
        <f>(Table1[[#This Row],[pledged]]/Table1[[#This Row],[backers_count]])/100</f>
        <v>0.54</v>
      </c>
      <c r="Q1701" t="s">
        <v>8325</v>
      </c>
      <c r="R1701" t="s">
        <v>8347</v>
      </c>
      <c r="S1701" s="11">
        <f>(((Table1[[#This Row],[launched_at]]/60)/60)/24)+DATE(1970,1,1)</f>
        <v>42806.863946759258</v>
      </c>
      <c r="T1701" s="11">
        <f>(((Table1[[#This Row],[deadline]]/60)/60)/24)+DATE(1970,1,1)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Table1[[#This Row],[pledged]]/Table1[[#This Row],[goal]]</f>
        <v>0.2606</v>
      </c>
      <c r="P1702" s="6">
        <f>(Table1[[#This Row],[pledged]]/Table1[[#This Row],[backers_count]])/100</f>
        <v>0.65974683544303803</v>
      </c>
      <c r="Q1702" t="s">
        <v>8325</v>
      </c>
      <c r="R1702" t="s">
        <v>8347</v>
      </c>
      <c r="S1702" s="11">
        <f>(((Table1[[#This Row],[launched_at]]/60)/60)/24)+DATE(1970,1,1)</f>
        <v>42796.071643518517</v>
      </c>
      <c r="T1702" s="11">
        <f>(((Table1[[#This Row],[deadline]]/60)/60)/24)+DATE(1970,1,1)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Table1[[#This Row],[pledged]]/Table1[[#This Row],[goal]]</f>
        <v>1.9801980198019802E-3</v>
      </c>
      <c r="P1703" s="6">
        <f>(Table1[[#This Row],[pledged]]/Table1[[#This Row],[backers_count]])/100</f>
        <v>0.05</v>
      </c>
      <c r="Q1703" t="s">
        <v>8325</v>
      </c>
      <c r="R1703" t="s">
        <v>8347</v>
      </c>
      <c r="S1703" s="11">
        <f>(((Table1[[#This Row],[launched_at]]/60)/60)/24)+DATE(1970,1,1)</f>
        <v>41989.664409722223</v>
      </c>
      <c r="T1703" s="11">
        <f>(((Table1[[#This Row],[deadline]]/60)/60)/24)+DATE(1970,1,1)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Table1[[#This Row],[pledged]]/Table1[[#This Row],[goal]]</f>
        <v>6.0606060606060605E-5</v>
      </c>
      <c r="P1704" s="6">
        <f>(Table1[[#This Row],[pledged]]/Table1[[#This Row],[backers_count]])/100</f>
        <v>0.01</v>
      </c>
      <c r="Q1704" t="s">
        <v>8325</v>
      </c>
      <c r="R1704" t="s">
        <v>8347</v>
      </c>
      <c r="S1704" s="11">
        <f>(((Table1[[#This Row],[launched_at]]/60)/60)/24)+DATE(1970,1,1)</f>
        <v>42063.869791666672</v>
      </c>
      <c r="T1704" s="11">
        <f>(((Table1[[#This Row],[deadline]]/60)/60)/24)+DATE(1970,1,1)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Table1[[#This Row],[pledged]]/Table1[[#This Row],[goal]]</f>
        <v>1.0200000000000001E-2</v>
      </c>
      <c r="P1705" s="6">
        <f>(Table1[[#This Row],[pledged]]/Table1[[#This Row],[backers_count]])/100</f>
        <v>0.255</v>
      </c>
      <c r="Q1705" t="s">
        <v>8325</v>
      </c>
      <c r="R1705" t="s">
        <v>8347</v>
      </c>
      <c r="S1705" s="11">
        <f>(((Table1[[#This Row],[launched_at]]/60)/60)/24)+DATE(1970,1,1)</f>
        <v>42187.281678240746</v>
      </c>
      <c r="T1705" s="11">
        <f>(((Table1[[#This Row],[deadline]]/60)/60)/24)+DATE(1970,1,1)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Table1[[#This Row],[pledged]]/Table1[[#This Row],[goal]]</f>
        <v>0.65100000000000002</v>
      </c>
      <c r="P1706" s="6">
        <f>(Table1[[#This Row],[pledged]]/Table1[[#This Row],[backers_count]])/100</f>
        <v>1.1836363636363636</v>
      </c>
      <c r="Q1706" t="s">
        <v>8325</v>
      </c>
      <c r="R1706" t="s">
        <v>8347</v>
      </c>
      <c r="S1706" s="11">
        <f>(((Table1[[#This Row],[launched_at]]/60)/60)/24)+DATE(1970,1,1)</f>
        <v>42021.139733796299</v>
      </c>
      <c r="T1706" s="11">
        <f>(((Table1[[#This Row],[deadline]]/60)/60)/24)+DATE(1970,1,1)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Table1[[#This Row],[pledged]]/Table1[[#This Row],[goal]]</f>
        <v>0</v>
      </c>
      <c r="P1707" s="6" t="e">
        <f>(Table1[[#This Row],[pledged]]/Table1[[#This Row],[backers_count]])/100</f>
        <v>#DIV/0!</v>
      </c>
      <c r="Q1707" t="s">
        <v>8325</v>
      </c>
      <c r="R1707" t="s">
        <v>8347</v>
      </c>
      <c r="S1707" s="11">
        <f>(((Table1[[#This Row],[launched_at]]/60)/60)/24)+DATE(1970,1,1)</f>
        <v>42245.016736111109</v>
      </c>
      <c r="T1707" s="11">
        <f>(((Table1[[#This Row],[deadline]]/60)/60)/24)+DATE(1970,1,1)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Table1[[#This Row],[pledged]]/Table1[[#This Row],[goal]]</f>
        <v>0</v>
      </c>
      <c r="P1708" s="6" t="e">
        <f>(Table1[[#This Row],[pledged]]/Table1[[#This Row],[backers_count]])/100</f>
        <v>#DIV/0!</v>
      </c>
      <c r="Q1708" t="s">
        <v>8325</v>
      </c>
      <c r="R1708" t="s">
        <v>8347</v>
      </c>
      <c r="S1708" s="11">
        <f>(((Table1[[#This Row],[launched_at]]/60)/60)/24)+DATE(1970,1,1)</f>
        <v>42179.306388888886</v>
      </c>
      <c r="T1708" s="11">
        <f>(((Table1[[#This Row],[deadline]]/60)/60)/24)+DATE(1970,1,1)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Table1[[#This Row],[pledged]]/Table1[[#This Row],[goal]]</f>
        <v>9.74E-2</v>
      </c>
      <c r="P1709" s="6">
        <f>(Table1[[#This Row],[pledged]]/Table1[[#This Row],[backers_count]])/100</f>
        <v>0.5411111111111111</v>
      </c>
      <c r="Q1709" t="s">
        <v>8325</v>
      </c>
      <c r="R1709" t="s">
        <v>8347</v>
      </c>
      <c r="S1709" s="11">
        <f>(((Table1[[#This Row],[launched_at]]/60)/60)/24)+DATE(1970,1,1)</f>
        <v>42427.721006944441</v>
      </c>
      <c r="T1709" s="11">
        <f>(((Table1[[#This Row],[deadline]]/60)/60)/24)+DATE(1970,1,1)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Table1[[#This Row],[pledged]]/Table1[[#This Row],[goal]]</f>
        <v>0</v>
      </c>
      <c r="P1710" s="6" t="e">
        <f>(Table1[[#This Row],[pledged]]/Table1[[#This Row],[backers_count]])/100</f>
        <v>#DIV/0!</v>
      </c>
      <c r="Q1710" t="s">
        <v>8325</v>
      </c>
      <c r="R1710" t="s">
        <v>8347</v>
      </c>
      <c r="S1710" s="11">
        <f>(((Table1[[#This Row],[launched_at]]/60)/60)/24)+DATE(1970,1,1)</f>
        <v>42451.866967592592</v>
      </c>
      <c r="T1710" s="11">
        <f>(((Table1[[#This Row],[deadline]]/60)/60)/24)+DATE(1970,1,1)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Table1[[#This Row],[pledged]]/Table1[[#This Row],[goal]]</f>
        <v>4.8571428571428571E-2</v>
      </c>
      <c r="P1711" s="6">
        <f>(Table1[[#This Row],[pledged]]/Table1[[#This Row],[backers_count]])/100</f>
        <v>0.21249999999999999</v>
      </c>
      <c r="Q1711" t="s">
        <v>8325</v>
      </c>
      <c r="R1711" t="s">
        <v>8347</v>
      </c>
      <c r="S1711" s="11">
        <f>(((Table1[[#This Row],[launched_at]]/60)/60)/24)+DATE(1970,1,1)</f>
        <v>41841.56381944444</v>
      </c>
      <c r="T1711" s="11">
        <f>(((Table1[[#This Row],[deadline]]/60)/60)/24)+DATE(1970,1,1)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Table1[[#This Row],[pledged]]/Table1[[#This Row],[goal]]</f>
        <v>6.7999999999999996E-3</v>
      </c>
      <c r="P1712" s="6">
        <f>(Table1[[#This Row],[pledged]]/Table1[[#This Row],[backers_count]])/100</f>
        <v>0.34</v>
      </c>
      <c r="Q1712" t="s">
        <v>8325</v>
      </c>
      <c r="R1712" t="s">
        <v>8347</v>
      </c>
      <c r="S1712" s="11">
        <f>(((Table1[[#This Row],[launched_at]]/60)/60)/24)+DATE(1970,1,1)</f>
        <v>42341.59129629629</v>
      </c>
      <c r="T1712" s="11">
        <f>(((Table1[[#This Row],[deadline]]/60)/60)/24)+DATE(1970,1,1)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Table1[[#This Row],[pledged]]/Table1[[#This Row],[goal]]</f>
        <v>0.105</v>
      </c>
      <c r="P1713" s="6">
        <f>(Table1[[#This Row],[pledged]]/Table1[[#This Row],[backers_count]])/100</f>
        <v>5.25</v>
      </c>
      <c r="Q1713" t="s">
        <v>8325</v>
      </c>
      <c r="R1713" t="s">
        <v>8347</v>
      </c>
      <c r="S1713" s="11">
        <f>(((Table1[[#This Row],[launched_at]]/60)/60)/24)+DATE(1970,1,1)</f>
        <v>41852.646226851852</v>
      </c>
      <c r="T1713" s="11">
        <f>(((Table1[[#This Row],[deadline]]/60)/60)/24)+DATE(1970,1,1)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Table1[[#This Row],[pledged]]/Table1[[#This Row],[goal]]</f>
        <v>0</v>
      </c>
      <c r="P1714" s="6" t="e">
        <f>(Table1[[#This Row],[pledged]]/Table1[[#This Row],[backers_count]])/100</f>
        <v>#DIV/0!</v>
      </c>
      <c r="Q1714" t="s">
        <v>8325</v>
      </c>
      <c r="R1714" t="s">
        <v>8347</v>
      </c>
      <c r="S1714" s="11">
        <f>(((Table1[[#This Row],[launched_at]]/60)/60)/24)+DATE(1970,1,1)</f>
        <v>42125.913807870369</v>
      </c>
      <c r="T1714" s="11">
        <f>(((Table1[[#This Row],[deadline]]/60)/60)/24)+DATE(1970,1,1)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Table1[[#This Row],[pledged]]/Table1[[#This Row],[goal]]</f>
        <v>1.6666666666666666E-2</v>
      </c>
      <c r="P1715" s="6">
        <f>(Table1[[#This Row],[pledged]]/Table1[[#This Row],[backers_count]])/100</f>
        <v>0.5</v>
      </c>
      <c r="Q1715" t="s">
        <v>8325</v>
      </c>
      <c r="R1715" t="s">
        <v>8347</v>
      </c>
      <c r="S1715" s="11">
        <f>(((Table1[[#This Row],[launched_at]]/60)/60)/24)+DATE(1970,1,1)</f>
        <v>41887.801064814819</v>
      </c>
      <c r="T1715" s="11">
        <f>(((Table1[[#This Row],[deadline]]/60)/60)/24)+DATE(1970,1,1)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Table1[[#This Row],[pledged]]/Table1[[#This Row],[goal]]</f>
        <v>7.868E-2</v>
      </c>
      <c r="P1716" s="6">
        <f>(Table1[[#This Row],[pledged]]/Table1[[#This Row],[backers_count]])/100</f>
        <v>1.1570588235294117</v>
      </c>
      <c r="Q1716" t="s">
        <v>8325</v>
      </c>
      <c r="R1716" t="s">
        <v>8347</v>
      </c>
      <c r="S1716" s="11">
        <f>(((Table1[[#This Row],[launched_at]]/60)/60)/24)+DATE(1970,1,1)</f>
        <v>42095.918530092589</v>
      </c>
      <c r="T1716" s="11">
        <f>(((Table1[[#This Row],[deadline]]/60)/60)/24)+DATE(1970,1,1)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Table1[[#This Row],[pledged]]/Table1[[#This Row],[goal]]</f>
        <v>2.2000000000000001E-3</v>
      </c>
      <c r="P1717" s="6">
        <f>(Table1[[#This Row],[pledged]]/Table1[[#This Row],[backers_count]])/100</f>
        <v>5.5E-2</v>
      </c>
      <c r="Q1717" t="s">
        <v>8325</v>
      </c>
      <c r="R1717" t="s">
        <v>8347</v>
      </c>
      <c r="S1717" s="11">
        <f>(((Table1[[#This Row],[launched_at]]/60)/60)/24)+DATE(1970,1,1)</f>
        <v>42064.217418981483</v>
      </c>
      <c r="T1717" s="11">
        <f>(((Table1[[#This Row],[deadline]]/60)/60)/24)+DATE(1970,1,1)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Table1[[#This Row],[pledged]]/Table1[[#This Row],[goal]]</f>
        <v>7.4999999999999997E-2</v>
      </c>
      <c r="P1718" s="6">
        <f>(Table1[[#This Row],[pledged]]/Table1[[#This Row],[backers_count]])/100</f>
        <v>0.5</v>
      </c>
      <c r="Q1718" t="s">
        <v>8325</v>
      </c>
      <c r="R1718" t="s">
        <v>8347</v>
      </c>
      <c r="S1718" s="11">
        <f>(((Table1[[#This Row],[launched_at]]/60)/60)/24)+DATE(1970,1,1)</f>
        <v>42673.577534722222</v>
      </c>
      <c r="T1718" s="11">
        <f>(((Table1[[#This Row],[deadline]]/60)/60)/24)+DATE(1970,1,1)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Table1[[#This Row],[pledged]]/Table1[[#This Row],[goal]]</f>
        <v>0.42725880551301687</v>
      </c>
      <c r="P1719" s="6">
        <f>(Table1[[#This Row],[pledged]]/Table1[[#This Row],[backers_count]])/100</f>
        <v>0.34024390243902436</v>
      </c>
      <c r="Q1719" t="s">
        <v>8325</v>
      </c>
      <c r="R1719" t="s">
        <v>8347</v>
      </c>
      <c r="S1719" s="11">
        <f>(((Table1[[#This Row],[launched_at]]/60)/60)/24)+DATE(1970,1,1)</f>
        <v>42460.98192129629</v>
      </c>
      <c r="T1719" s="11">
        <f>(((Table1[[#This Row],[deadline]]/60)/60)/24)+DATE(1970,1,1)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Table1[[#This Row],[pledged]]/Table1[[#This Row],[goal]]</f>
        <v>2.142857142857143E-3</v>
      </c>
      <c r="P1720" s="6">
        <f>(Table1[[#This Row],[pledged]]/Table1[[#This Row],[backers_count]])/100</f>
        <v>0.375</v>
      </c>
      <c r="Q1720" t="s">
        <v>8325</v>
      </c>
      <c r="R1720" t="s">
        <v>8347</v>
      </c>
      <c r="S1720" s="11">
        <f>(((Table1[[#This Row],[launched_at]]/60)/60)/24)+DATE(1970,1,1)</f>
        <v>42460.610520833332</v>
      </c>
      <c r="T1720" s="11">
        <f>(((Table1[[#This Row],[deadline]]/60)/60)/24)+DATE(1970,1,1)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Table1[[#This Row],[pledged]]/Table1[[#This Row],[goal]]</f>
        <v>8.7500000000000008E-3</v>
      </c>
      <c r="P1721" s="6">
        <f>(Table1[[#This Row],[pledged]]/Table1[[#This Row],[backers_count]])/100</f>
        <v>0.11666666666666665</v>
      </c>
      <c r="Q1721" t="s">
        <v>8325</v>
      </c>
      <c r="R1721" t="s">
        <v>8347</v>
      </c>
      <c r="S1721" s="11">
        <f>(((Table1[[#This Row],[launched_at]]/60)/60)/24)+DATE(1970,1,1)</f>
        <v>41869.534618055557</v>
      </c>
      <c r="T1721" s="11">
        <f>(((Table1[[#This Row],[deadline]]/60)/60)/24)+DATE(1970,1,1)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Table1[[#This Row],[pledged]]/Table1[[#This Row],[goal]]</f>
        <v>5.6250000000000001E-2</v>
      </c>
      <c r="P1722" s="6">
        <f>(Table1[[#This Row],[pledged]]/Table1[[#This Row],[backers_count]])/100</f>
        <v>0.28125</v>
      </c>
      <c r="Q1722" t="s">
        <v>8325</v>
      </c>
      <c r="R1722" t="s">
        <v>8347</v>
      </c>
      <c r="S1722" s="11">
        <f>(((Table1[[#This Row],[launched_at]]/60)/60)/24)+DATE(1970,1,1)</f>
        <v>41922.783229166671</v>
      </c>
      <c r="T1722" s="11">
        <f>(((Table1[[#This Row],[deadline]]/60)/60)/24)+DATE(1970,1,1)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Table1[[#This Row],[pledged]]/Table1[[#This Row],[goal]]</f>
        <v>0</v>
      </c>
      <c r="P1723" s="6" t="e">
        <f>(Table1[[#This Row],[pledged]]/Table1[[#This Row],[backers_count]])/100</f>
        <v>#DIV/0!</v>
      </c>
      <c r="Q1723" t="s">
        <v>8325</v>
      </c>
      <c r="R1723" t="s">
        <v>8347</v>
      </c>
      <c r="S1723" s="11">
        <f>(((Table1[[#This Row],[launched_at]]/60)/60)/24)+DATE(1970,1,1)</f>
        <v>42319.461377314816</v>
      </c>
      <c r="T1723" s="11">
        <f>(((Table1[[#This Row],[deadline]]/60)/60)/24)+DATE(1970,1,1)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Table1[[#This Row],[pledged]]/Table1[[#This Row],[goal]]</f>
        <v>3.4722222222222224E-4</v>
      </c>
      <c r="P1724" s="6">
        <f>(Table1[[#This Row],[pledged]]/Table1[[#This Row],[backers_count]])/100</f>
        <v>0.01</v>
      </c>
      <c r="Q1724" t="s">
        <v>8325</v>
      </c>
      <c r="R1724" t="s">
        <v>8347</v>
      </c>
      <c r="S1724" s="11">
        <f>(((Table1[[#This Row],[launched_at]]/60)/60)/24)+DATE(1970,1,1)</f>
        <v>42425.960983796293</v>
      </c>
      <c r="T1724" s="11">
        <f>(((Table1[[#This Row],[deadline]]/60)/60)/24)+DATE(1970,1,1)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Table1[[#This Row],[pledged]]/Table1[[#This Row],[goal]]</f>
        <v>6.5000000000000002E-2</v>
      </c>
      <c r="P1725" s="6">
        <f>(Table1[[#This Row],[pledged]]/Table1[[#This Row],[backers_count]])/100</f>
        <v>2.1666666666666665</v>
      </c>
      <c r="Q1725" t="s">
        <v>8325</v>
      </c>
      <c r="R1725" t="s">
        <v>8347</v>
      </c>
      <c r="S1725" s="11">
        <f>(((Table1[[#This Row],[launched_at]]/60)/60)/24)+DATE(1970,1,1)</f>
        <v>42129.82540509259</v>
      </c>
      <c r="T1725" s="11">
        <f>(((Table1[[#This Row],[deadline]]/60)/60)/24)+DATE(1970,1,1)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Table1[[#This Row],[pledged]]/Table1[[#This Row],[goal]]</f>
        <v>5.8333333333333336E-3</v>
      </c>
      <c r="P1726" s="6">
        <f>(Table1[[#This Row],[pledged]]/Table1[[#This Row],[backers_count]])/100</f>
        <v>8.7499999999999994E-2</v>
      </c>
      <c r="Q1726" t="s">
        <v>8325</v>
      </c>
      <c r="R1726" t="s">
        <v>8347</v>
      </c>
      <c r="S1726" s="11">
        <f>(((Table1[[#This Row],[launched_at]]/60)/60)/24)+DATE(1970,1,1)</f>
        <v>41912.932430555556</v>
      </c>
      <c r="T1726" s="11">
        <f>(((Table1[[#This Row],[deadline]]/60)/60)/24)+DATE(1970,1,1)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Table1[[#This Row],[pledged]]/Table1[[#This Row],[goal]]</f>
        <v>0.10181818181818182</v>
      </c>
      <c r="P1727" s="6">
        <f>(Table1[[#This Row],[pledged]]/Table1[[#This Row],[backers_count]])/100</f>
        <v>0.62222222222222223</v>
      </c>
      <c r="Q1727" t="s">
        <v>8325</v>
      </c>
      <c r="R1727" t="s">
        <v>8347</v>
      </c>
      <c r="S1727" s="11">
        <f>(((Table1[[#This Row],[launched_at]]/60)/60)/24)+DATE(1970,1,1)</f>
        <v>41845.968159722222</v>
      </c>
      <c r="T1727" s="11">
        <f>(((Table1[[#This Row],[deadline]]/60)/60)/24)+DATE(1970,1,1)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Table1[[#This Row],[pledged]]/Table1[[#This Row],[goal]]</f>
        <v>0.33784615384615385</v>
      </c>
      <c r="P1728" s="6">
        <f>(Table1[[#This Row],[pledged]]/Table1[[#This Row],[backers_count]])/100</f>
        <v>1.3725000000000001</v>
      </c>
      <c r="Q1728" t="s">
        <v>8325</v>
      </c>
      <c r="R1728" t="s">
        <v>8347</v>
      </c>
      <c r="S1728" s="11">
        <f>(((Table1[[#This Row],[launched_at]]/60)/60)/24)+DATE(1970,1,1)</f>
        <v>41788.919722222221</v>
      </c>
      <c r="T1728" s="11">
        <f>(((Table1[[#This Row],[deadline]]/60)/60)/24)+DATE(1970,1,1)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Table1[[#This Row],[pledged]]/Table1[[#This Row],[goal]]</f>
        <v>3.3333333333333332E-4</v>
      </c>
      <c r="P1729" s="6">
        <f>(Table1[[#This Row],[pledged]]/Table1[[#This Row],[backers_count]])/100</f>
        <v>0.01</v>
      </c>
      <c r="Q1729" t="s">
        <v>8325</v>
      </c>
      <c r="R1729" t="s">
        <v>8347</v>
      </c>
      <c r="S1729" s="11">
        <f>(((Table1[[#This Row],[launched_at]]/60)/60)/24)+DATE(1970,1,1)</f>
        <v>42044.927974537044</v>
      </c>
      <c r="T1729" s="11">
        <f>(((Table1[[#This Row],[deadline]]/60)/60)/24)+DATE(1970,1,1)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Table1[[#This Row],[pledged]]/Table1[[#This Row],[goal]]</f>
        <v>0.68400000000000005</v>
      </c>
      <c r="P1730" s="6">
        <f>(Table1[[#This Row],[pledged]]/Table1[[#This Row],[backers_count]])/100</f>
        <v>1.2214285714285713</v>
      </c>
      <c r="Q1730" t="s">
        <v>8325</v>
      </c>
      <c r="R1730" t="s">
        <v>8347</v>
      </c>
      <c r="S1730" s="11">
        <f>(((Table1[[#This Row],[launched_at]]/60)/60)/24)+DATE(1970,1,1)</f>
        <v>42268.625856481478</v>
      </c>
      <c r="T1730" s="11">
        <f>(((Table1[[#This Row],[deadline]]/60)/60)/24)+DATE(1970,1,1)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Table1[[#This Row],[pledged]]/Table1[[#This Row],[goal]]</f>
        <v>0</v>
      </c>
      <c r="P1731" s="6" t="e">
        <f>(Table1[[#This Row],[pledged]]/Table1[[#This Row],[backers_count]])/100</f>
        <v>#DIV/0!</v>
      </c>
      <c r="Q1731" t="s">
        <v>8325</v>
      </c>
      <c r="R1731" t="s">
        <v>8347</v>
      </c>
      <c r="S1731" s="11">
        <f>(((Table1[[#This Row],[launched_at]]/60)/60)/24)+DATE(1970,1,1)</f>
        <v>42471.052152777775</v>
      </c>
      <c r="T1731" s="11">
        <f>(((Table1[[#This Row],[deadline]]/60)/60)/24)+DATE(1970,1,1)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Table1[[#This Row],[pledged]]/Table1[[#This Row],[goal]]</f>
        <v>0</v>
      </c>
      <c r="P1732" s="6" t="e">
        <f>(Table1[[#This Row],[pledged]]/Table1[[#This Row],[backers_count]])/100</f>
        <v>#DIV/0!</v>
      </c>
      <c r="Q1732" t="s">
        <v>8325</v>
      </c>
      <c r="R1732" t="s">
        <v>8347</v>
      </c>
      <c r="S1732" s="11">
        <f>(((Table1[[#This Row],[launched_at]]/60)/60)/24)+DATE(1970,1,1)</f>
        <v>42272.087766203709</v>
      </c>
      <c r="T1732" s="11">
        <f>(((Table1[[#This Row],[deadline]]/60)/60)/24)+DATE(1970,1,1)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Table1[[#This Row],[pledged]]/Table1[[#This Row],[goal]]</f>
        <v>0</v>
      </c>
      <c r="P1733" s="6" t="e">
        <f>(Table1[[#This Row],[pledged]]/Table1[[#This Row],[backers_count]])/100</f>
        <v>#DIV/0!</v>
      </c>
      <c r="Q1733" t="s">
        <v>8325</v>
      </c>
      <c r="R1733" t="s">
        <v>8347</v>
      </c>
      <c r="S1733" s="11">
        <f>(((Table1[[#This Row],[launched_at]]/60)/60)/24)+DATE(1970,1,1)</f>
        <v>42152.906851851847</v>
      </c>
      <c r="T1733" s="11">
        <f>(((Table1[[#This Row],[deadline]]/60)/60)/24)+DATE(1970,1,1)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Table1[[#This Row],[pledged]]/Table1[[#This Row],[goal]]</f>
        <v>0</v>
      </c>
      <c r="P1734" s="6" t="e">
        <f>(Table1[[#This Row],[pledged]]/Table1[[#This Row],[backers_count]])/100</f>
        <v>#DIV/0!</v>
      </c>
      <c r="Q1734" t="s">
        <v>8325</v>
      </c>
      <c r="R1734" t="s">
        <v>8347</v>
      </c>
      <c r="S1734" s="11">
        <f>(((Table1[[#This Row],[launched_at]]/60)/60)/24)+DATE(1970,1,1)</f>
        <v>42325.683807870373</v>
      </c>
      <c r="T1734" s="11">
        <f>(((Table1[[#This Row],[deadline]]/60)/60)/24)+DATE(1970,1,1)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Table1[[#This Row],[pledged]]/Table1[[#This Row],[goal]]</f>
        <v>0</v>
      </c>
      <c r="P1735" s="6" t="e">
        <f>(Table1[[#This Row],[pledged]]/Table1[[#This Row],[backers_count]])/100</f>
        <v>#DIV/0!</v>
      </c>
      <c r="Q1735" t="s">
        <v>8325</v>
      </c>
      <c r="R1735" t="s">
        <v>8347</v>
      </c>
      <c r="S1735" s="11">
        <f>(((Table1[[#This Row],[launched_at]]/60)/60)/24)+DATE(1970,1,1)</f>
        <v>42614.675625000003</v>
      </c>
      <c r="T1735" s="11">
        <f>(((Table1[[#This Row],[deadline]]/60)/60)/24)+DATE(1970,1,1)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Table1[[#This Row],[pledged]]/Table1[[#This Row],[goal]]</f>
        <v>2.2222222222222223E-4</v>
      </c>
      <c r="P1736" s="6">
        <f>(Table1[[#This Row],[pledged]]/Table1[[#This Row],[backers_count]])/100</f>
        <v>0.01</v>
      </c>
      <c r="Q1736" t="s">
        <v>8325</v>
      </c>
      <c r="R1736" t="s">
        <v>8347</v>
      </c>
      <c r="S1736" s="11">
        <f>(((Table1[[#This Row],[launched_at]]/60)/60)/24)+DATE(1970,1,1)</f>
        <v>42102.036527777775</v>
      </c>
      <c r="T1736" s="11">
        <f>(((Table1[[#This Row],[deadline]]/60)/60)/24)+DATE(1970,1,1)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Table1[[#This Row],[pledged]]/Table1[[#This Row],[goal]]</f>
        <v>0.11</v>
      </c>
      <c r="P1737" s="6">
        <f>(Table1[[#This Row],[pledged]]/Table1[[#This Row],[backers_count]])/100</f>
        <v>0.55000000000000004</v>
      </c>
      <c r="Q1737" t="s">
        <v>8325</v>
      </c>
      <c r="R1737" t="s">
        <v>8347</v>
      </c>
      <c r="S1737" s="11">
        <f>(((Table1[[#This Row],[launched_at]]/60)/60)/24)+DATE(1970,1,1)</f>
        <v>42559.814178240747</v>
      </c>
      <c r="T1737" s="11">
        <f>(((Table1[[#This Row],[deadline]]/60)/60)/24)+DATE(1970,1,1)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Table1[[#This Row],[pledged]]/Table1[[#This Row],[goal]]</f>
        <v>7.3333333333333332E-3</v>
      </c>
      <c r="P1738" s="6">
        <f>(Table1[[#This Row],[pledged]]/Table1[[#This Row],[backers_count]])/100</f>
        <v>0.22</v>
      </c>
      <c r="Q1738" t="s">
        <v>8325</v>
      </c>
      <c r="R1738" t="s">
        <v>8347</v>
      </c>
      <c r="S1738" s="11">
        <f>(((Table1[[#This Row],[launched_at]]/60)/60)/24)+DATE(1970,1,1)</f>
        <v>42286.861493055556</v>
      </c>
      <c r="T1738" s="11">
        <f>(((Table1[[#This Row],[deadline]]/60)/60)/24)+DATE(1970,1,1)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Table1[[#This Row],[pledged]]/Table1[[#This Row],[goal]]</f>
        <v>0.21249999999999999</v>
      </c>
      <c r="P1739" s="6">
        <f>(Table1[[#This Row],[pledged]]/Table1[[#This Row],[backers_count]])/100</f>
        <v>0.56666666666666665</v>
      </c>
      <c r="Q1739" t="s">
        <v>8325</v>
      </c>
      <c r="R1739" t="s">
        <v>8347</v>
      </c>
      <c r="S1739" s="11">
        <f>(((Table1[[#This Row],[launched_at]]/60)/60)/24)+DATE(1970,1,1)</f>
        <v>42175.948981481488</v>
      </c>
      <c r="T1739" s="11">
        <f>(((Table1[[#This Row],[deadline]]/60)/60)/24)+DATE(1970,1,1)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Table1[[#This Row],[pledged]]/Table1[[#This Row],[goal]]</f>
        <v>4.0000000000000001E-3</v>
      </c>
      <c r="P1740" s="6">
        <f>(Table1[[#This Row],[pledged]]/Table1[[#This Row],[backers_count]])/100</f>
        <v>0.2</v>
      </c>
      <c r="Q1740" t="s">
        <v>8325</v>
      </c>
      <c r="R1740" t="s">
        <v>8347</v>
      </c>
      <c r="S1740" s="11">
        <f>(((Table1[[#This Row],[launched_at]]/60)/60)/24)+DATE(1970,1,1)</f>
        <v>41884.874328703707</v>
      </c>
      <c r="T1740" s="11">
        <f>(((Table1[[#This Row],[deadline]]/60)/60)/24)+DATE(1970,1,1)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Table1[[#This Row],[pledged]]/Table1[[#This Row],[goal]]</f>
        <v>1E-3</v>
      </c>
      <c r="P1741" s="6">
        <f>(Table1[[#This Row],[pledged]]/Table1[[#This Row],[backers_count]])/100</f>
        <v>0.01</v>
      </c>
      <c r="Q1741" t="s">
        <v>8325</v>
      </c>
      <c r="R1741" t="s">
        <v>8347</v>
      </c>
      <c r="S1741" s="11">
        <f>(((Table1[[#This Row],[launched_at]]/60)/60)/24)+DATE(1970,1,1)</f>
        <v>42435.874212962968</v>
      </c>
      <c r="T1741" s="11">
        <f>(((Table1[[#This Row],[deadline]]/60)/60)/24)+DATE(1970,1,1)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Table1[[#This Row],[pledged]]/Table1[[#This Row],[goal]]</f>
        <v>0</v>
      </c>
      <c r="P1742" s="6" t="e">
        <f>(Table1[[#This Row],[pledged]]/Table1[[#This Row],[backers_count]])/100</f>
        <v>#DIV/0!</v>
      </c>
      <c r="Q1742" t="s">
        <v>8325</v>
      </c>
      <c r="R1742" t="s">
        <v>8347</v>
      </c>
      <c r="S1742" s="11">
        <f>(((Table1[[#This Row],[launched_at]]/60)/60)/24)+DATE(1970,1,1)</f>
        <v>42171.817384259266</v>
      </c>
      <c r="T1742" s="11">
        <f>(((Table1[[#This Row],[deadline]]/60)/60)/24)+DATE(1970,1,1)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Table1[[#This Row],[pledged]]/Table1[[#This Row],[goal]]</f>
        <v>1.1083333333333334</v>
      </c>
      <c r="P1743" s="6">
        <f>(Table1[[#This Row],[pledged]]/Table1[[#This Row],[backers_count]])/100</f>
        <v>0.25576923076923075</v>
      </c>
      <c r="Q1743" t="s">
        <v>8338</v>
      </c>
      <c r="R1743" t="s">
        <v>8339</v>
      </c>
      <c r="S1743" s="11">
        <f>(((Table1[[#This Row],[launched_at]]/60)/60)/24)+DATE(1970,1,1)</f>
        <v>42120.628136574072</v>
      </c>
      <c r="T1743" s="11">
        <f>(((Table1[[#This Row],[deadline]]/60)/60)/24)+DATE(1970,1,1)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Table1[[#This Row],[pledged]]/Table1[[#This Row],[goal]]</f>
        <v>1.0874999999999999</v>
      </c>
      <c r="P1744" s="6">
        <f>(Table1[[#This Row],[pledged]]/Table1[[#This Row],[backers_count]])/100</f>
        <v>0.63970588235294112</v>
      </c>
      <c r="Q1744" t="s">
        <v>8338</v>
      </c>
      <c r="R1744" t="s">
        <v>8339</v>
      </c>
      <c r="S1744" s="11">
        <f>(((Table1[[#This Row],[launched_at]]/60)/60)/24)+DATE(1970,1,1)</f>
        <v>42710.876967592587</v>
      </c>
      <c r="T1744" s="11">
        <f>(((Table1[[#This Row],[deadline]]/60)/60)/24)+DATE(1970,1,1)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Table1[[#This Row],[pledged]]/Table1[[#This Row],[goal]]</f>
        <v>1.0041666666666667</v>
      </c>
      <c r="P1745" s="6">
        <f>(Table1[[#This Row],[pledged]]/Table1[[#This Row],[backers_count]])/100</f>
        <v>0.89925373134328357</v>
      </c>
      <c r="Q1745" t="s">
        <v>8338</v>
      </c>
      <c r="R1745" t="s">
        <v>8339</v>
      </c>
      <c r="S1745" s="11">
        <f>(((Table1[[#This Row],[launched_at]]/60)/60)/24)+DATE(1970,1,1)</f>
        <v>42586.925636574073</v>
      </c>
      <c r="T1745" s="11">
        <f>(((Table1[[#This Row],[deadline]]/60)/60)/24)+DATE(1970,1,1)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Table1[[#This Row],[pledged]]/Table1[[#This Row],[goal]]</f>
        <v>1.1845454545454546</v>
      </c>
      <c r="P1746" s="6">
        <f>(Table1[[#This Row],[pledged]]/Table1[[#This Row],[backers_count]])/100</f>
        <v>0.93071428571428572</v>
      </c>
      <c r="Q1746" t="s">
        <v>8338</v>
      </c>
      <c r="R1746" t="s">
        <v>8339</v>
      </c>
      <c r="S1746" s="11">
        <f>(((Table1[[#This Row],[launched_at]]/60)/60)/24)+DATE(1970,1,1)</f>
        <v>42026.605057870373</v>
      </c>
      <c r="T1746" s="11">
        <f>(((Table1[[#This Row],[deadline]]/60)/60)/24)+DATE(1970,1,1)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Table1[[#This Row],[pledged]]/Table1[[#This Row],[goal]]</f>
        <v>1.1401428571428571</v>
      </c>
      <c r="P1747" s="6">
        <f>(Table1[[#This Row],[pledged]]/Table1[[#This Row],[backers_count]])/100</f>
        <v>0.89674157303370794</v>
      </c>
      <c r="Q1747" t="s">
        <v>8338</v>
      </c>
      <c r="R1747" t="s">
        <v>8339</v>
      </c>
      <c r="S1747" s="11">
        <f>(((Table1[[#This Row],[launched_at]]/60)/60)/24)+DATE(1970,1,1)</f>
        <v>42690.259699074071</v>
      </c>
      <c r="T1747" s="11">
        <f>(((Table1[[#This Row],[deadline]]/60)/60)/24)+DATE(1970,1,1)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Table1[[#This Row],[pledged]]/Table1[[#This Row],[goal]]</f>
        <v>1.4810000000000001</v>
      </c>
      <c r="P1748" s="6">
        <f>(Table1[[#This Row],[pledged]]/Table1[[#This Row],[backers_count]])/100</f>
        <v>2.0761682242990656</v>
      </c>
      <c r="Q1748" t="s">
        <v>8338</v>
      </c>
      <c r="R1748" t="s">
        <v>8339</v>
      </c>
      <c r="S1748" s="11">
        <f>(((Table1[[#This Row],[launched_at]]/60)/60)/24)+DATE(1970,1,1)</f>
        <v>42668.176701388889</v>
      </c>
      <c r="T1748" s="11">
        <f>(((Table1[[#This Row],[deadline]]/60)/60)/24)+DATE(1970,1,1)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Table1[[#This Row],[pledged]]/Table1[[#This Row],[goal]]</f>
        <v>1.0495555555555556</v>
      </c>
      <c r="P1749" s="6">
        <f>(Table1[[#This Row],[pledged]]/Table1[[#This Row],[backers_count]])/100</f>
        <v>0.59408805031446543</v>
      </c>
      <c r="Q1749" t="s">
        <v>8338</v>
      </c>
      <c r="R1749" t="s">
        <v>8339</v>
      </c>
      <c r="S1749" s="11">
        <f>(((Table1[[#This Row],[launched_at]]/60)/60)/24)+DATE(1970,1,1)</f>
        <v>42292.435532407413</v>
      </c>
      <c r="T1749" s="11">
        <f>(((Table1[[#This Row],[deadline]]/60)/60)/24)+DATE(1970,1,1)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Table1[[#This Row],[pledged]]/Table1[[#This Row],[goal]]</f>
        <v>1.29948</v>
      </c>
      <c r="P1750" s="6">
        <f>(Table1[[#This Row],[pledged]]/Table1[[#This Row],[backers_count]])/100</f>
        <v>3.5897237569060776</v>
      </c>
      <c r="Q1750" t="s">
        <v>8338</v>
      </c>
      <c r="R1750" t="s">
        <v>8339</v>
      </c>
      <c r="S1750" s="11">
        <f>(((Table1[[#This Row],[launched_at]]/60)/60)/24)+DATE(1970,1,1)</f>
        <v>42219.950729166667</v>
      </c>
      <c r="T1750" s="11">
        <f>(((Table1[[#This Row],[deadline]]/60)/60)/24)+DATE(1970,1,1)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Table1[[#This Row],[pledged]]/Table1[[#This Row],[goal]]</f>
        <v>1.2348756218905472</v>
      </c>
      <c r="P1751" s="6">
        <f>(Table1[[#This Row],[pledged]]/Table1[[#This Row],[backers_count]])/100</f>
        <v>0.94736641221374041</v>
      </c>
      <c r="Q1751" t="s">
        <v>8338</v>
      </c>
      <c r="R1751" t="s">
        <v>8339</v>
      </c>
      <c r="S1751" s="11">
        <f>(((Table1[[#This Row],[launched_at]]/60)/60)/24)+DATE(1970,1,1)</f>
        <v>42758.975937499999</v>
      </c>
      <c r="T1751" s="11">
        <f>(((Table1[[#This Row],[deadline]]/60)/60)/24)+DATE(1970,1,1)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Table1[[#This Row],[pledged]]/Table1[[#This Row],[goal]]</f>
        <v>2.0162</v>
      </c>
      <c r="P1752" s="6">
        <f>(Table1[[#This Row],[pledged]]/Table1[[#This Row],[backers_count]])/100</f>
        <v>0.80647999999999997</v>
      </c>
      <c r="Q1752" t="s">
        <v>8338</v>
      </c>
      <c r="R1752" t="s">
        <v>8339</v>
      </c>
      <c r="S1752" s="11">
        <f>(((Table1[[#This Row],[launched_at]]/60)/60)/24)+DATE(1970,1,1)</f>
        <v>42454.836851851855</v>
      </c>
      <c r="T1752" s="11">
        <f>(((Table1[[#This Row],[deadline]]/60)/60)/24)+DATE(1970,1,1)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Table1[[#This Row],[pledged]]/Table1[[#This Row],[goal]]</f>
        <v>1.0289999999999999</v>
      </c>
      <c r="P1753" s="6">
        <f>(Table1[[#This Row],[pledged]]/Table1[[#This Row],[backers_count]])/100</f>
        <v>1.6868852459016392</v>
      </c>
      <c r="Q1753" t="s">
        <v>8338</v>
      </c>
      <c r="R1753" t="s">
        <v>8339</v>
      </c>
      <c r="S1753" s="11">
        <f>(((Table1[[#This Row],[launched_at]]/60)/60)/24)+DATE(1970,1,1)</f>
        <v>42052.7815162037</v>
      </c>
      <c r="T1753" s="11">
        <f>(((Table1[[#This Row],[deadline]]/60)/60)/24)+DATE(1970,1,1)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Table1[[#This Row],[pledged]]/Table1[[#This Row],[goal]]</f>
        <v>2.6016666666666666</v>
      </c>
      <c r="P1754" s="6">
        <f>(Table1[[#This Row],[pledged]]/Table1[[#This Row],[backers_count]])/100</f>
        <v>0.34688888888888891</v>
      </c>
      <c r="Q1754" t="s">
        <v>8338</v>
      </c>
      <c r="R1754" t="s">
        <v>8339</v>
      </c>
      <c r="S1754" s="11">
        <f>(((Table1[[#This Row],[launched_at]]/60)/60)/24)+DATE(1970,1,1)</f>
        <v>42627.253263888888</v>
      </c>
      <c r="T1754" s="11">
        <f>(((Table1[[#This Row],[deadline]]/60)/60)/24)+DATE(1970,1,1)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Table1[[#This Row],[pledged]]/Table1[[#This Row],[goal]]</f>
        <v>1.08</v>
      </c>
      <c r="P1755" s="6">
        <f>(Table1[[#This Row],[pledged]]/Table1[[#This Row],[backers_count]])/100</f>
        <v>4.6285714285714281</v>
      </c>
      <c r="Q1755" t="s">
        <v>8338</v>
      </c>
      <c r="R1755" t="s">
        <v>8339</v>
      </c>
      <c r="S1755" s="11">
        <f>(((Table1[[#This Row],[launched_at]]/60)/60)/24)+DATE(1970,1,1)</f>
        <v>42420.74962962963</v>
      </c>
      <c r="T1755" s="11">
        <f>(((Table1[[#This Row],[deadline]]/60)/60)/24)+DATE(1970,1,1)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Table1[[#This Row],[pledged]]/Table1[[#This Row],[goal]]</f>
        <v>1.1052941176470588</v>
      </c>
      <c r="P1756" s="6">
        <f>(Table1[[#This Row],[pledged]]/Table1[[#This Row],[backers_count]])/100</f>
        <v>1.0438888888888889</v>
      </c>
      <c r="Q1756" t="s">
        <v>8338</v>
      </c>
      <c r="R1756" t="s">
        <v>8339</v>
      </c>
      <c r="S1756" s="11">
        <f>(((Table1[[#This Row],[launched_at]]/60)/60)/24)+DATE(1970,1,1)</f>
        <v>42067.876770833333</v>
      </c>
      <c r="T1756" s="11">
        <f>(((Table1[[#This Row],[deadline]]/60)/60)/24)+DATE(1970,1,1)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Table1[[#This Row],[pledged]]/Table1[[#This Row],[goal]]</f>
        <v>1.2</v>
      </c>
      <c r="P1757" s="6">
        <f>(Table1[[#This Row],[pledged]]/Table1[[#This Row],[backers_count]])/100</f>
        <v>7.4999999999999997E-2</v>
      </c>
      <c r="Q1757" t="s">
        <v>8338</v>
      </c>
      <c r="R1757" t="s">
        <v>8339</v>
      </c>
      <c r="S1757" s="11">
        <f>(((Table1[[#This Row],[launched_at]]/60)/60)/24)+DATE(1970,1,1)</f>
        <v>42252.788900462961</v>
      </c>
      <c r="T1757" s="11">
        <f>(((Table1[[#This Row],[deadline]]/60)/60)/24)+DATE(1970,1,1)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Table1[[#This Row],[pledged]]/Table1[[#This Row],[goal]]</f>
        <v>1.0282909090909091</v>
      </c>
      <c r="P1758" s="6">
        <f>(Table1[[#This Row],[pledged]]/Table1[[#This Row],[backers_count]])/100</f>
        <v>0.47130000000000005</v>
      </c>
      <c r="Q1758" t="s">
        <v>8338</v>
      </c>
      <c r="R1758" t="s">
        <v>8339</v>
      </c>
      <c r="S1758" s="11">
        <f>(((Table1[[#This Row],[launched_at]]/60)/60)/24)+DATE(1970,1,1)</f>
        <v>42571.167465277773</v>
      </c>
      <c r="T1758" s="11">
        <f>(((Table1[[#This Row],[deadline]]/60)/60)/24)+DATE(1970,1,1)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Table1[[#This Row],[pledged]]/Table1[[#This Row],[goal]]</f>
        <v>1.1599999999999999</v>
      </c>
      <c r="P1759" s="6">
        <f>(Table1[[#This Row],[pledged]]/Table1[[#This Row],[backers_count]])/100</f>
        <v>4.1428571428571423</v>
      </c>
      <c r="Q1759" t="s">
        <v>8338</v>
      </c>
      <c r="R1759" t="s">
        <v>8339</v>
      </c>
      <c r="S1759" s="11">
        <f>(((Table1[[#This Row],[launched_at]]/60)/60)/24)+DATE(1970,1,1)</f>
        <v>42733.827349537038</v>
      </c>
      <c r="T1759" s="11">
        <f>(((Table1[[#This Row],[deadline]]/60)/60)/24)+DATE(1970,1,1)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Table1[[#This Row],[pledged]]/Table1[[#This Row],[goal]]</f>
        <v>1.147</v>
      </c>
      <c r="P1760" s="6">
        <f>(Table1[[#This Row],[pledged]]/Table1[[#This Row],[backers_count]])/100</f>
        <v>0.42481481481481481</v>
      </c>
      <c r="Q1760" t="s">
        <v>8338</v>
      </c>
      <c r="R1760" t="s">
        <v>8339</v>
      </c>
      <c r="S1760" s="11">
        <f>(((Table1[[#This Row],[launched_at]]/60)/60)/24)+DATE(1970,1,1)</f>
        <v>42505.955925925926</v>
      </c>
      <c r="T1760" s="11">
        <f>(((Table1[[#This Row],[deadline]]/60)/60)/24)+DATE(1970,1,1)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Table1[[#This Row],[pledged]]/Table1[[#This Row],[goal]]</f>
        <v>1.0660000000000001</v>
      </c>
      <c r="P1761" s="6">
        <f>(Table1[[#This Row],[pledged]]/Table1[[#This Row],[backers_count]])/100</f>
        <v>1.0877551020408163</v>
      </c>
      <c r="Q1761" t="s">
        <v>8338</v>
      </c>
      <c r="R1761" t="s">
        <v>8339</v>
      </c>
      <c r="S1761" s="11">
        <f>(((Table1[[#This Row],[launched_at]]/60)/60)/24)+DATE(1970,1,1)</f>
        <v>42068.829039351855</v>
      </c>
      <c r="T1761" s="11">
        <f>(((Table1[[#This Row],[deadline]]/60)/60)/24)+DATE(1970,1,1)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Table1[[#This Row],[pledged]]/Table1[[#This Row],[goal]]</f>
        <v>1.6544000000000001</v>
      </c>
      <c r="P1762" s="6">
        <f>(Table1[[#This Row],[pledged]]/Table1[[#This Row],[backers_count]])/100</f>
        <v>0.81098039215686268</v>
      </c>
      <c r="Q1762" t="s">
        <v>8338</v>
      </c>
      <c r="R1762" t="s">
        <v>8339</v>
      </c>
      <c r="S1762" s="11">
        <f>(((Table1[[#This Row],[launched_at]]/60)/60)/24)+DATE(1970,1,1)</f>
        <v>42405.67260416667</v>
      </c>
      <c r="T1762" s="11">
        <f>(((Table1[[#This Row],[deadline]]/60)/60)/24)+DATE(1970,1,1)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Table1[[#This Row],[pledged]]/Table1[[#This Row],[goal]]</f>
        <v>1.55</v>
      </c>
      <c r="P1763" s="6">
        <f>(Table1[[#This Row],[pledged]]/Table1[[#This Row],[backers_count]])/100</f>
        <v>0.51666666666666661</v>
      </c>
      <c r="Q1763" t="s">
        <v>8338</v>
      </c>
      <c r="R1763" t="s">
        <v>8339</v>
      </c>
      <c r="S1763" s="11">
        <f>(((Table1[[#This Row],[launched_at]]/60)/60)/24)+DATE(1970,1,1)</f>
        <v>42209.567824074074</v>
      </c>
      <c r="T1763" s="11">
        <f>(((Table1[[#This Row],[deadline]]/60)/60)/24)+DATE(1970,1,1)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Table1[[#This Row],[pledged]]/Table1[[#This Row],[goal]]</f>
        <v>8.85</v>
      </c>
      <c r="P1764" s="6">
        <f>(Table1[[#This Row],[pledged]]/Table1[[#This Row],[backers_count]])/100</f>
        <v>0.35399999999999998</v>
      </c>
      <c r="Q1764" t="s">
        <v>8338</v>
      </c>
      <c r="R1764" t="s">
        <v>8339</v>
      </c>
      <c r="S1764" s="11">
        <f>(((Table1[[#This Row],[launched_at]]/60)/60)/24)+DATE(1970,1,1)</f>
        <v>42410.982002314813</v>
      </c>
      <c r="T1764" s="11">
        <f>(((Table1[[#This Row],[deadline]]/60)/60)/24)+DATE(1970,1,1)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Table1[[#This Row],[pledged]]/Table1[[#This Row],[goal]]</f>
        <v>1.0190833333333333</v>
      </c>
      <c r="P1765" s="6">
        <f>(Table1[[#This Row],[pledged]]/Table1[[#This Row],[backers_count]])/100</f>
        <v>1.03635593220339</v>
      </c>
      <c r="Q1765" t="s">
        <v>8338</v>
      </c>
      <c r="R1765" t="s">
        <v>8339</v>
      </c>
      <c r="S1765" s="11">
        <f>(((Table1[[#This Row],[launched_at]]/60)/60)/24)+DATE(1970,1,1)</f>
        <v>42636.868518518517</v>
      </c>
      <c r="T1765" s="11">
        <f>(((Table1[[#This Row],[deadline]]/60)/60)/24)+DATE(1970,1,1)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Table1[[#This Row],[pledged]]/Table1[[#This Row],[goal]]</f>
        <v>0.19600000000000001</v>
      </c>
      <c r="P1766" s="6">
        <f>(Table1[[#This Row],[pledged]]/Table1[[#This Row],[backers_count]])/100</f>
        <v>0.55282051282051281</v>
      </c>
      <c r="Q1766" t="s">
        <v>8338</v>
      </c>
      <c r="R1766" t="s">
        <v>8339</v>
      </c>
      <c r="S1766" s="11">
        <f>(((Table1[[#This Row],[launched_at]]/60)/60)/24)+DATE(1970,1,1)</f>
        <v>41825.485868055555</v>
      </c>
      <c r="T1766" s="11">
        <f>(((Table1[[#This Row],[deadline]]/60)/60)/24)+DATE(1970,1,1)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Table1[[#This Row],[pledged]]/Table1[[#This Row],[goal]]</f>
        <v>0.59467839999999994</v>
      </c>
      <c r="P1767" s="6">
        <f>(Table1[[#This Row],[pledged]]/Table1[[#This Row],[backers_count]])/100</f>
        <v>0.72169708737864069</v>
      </c>
      <c r="Q1767" t="s">
        <v>8338</v>
      </c>
      <c r="R1767" t="s">
        <v>8339</v>
      </c>
      <c r="S1767" s="11">
        <f>(((Table1[[#This Row],[launched_at]]/60)/60)/24)+DATE(1970,1,1)</f>
        <v>41834.980462962965</v>
      </c>
      <c r="T1767" s="11">
        <f>(((Table1[[#This Row],[deadline]]/60)/60)/24)+DATE(1970,1,1)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Table1[[#This Row],[pledged]]/Table1[[#This Row],[goal]]</f>
        <v>0</v>
      </c>
      <c r="P1768" s="6" t="e">
        <f>(Table1[[#This Row],[pledged]]/Table1[[#This Row],[backers_count]])/100</f>
        <v>#DIV/0!</v>
      </c>
      <c r="Q1768" t="s">
        <v>8338</v>
      </c>
      <c r="R1768" t="s">
        <v>8339</v>
      </c>
      <c r="S1768" s="11">
        <f>(((Table1[[#This Row],[launched_at]]/60)/60)/24)+DATE(1970,1,1)</f>
        <v>41855.859814814816</v>
      </c>
      <c r="T1768" s="11">
        <f>(((Table1[[#This Row],[deadline]]/60)/60)/24)+DATE(1970,1,1)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Table1[[#This Row],[pledged]]/Table1[[#This Row],[goal]]</f>
        <v>0.4572</v>
      </c>
      <c r="P1769" s="6">
        <f>(Table1[[#This Row],[pledged]]/Table1[[#This Row],[backers_count]])/100</f>
        <v>0.58615384615384614</v>
      </c>
      <c r="Q1769" t="s">
        <v>8338</v>
      </c>
      <c r="R1769" t="s">
        <v>8339</v>
      </c>
      <c r="S1769" s="11">
        <f>(((Table1[[#This Row],[launched_at]]/60)/60)/24)+DATE(1970,1,1)</f>
        <v>41824.658379629633</v>
      </c>
      <c r="T1769" s="11">
        <f>(((Table1[[#This Row],[deadline]]/60)/60)/24)+DATE(1970,1,1)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Table1[[#This Row],[pledged]]/Table1[[#This Row],[goal]]</f>
        <v>3.7400000000000003E-2</v>
      </c>
      <c r="P1770" s="6">
        <f>(Table1[[#This Row],[pledged]]/Table1[[#This Row],[backers_count]])/100</f>
        <v>0.12466666666666666</v>
      </c>
      <c r="Q1770" t="s">
        <v>8338</v>
      </c>
      <c r="R1770" t="s">
        <v>8339</v>
      </c>
      <c r="S1770" s="11">
        <f>(((Table1[[#This Row],[launched_at]]/60)/60)/24)+DATE(1970,1,1)</f>
        <v>41849.560694444444</v>
      </c>
      <c r="T1770" s="11">
        <f>(((Table1[[#This Row],[deadline]]/60)/60)/24)+DATE(1970,1,1)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Table1[[#This Row],[pledged]]/Table1[[#This Row],[goal]]</f>
        <v>2.7025E-2</v>
      </c>
      <c r="P1771" s="6">
        <f>(Table1[[#This Row],[pledged]]/Table1[[#This Row],[backers_count]])/100</f>
        <v>0.49136363636363634</v>
      </c>
      <c r="Q1771" t="s">
        <v>8338</v>
      </c>
      <c r="R1771" t="s">
        <v>8339</v>
      </c>
      <c r="S1771" s="11">
        <f>(((Table1[[#This Row],[launched_at]]/60)/60)/24)+DATE(1970,1,1)</f>
        <v>41987.818969907406</v>
      </c>
      <c r="T1771" s="11">
        <f>(((Table1[[#This Row],[deadline]]/60)/60)/24)+DATE(1970,1,1)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Table1[[#This Row],[pledged]]/Table1[[#This Row],[goal]]</f>
        <v>0.56514285714285717</v>
      </c>
      <c r="P1772" s="6">
        <f>(Table1[[#This Row],[pledged]]/Table1[[#This Row],[backers_count]])/100</f>
        <v>1.5049999999999999</v>
      </c>
      <c r="Q1772" t="s">
        <v>8338</v>
      </c>
      <c r="R1772" t="s">
        <v>8339</v>
      </c>
      <c r="S1772" s="11">
        <f>(((Table1[[#This Row],[launched_at]]/60)/60)/24)+DATE(1970,1,1)</f>
        <v>41891.780023148152</v>
      </c>
      <c r="T1772" s="11">
        <f>(((Table1[[#This Row],[deadline]]/60)/60)/24)+DATE(1970,1,1)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Table1[[#This Row],[pledged]]/Table1[[#This Row],[goal]]</f>
        <v>0.21309523809523809</v>
      </c>
      <c r="P1773" s="6">
        <f>(Table1[[#This Row],[pledged]]/Table1[[#This Row],[backers_count]])/100</f>
        <v>0.35799999999999998</v>
      </c>
      <c r="Q1773" t="s">
        <v>8338</v>
      </c>
      <c r="R1773" t="s">
        <v>8339</v>
      </c>
      <c r="S1773" s="11">
        <f>(((Table1[[#This Row],[launched_at]]/60)/60)/24)+DATE(1970,1,1)</f>
        <v>41905.979629629634</v>
      </c>
      <c r="T1773" s="11">
        <f>(((Table1[[#This Row],[deadline]]/60)/60)/24)+DATE(1970,1,1)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Table1[[#This Row],[pledged]]/Table1[[#This Row],[goal]]</f>
        <v>0.156</v>
      </c>
      <c r="P1774" s="6">
        <f>(Table1[[#This Row],[pledged]]/Table1[[#This Row],[backers_count]])/100</f>
        <v>0.45157894736842102</v>
      </c>
      <c r="Q1774" t="s">
        <v>8338</v>
      </c>
      <c r="R1774" t="s">
        <v>8339</v>
      </c>
      <c r="S1774" s="11">
        <f>(((Table1[[#This Row],[launched_at]]/60)/60)/24)+DATE(1970,1,1)</f>
        <v>41766.718009259261</v>
      </c>
      <c r="T1774" s="11">
        <f>(((Table1[[#This Row],[deadline]]/60)/60)/24)+DATE(1970,1,1)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Table1[[#This Row],[pledged]]/Table1[[#This Row],[goal]]</f>
        <v>6.2566666666666673E-2</v>
      </c>
      <c r="P1775" s="6">
        <f>(Table1[[#This Row],[pledged]]/Table1[[#This Row],[backers_count]])/100</f>
        <v>0.98789473684210516</v>
      </c>
      <c r="Q1775" t="s">
        <v>8338</v>
      </c>
      <c r="R1775" t="s">
        <v>8339</v>
      </c>
      <c r="S1775" s="11">
        <f>(((Table1[[#This Row],[launched_at]]/60)/60)/24)+DATE(1970,1,1)</f>
        <v>41978.760393518518</v>
      </c>
      <c r="T1775" s="11">
        <f>(((Table1[[#This Row],[deadline]]/60)/60)/24)+DATE(1970,1,1)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Table1[[#This Row],[pledged]]/Table1[[#This Row],[goal]]</f>
        <v>0.4592</v>
      </c>
      <c r="P1776" s="6">
        <f>(Table1[[#This Row],[pledged]]/Table1[[#This Row],[backers_count]])/100</f>
        <v>0.88307692307692309</v>
      </c>
      <c r="Q1776" t="s">
        <v>8338</v>
      </c>
      <c r="R1776" t="s">
        <v>8339</v>
      </c>
      <c r="S1776" s="11">
        <f>(((Table1[[#This Row],[launched_at]]/60)/60)/24)+DATE(1970,1,1)</f>
        <v>41930.218657407408</v>
      </c>
      <c r="T1776" s="11">
        <f>(((Table1[[#This Row],[deadline]]/60)/60)/24)+DATE(1970,1,1)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Table1[[#This Row],[pledged]]/Table1[[#This Row],[goal]]</f>
        <v>0.65101538461538466</v>
      </c>
      <c r="P1777" s="6">
        <f>(Table1[[#This Row],[pledged]]/Table1[[#This Row],[backers_count]])/100</f>
        <v>1.7062903225806452</v>
      </c>
      <c r="Q1777" t="s">
        <v>8338</v>
      </c>
      <c r="R1777" t="s">
        <v>8339</v>
      </c>
      <c r="S1777" s="11">
        <f>(((Table1[[#This Row],[launched_at]]/60)/60)/24)+DATE(1970,1,1)</f>
        <v>41891.976388888892</v>
      </c>
      <c r="T1777" s="11">
        <f>(((Table1[[#This Row],[deadline]]/60)/60)/24)+DATE(1970,1,1)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Table1[[#This Row],[pledged]]/Table1[[#This Row],[goal]]</f>
        <v>6.7000000000000004E-2</v>
      </c>
      <c r="P1778" s="6">
        <f>(Table1[[#This Row],[pledged]]/Table1[[#This Row],[backers_count]])/100</f>
        <v>0.83750000000000002</v>
      </c>
      <c r="Q1778" t="s">
        <v>8338</v>
      </c>
      <c r="R1778" t="s">
        <v>8339</v>
      </c>
      <c r="S1778" s="11">
        <f>(((Table1[[#This Row],[launched_at]]/60)/60)/24)+DATE(1970,1,1)</f>
        <v>41905.95684027778</v>
      </c>
      <c r="T1778" s="11">
        <f>(((Table1[[#This Row],[deadline]]/60)/60)/24)+DATE(1970,1,1)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Table1[[#This Row],[pledged]]/Table1[[#This Row],[goal]]</f>
        <v>0.135625</v>
      </c>
      <c r="P1779" s="6">
        <f>(Table1[[#This Row],[pledged]]/Table1[[#This Row],[backers_count]])/100</f>
        <v>0.65099999999999991</v>
      </c>
      <c r="Q1779" t="s">
        <v>8338</v>
      </c>
      <c r="R1779" t="s">
        <v>8339</v>
      </c>
      <c r="S1779" s="11">
        <f>(((Table1[[#This Row],[launched_at]]/60)/60)/24)+DATE(1970,1,1)</f>
        <v>42025.357094907406</v>
      </c>
      <c r="T1779" s="11">
        <f>(((Table1[[#This Row],[deadline]]/60)/60)/24)+DATE(1970,1,1)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Table1[[#This Row],[pledged]]/Table1[[#This Row],[goal]]</f>
        <v>1.9900000000000001E-2</v>
      </c>
      <c r="P1780" s="6">
        <f>(Table1[[#This Row],[pledged]]/Table1[[#This Row],[backers_count]])/100</f>
        <v>0.66333333333333333</v>
      </c>
      <c r="Q1780" t="s">
        <v>8338</v>
      </c>
      <c r="R1780" t="s">
        <v>8339</v>
      </c>
      <c r="S1780" s="11">
        <f>(((Table1[[#This Row],[launched_at]]/60)/60)/24)+DATE(1970,1,1)</f>
        <v>42045.86336805555</v>
      </c>
      <c r="T1780" s="11">
        <f>(((Table1[[#This Row],[deadline]]/60)/60)/24)+DATE(1970,1,1)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Table1[[#This Row],[pledged]]/Table1[[#This Row],[goal]]</f>
        <v>0.36236363636363639</v>
      </c>
      <c r="P1781" s="6">
        <f>(Table1[[#This Row],[pledged]]/Table1[[#This Row],[backers_count]])/100</f>
        <v>1.0489473684210526</v>
      </c>
      <c r="Q1781" t="s">
        <v>8338</v>
      </c>
      <c r="R1781" t="s">
        <v>8339</v>
      </c>
      <c r="S1781" s="11">
        <f>(((Table1[[#This Row],[launched_at]]/60)/60)/24)+DATE(1970,1,1)</f>
        <v>42585.691898148143</v>
      </c>
      <c r="T1781" s="11">
        <f>(((Table1[[#This Row],[deadline]]/60)/60)/24)+DATE(1970,1,1)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Table1[[#This Row],[pledged]]/Table1[[#This Row],[goal]]</f>
        <v>0.39743333333333336</v>
      </c>
      <c r="P1782" s="6">
        <f>(Table1[[#This Row],[pledged]]/Table1[[#This Row],[backers_count]])/100</f>
        <v>0.78440789473684203</v>
      </c>
      <c r="Q1782" t="s">
        <v>8338</v>
      </c>
      <c r="R1782" t="s">
        <v>8339</v>
      </c>
      <c r="S1782" s="11">
        <f>(((Table1[[#This Row],[launched_at]]/60)/60)/24)+DATE(1970,1,1)</f>
        <v>42493.600810185191</v>
      </c>
      <c r="T1782" s="11">
        <f>(((Table1[[#This Row],[deadline]]/60)/60)/24)+DATE(1970,1,1)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Table1[[#This Row],[pledged]]/Table1[[#This Row],[goal]]</f>
        <v>0.25763636363636366</v>
      </c>
      <c r="P1783" s="6">
        <f>(Table1[[#This Row],[pledged]]/Table1[[#This Row],[backers_count]])/100</f>
        <v>0.59041666666666659</v>
      </c>
      <c r="Q1783" t="s">
        <v>8338</v>
      </c>
      <c r="R1783" t="s">
        <v>8339</v>
      </c>
      <c r="S1783" s="11">
        <f>(((Table1[[#This Row],[launched_at]]/60)/60)/24)+DATE(1970,1,1)</f>
        <v>42597.617418981477</v>
      </c>
      <c r="T1783" s="11">
        <f>(((Table1[[#This Row],[deadline]]/60)/60)/24)+DATE(1970,1,1)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Table1[[#This Row],[pledged]]/Table1[[#This Row],[goal]]</f>
        <v>0.15491428571428573</v>
      </c>
      <c r="P1784" s="6">
        <f>(Table1[[#This Row],[pledged]]/Table1[[#This Row],[backers_count]])/100</f>
        <v>0.71342105263157896</v>
      </c>
      <c r="Q1784" t="s">
        <v>8338</v>
      </c>
      <c r="R1784" t="s">
        <v>8339</v>
      </c>
      <c r="S1784" s="11">
        <f>(((Table1[[#This Row],[launched_at]]/60)/60)/24)+DATE(1970,1,1)</f>
        <v>42388.575104166666</v>
      </c>
      <c r="T1784" s="11">
        <f>(((Table1[[#This Row],[deadline]]/60)/60)/24)+DATE(1970,1,1)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Table1[[#This Row],[pledged]]/Table1[[#This Row],[goal]]</f>
        <v>0.236925</v>
      </c>
      <c r="P1785" s="6">
        <f>(Table1[[#This Row],[pledged]]/Table1[[#This Row],[backers_count]])/100</f>
        <v>0.51227027027027028</v>
      </c>
      <c r="Q1785" t="s">
        <v>8338</v>
      </c>
      <c r="R1785" t="s">
        <v>8339</v>
      </c>
      <c r="S1785" s="11">
        <f>(((Table1[[#This Row],[launched_at]]/60)/60)/24)+DATE(1970,1,1)</f>
        <v>42115.949976851851</v>
      </c>
      <c r="T1785" s="11">
        <f>(((Table1[[#This Row],[deadline]]/60)/60)/24)+DATE(1970,1,1)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Table1[[#This Row],[pledged]]/Table1[[#This Row],[goal]]</f>
        <v>0.39760000000000001</v>
      </c>
      <c r="P1786" s="6">
        <f>(Table1[[#This Row],[pledged]]/Table1[[#This Row],[backers_count]])/100</f>
        <v>0.60242424242424242</v>
      </c>
      <c r="Q1786" t="s">
        <v>8338</v>
      </c>
      <c r="R1786" t="s">
        <v>8339</v>
      </c>
      <c r="S1786" s="11">
        <f>(((Table1[[#This Row],[launched_at]]/60)/60)/24)+DATE(1970,1,1)</f>
        <v>42003.655555555553</v>
      </c>
      <c r="T1786" s="11">
        <f>(((Table1[[#This Row],[deadline]]/60)/60)/24)+DATE(1970,1,1)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Table1[[#This Row],[pledged]]/Table1[[#This Row],[goal]]</f>
        <v>0.20220833333333332</v>
      </c>
      <c r="P1787" s="6">
        <f>(Table1[[#This Row],[pledged]]/Table1[[#This Row],[backers_count]])/100</f>
        <v>0.44935185185185184</v>
      </c>
      <c r="Q1787" t="s">
        <v>8338</v>
      </c>
      <c r="R1787" t="s">
        <v>8339</v>
      </c>
      <c r="S1787" s="11">
        <f>(((Table1[[#This Row],[launched_at]]/60)/60)/24)+DATE(1970,1,1)</f>
        <v>41897.134895833333</v>
      </c>
      <c r="T1787" s="11">
        <f>(((Table1[[#This Row],[deadline]]/60)/60)/24)+DATE(1970,1,1)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Table1[[#This Row],[pledged]]/Table1[[#This Row],[goal]]</f>
        <v>0.47631578947368419</v>
      </c>
      <c r="P1788" s="6">
        <f>(Table1[[#This Row],[pledged]]/Table1[[#This Row],[backers_count]])/100</f>
        <v>0.31206896551724139</v>
      </c>
      <c r="Q1788" t="s">
        <v>8338</v>
      </c>
      <c r="R1788" t="s">
        <v>8339</v>
      </c>
      <c r="S1788" s="11">
        <f>(((Table1[[#This Row],[launched_at]]/60)/60)/24)+DATE(1970,1,1)</f>
        <v>41958.550659722227</v>
      </c>
      <c r="T1788" s="11">
        <f>(((Table1[[#This Row],[deadline]]/60)/60)/24)+DATE(1970,1,1)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Table1[[#This Row],[pledged]]/Table1[[#This Row],[goal]]</f>
        <v>0.15329999999999999</v>
      </c>
      <c r="P1789" s="6">
        <f>(Table1[[#This Row],[pledged]]/Table1[[#This Row],[backers_count]])/100</f>
        <v>0.63875000000000004</v>
      </c>
      <c r="Q1789" t="s">
        <v>8338</v>
      </c>
      <c r="R1789" t="s">
        <v>8339</v>
      </c>
      <c r="S1789" s="11">
        <f>(((Table1[[#This Row],[launched_at]]/60)/60)/24)+DATE(1970,1,1)</f>
        <v>42068.65552083333</v>
      </c>
      <c r="T1789" s="11">
        <f>(((Table1[[#This Row],[deadline]]/60)/60)/24)+DATE(1970,1,1)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Table1[[#This Row],[pledged]]/Table1[[#This Row],[goal]]</f>
        <v>1.3818181818181818E-2</v>
      </c>
      <c r="P1790" s="6">
        <f>(Table1[[#This Row],[pledged]]/Table1[[#This Row],[backers_count]])/100</f>
        <v>0.19</v>
      </c>
      <c r="Q1790" t="s">
        <v>8338</v>
      </c>
      <c r="R1790" t="s">
        <v>8339</v>
      </c>
      <c r="S1790" s="11">
        <f>(((Table1[[#This Row],[launched_at]]/60)/60)/24)+DATE(1970,1,1)</f>
        <v>41913.94840277778</v>
      </c>
      <c r="T1790" s="11">
        <f>(((Table1[[#This Row],[deadline]]/60)/60)/24)+DATE(1970,1,1)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Table1[[#This Row],[pledged]]/Table1[[#This Row],[goal]]</f>
        <v>5.0000000000000001E-3</v>
      </c>
      <c r="P1791" s="6">
        <f>(Table1[[#This Row],[pledged]]/Table1[[#This Row],[backers_count]])/100</f>
        <v>0.1</v>
      </c>
      <c r="Q1791" t="s">
        <v>8338</v>
      </c>
      <c r="R1791" t="s">
        <v>8339</v>
      </c>
      <c r="S1791" s="11">
        <f>(((Table1[[#This Row],[launched_at]]/60)/60)/24)+DATE(1970,1,1)</f>
        <v>41956.250034722223</v>
      </c>
      <c r="T1791" s="11">
        <f>(((Table1[[#This Row],[deadline]]/60)/60)/24)+DATE(1970,1,1)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Table1[[#This Row],[pledged]]/Table1[[#This Row],[goal]]</f>
        <v>4.9575757575757579E-2</v>
      </c>
      <c r="P1792" s="6">
        <f>(Table1[[#This Row],[pledged]]/Table1[[#This Row],[backers_count]])/100</f>
        <v>1.0906666666666667</v>
      </c>
      <c r="Q1792" t="s">
        <v>8338</v>
      </c>
      <c r="R1792" t="s">
        <v>8339</v>
      </c>
      <c r="S1792" s="11">
        <f>(((Table1[[#This Row],[launched_at]]/60)/60)/24)+DATE(1970,1,1)</f>
        <v>42010.674513888895</v>
      </c>
      <c r="T1792" s="11">
        <f>(((Table1[[#This Row],[deadline]]/60)/60)/24)+DATE(1970,1,1)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Table1[[#This Row],[pledged]]/Table1[[#This Row],[goal]]</f>
        <v>3.5666666666666666E-2</v>
      </c>
      <c r="P1793" s="6">
        <f>(Table1[[#This Row],[pledged]]/Table1[[#This Row],[backers_count]])/100</f>
        <v>0.26750000000000002</v>
      </c>
      <c r="Q1793" t="s">
        <v>8338</v>
      </c>
      <c r="R1793" t="s">
        <v>8339</v>
      </c>
      <c r="S1793" s="11">
        <f>(((Table1[[#This Row],[launched_at]]/60)/60)/24)+DATE(1970,1,1)</f>
        <v>41973.740335648152</v>
      </c>
      <c r="T1793" s="11">
        <f>(((Table1[[#This Row],[deadline]]/60)/60)/24)+DATE(1970,1,1)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Table1[[#This Row],[pledged]]/Table1[[#This Row],[goal]]</f>
        <v>0.61124000000000001</v>
      </c>
      <c r="P1794" s="6">
        <f>(Table1[[#This Row],[pledged]]/Table1[[#This Row],[backers_count]])/100</f>
        <v>1.0993525179856116</v>
      </c>
      <c r="Q1794" t="s">
        <v>8338</v>
      </c>
      <c r="R1794" t="s">
        <v>8339</v>
      </c>
      <c r="S1794" s="11">
        <f>(((Table1[[#This Row],[launched_at]]/60)/60)/24)+DATE(1970,1,1)</f>
        <v>42189.031041666662</v>
      </c>
      <c r="T1794" s="11">
        <f>(((Table1[[#This Row],[deadline]]/60)/60)/24)+DATE(1970,1,1)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Table1[[#This Row],[pledged]]/Table1[[#This Row],[goal]]</f>
        <v>1.3333333333333334E-2</v>
      </c>
      <c r="P1795" s="6">
        <f>(Table1[[#This Row],[pledged]]/Table1[[#This Row],[backers_count]])/100</f>
        <v>0.2</v>
      </c>
      <c r="Q1795" t="s">
        <v>8338</v>
      </c>
      <c r="R1795" t="s">
        <v>8339</v>
      </c>
      <c r="S1795" s="11">
        <f>(((Table1[[#This Row],[launched_at]]/60)/60)/24)+DATE(1970,1,1)</f>
        <v>41940.89166666667</v>
      </c>
      <c r="T1795" s="11">
        <f>(((Table1[[#This Row],[deadline]]/60)/60)/24)+DATE(1970,1,1)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Table1[[#This Row],[pledged]]/Table1[[#This Row],[goal]]</f>
        <v>0.11077777777777778</v>
      </c>
      <c r="P1796" s="6">
        <f>(Table1[[#This Row],[pledged]]/Table1[[#This Row],[backers_count]])/100</f>
        <v>0.55388888888888888</v>
      </c>
      <c r="Q1796" t="s">
        <v>8338</v>
      </c>
      <c r="R1796" t="s">
        <v>8339</v>
      </c>
      <c r="S1796" s="11">
        <f>(((Table1[[#This Row],[launched_at]]/60)/60)/24)+DATE(1970,1,1)</f>
        <v>42011.551180555558</v>
      </c>
      <c r="T1796" s="11">
        <f>(((Table1[[#This Row],[deadline]]/60)/60)/24)+DATE(1970,1,1)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Table1[[#This Row],[pledged]]/Table1[[#This Row],[goal]]</f>
        <v>0.38735714285714284</v>
      </c>
      <c r="P1797" s="6">
        <f>(Table1[[#This Row],[pledged]]/Table1[[#This Row],[backers_count]])/100</f>
        <v>1.3390123456790124</v>
      </c>
      <c r="Q1797" t="s">
        <v>8338</v>
      </c>
      <c r="R1797" t="s">
        <v>8339</v>
      </c>
      <c r="S1797" s="11">
        <f>(((Table1[[#This Row],[launched_at]]/60)/60)/24)+DATE(1970,1,1)</f>
        <v>42628.288668981477</v>
      </c>
      <c r="T1797" s="11">
        <f>(((Table1[[#This Row],[deadline]]/60)/60)/24)+DATE(1970,1,1)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Table1[[#This Row],[pledged]]/Table1[[#This Row],[goal]]</f>
        <v>0.22052631578947368</v>
      </c>
      <c r="P1798" s="6">
        <f>(Table1[[#This Row],[pledged]]/Table1[[#This Row],[backers_count]])/100</f>
        <v>0.48720930232558141</v>
      </c>
      <c r="Q1798" t="s">
        <v>8338</v>
      </c>
      <c r="R1798" t="s">
        <v>8339</v>
      </c>
      <c r="S1798" s="11">
        <f>(((Table1[[#This Row],[launched_at]]/60)/60)/24)+DATE(1970,1,1)</f>
        <v>42515.439421296294</v>
      </c>
      <c r="T1798" s="11">
        <f>(((Table1[[#This Row],[deadline]]/60)/60)/24)+DATE(1970,1,1)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Table1[[#This Row],[pledged]]/Table1[[#This Row],[goal]]</f>
        <v>0.67549999999999999</v>
      </c>
      <c r="P1799" s="6">
        <f>(Table1[[#This Row],[pledged]]/Table1[[#This Row],[backers_count]])/100</f>
        <v>0.48249999999999998</v>
      </c>
      <c r="Q1799" t="s">
        <v>8338</v>
      </c>
      <c r="R1799" t="s">
        <v>8339</v>
      </c>
      <c r="S1799" s="11">
        <f>(((Table1[[#This Row],[launched_at]]/60)/60)/24)+DATE(1970,1,1)</f>
        <v>42689.56931712963</v>
      </c>
      <c r="T1799" s="11">
        <f>(((Table1[[#This Row],[deadline]]/60)/60)/24)+DATE(1970,1,1)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Table1[[#This Row],[pledged]]/Table1[[#This Row],[goal]]</f>
        <v>0.136375</v>
      </c>
      <c r="P1800" s="6">
        <f>(Table1[[#This Row],[pledged]]/Table1[[#This Row],[backers_count]])/100</f>
        <v>0.5897297297297297</v>
      </c>
      <c r="Q1800" t="s">
        <v>8338</v>
      </c>
      <c r="R1800" t="s">
        <v>8339</v>
      </c>
      <c r="S1800" s="11">
        <f>(((Table1[[#This Row],[launched_at]]/60)/60)/24)+DATE(1970,1,1)</f>
        <v>42344.32677083333</v>
      </c>
      <c r="T1800" s="11">
        <f>(((Table1[[#This Row],[deadline]]/60)/60)/24)+DATE(1970,1,1)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Table1[[#This Row],[pledged]]/Table1[[#This Row],[goal]]</f>
        <v>1.7457500000000001E-2</v>
      </c>
      <c r="P1801" s="6">
        <f>(Table1[[#This Row],[pledged]]/Table1[[#This Row],[backers_count]])/100</f>
        <v>0.11638333333333334</v>
      </c>
      <c r="Q1801" t="s">
        <v>8338</v>
      </c>
      <c r="R1801" t="s">
        <v>8339</v>
      </c>
      <c r="S1801" s="11">
        <f>(((Table1[[#This Row],[launched_at]]/60)/60)/24)+DATE(1970,1,1)</f>
        <v>41934.842685185184</v>
      </c>
      <c r="T1801" s="11">
        <f>(((Table1[[#This Row],[deadline]]/60)/60)/24)+DATE(1970,1,1)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Table1[[#This Row],[pledged]]/Table1[[#This Row],[goal]]</f>
        <v>0.20449632511889321</v>
      </c>
      <c r="P1802" s="6">
        <f>(Table1[[#This Row],[pledged]]/Table1[[#This Row],[backers_count]])/100</f>
        <v>0.83716814159292041</v>
      </c>
      <c r="Q1802" t="s">
        <v>8338</v>
      </c>
      <c r="R1802" t="s">
        <v>8339</v>
      </c>
      <c r="S1802" s="11">
        <f>(((Table1[[#This Row],[launched_at]]/60)/60)/24)+DATE(1970,1,1)</f>
        <v>42623.606134259258</v>
      </c>
      <c r="T1802" s="11">
        <f>(((Table1[[#This Row],[deadline]]/60)/60)/24)+DATE(1970,1,1)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Table1[[#This Row],[pledged]]/Table1[[#This Row],[goal]]</f>
        <v>0.13852941176470587</v>
      </c>
      <c r="P1803" s="6">
        <f>(Table1[[#This Row],[pledged]]/Table1[[#This Row],[backers_count]])/100</f>
        <v>0.63648648648648642</v>
      </c>
      <c r="Q1803" t="s">
        <v>8338</v>
      </c>
      <c r="R1803" t="s">
        <v>8339</v>
      </c>
      <c r="S1803" s="11">
        <f>(((Table1[[#This Row],[launched_at]]/60)/60)/24)+DATE(1970,1,1)</f>
        <v>42321.660509259258</v>
      </c>
      <c r="T1803" s="11">
        <f>(((Table1[[#This Row],[deadline]]/60)/60)/24)+DATE(1970,1,1)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Table1[[#This Row],[pledged]]/Table1[[#This Row],[goal]]</f>
        <v>0.48485714285714288</v>
      </c>
      <c r="P1804" s="6">
        <f>(Table1[[#This Row],[pledged]]/Table1[[#This Row],[backers_count]])/100</f>
        <v>0.94277777777777771</v>
      </c>
      <c r="Q1804" t="s">
        <v>8338</v>
      </c>
      <c r="R1804" t="s">
        <v>8339</v>
      </c>
      <c r="S1804" s="11">
        <f>(((Table1[[#This Row],[launched_at]]/60)/60)/24)+DATE(1970,1,1)</f>
        <v>42159.47256944445</v>
      </c>
      <c r="T1804" s="11">
        <f>(((Table1[[#This Row],[deadline]]/60)/60)/24)+DATE(1970,1,1)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Table1[[#This Row],[pledged]]/Table1[[#This Row],[goal]]</f>
        <v>0.308</v>
      </c>
      <c r="P1805" s="6">
        <f>(Table1[[#This Row],[pledged]]/Table1[[#This Row],[backers_count]])/100</f>
        <v>0.71866666666666656</v>
      </c>
      <c r="Q1805" t="s">
        <v>8338</v>
      </c>
      <c r="R1805" t="s">
        <v>8339</v>
      </c>
      <c r="S1805" s="11">
        <f>(((Table1[[#This Row],[launched_at]]/60)/60)/24)+DATE(1970,1,1)</f>
        <v>42018.071550925932</v>
      </c>
      <c r="T1805" s="11">
        <f>(((Table1[[#This Row],[deadline]]/60)/60)/24)+DATE(1970,1,1)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Table1[[#This Row],[pledged]]/Table1[[#This Row],[goal]]</f>
        <v>0.35174193548387095</v>
      </c>
      <c r="P1806" s="6">
        <f>(Table1[[#This Row],[pledged]]/Table1[[#This Row],[backers_count]])/100</f>
        <v>1.0484615384615383</v>
      </c>
      <c r="Q1806" t="s">
        <v>8338</v>
      </c>
      <c r="R1806" t="s">
        <v>8339</v>
      </c>
      <c r="S1806" s="11">
        <f>(((Table1[[#This Row],[launched_at]]/60)/60)/24)+DATE(1970,1,1)</f>
        <v>42282.678287037037</v>
      </c>
      <c r="T1806" s="11">
        <f>(((Table1[[#This Row],[deadline]]/60)/60)/24)+DATE(1970,1,1)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Table1[[#This Row],[pledged]]/Table1[[#This Row],[goal]]</f>
        <v>0.36404444444444445</v>
      </c>
      <c r="P1807" s="6">
        <f>(Table1[[#This Row],[pledged]]/Table1[[#This Row],[backers_count]])/100</f>
        <v>0.67139344262295086</v>
      </c>
      <c r="Q1807" t="s">
        <v>8338</v>
      </c>
      <c r="R1807" t="s">
        <v>8339</v>
      </c>
      <c r="S1807" s="11">
        <f>(((Table1[[#This Row],[launched_at]]/60)/60)/24)+DATE(1970,1,1)</f>
        <v>42247.803912037038</v>
      </c>
      <c r="T1807" s="11">
        <f>(((Table1[[#This Row],[deadline]]/60)/60)/24)+DATE(1970,1,1)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Table1[[#This Row],[pledged]]/Table1[[#This Row],[goal]]</f>
        <v>2.955E-2</v>
      </c>
      <c r="P1808" s="6">
        <f>(Table1[[#This Row],[pledged]]/Table1[[#This Row],[backers_count]])/100</f>
        <v>0.73875000000000002</v>
      </c>
      <c r="Q1808" t="s">
        <v>8338</v>
      </c>
      <c r="R1808" t="s">
        <v>8339</v>
      </c>
      <c r="S1808" s="11">
        <f>(((Table1[[#This Row],[launched_at]]/60)/60)/24)+DATE(1970,1,1)</f>
        <v>41877.638298611113</v>
      </c>
      <c r="T1808" s="11">
        <f>(((Table1[[#This Row],[deadline]]/60)/60)/24)+DATE(1970,1,1)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Table1[[#This Row],[pledged]]/Table1[[#This Row],[goal]]</f>
        <v>0.1106</v>
      </c>
      <c r="P1809" s="6">
        <f>(Table1[[#This Row],[pledged]]/Table1[[#This Row],[backers_count]])/100</f>
        <v>0.69125000000000003</v>
      </c>
      <c r="Q1809" t="s">
        <v>8338</v>
      </c>
      <c r="R1809" t="s">
        <v>8339</v>
      </c>
      <c r="S1809" s="11">
        <f>(((Table1[[#This Row],[launched_at]]/60)/60)/24)+DATE(1970,1,1)</f>
        <v>41880.068437499998</v>
      </c>
      <c r="T1809" s="11">
        <f>(((Table1[[#This Row],[deadline]]/60)/60)/24)+DATE(1970,1,1)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Table1[[#This Row],[pledged]]/Table1[[#This Row],[goal]]</f>
        <v>0.41407142857142859</v>
      </c>
      <c r="P1810" s="6">
        <f>(Table1[[#This Row],[pledged]]/Table1[[#This Row],[backers_count]])/100</f>
        <v>1.2077083333333334</v>
      </c>
      <c r="Q1810" t="s">
        <v>8338</v>
      </c>
      <c r="R1810" t="s">
        <v>8339</v>
      </c>
      <c r="S1810" s="11">
        <f>(((Table1[[#This Row],[launched_at]]/60)/60)/24)+DATE(1970,1,1)</f>
        <v>42742.680902777778</v>
      </c>
      <c r="T1810" s="11">
        <f>(((Table1[[#This Row],[deadline]]/60)/60)/24)+DATE(1970,1,1)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Table1[[#This Row],[pledged]]/Table1[[#This Row],[goal]]</f>
        <v>0.10857142857142857</v>
      </c>
      <c r="P1811" s="6">
        <f>(Table1[[#This Row],[pledged]]/Table1[[#This Row],[backers_count]])/100</f>
        <v>0.42222222222222222</v>
      </c>
      <c r="Q1811" t="s">
        <v>8338</v>
      </c>
      <c r="R1811" t="s">
        <v>8339</v>
      </c>
      <c r="S1811" s="11">
        <f>(((Table1[[#This Row],[launched_at]]/60)/60)/24)+DATE(1970,1,1)</f>
        <v>42029.907858796301</v>
      </c>
      <c r="T1811" s="11">
        <f>(((Table1[[#This Row],[deadline]]/60)/60)/24)+DATE(1970,1,1)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Table1[[#This Row],[pledged]]/Table1[[#This Row],[goal]]</f>
        <v>3.3333333333333333E-2</v>
      </c>
      <c r="P1812" s="6">
        <f>(Table1[[#This Row],[pledged]]/Table1[[#This Row],[backers_count]])/100</f>
        <v>7.4999999999999997E-2</v>
      </c>
      <c r="Q1812" t="s">
        <v>8338</v>
      </c>
      <c r="R1812" t="s">
        <v>8339</v>
      </c>
      <c r="S1812" s="11">
        <f>(((Table1[[#This Row],[launched_at]]/60)/60)/24)+DATE(1970,1,1)</f>
        <v>41860.91002314815</v>
      </c>
      <c r="T1812" s="11">
        <f>(((Table1[[#This Row],[deadline]]/60)/60)/24)+DATE(1970,1,1)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Table1[[#This Row],[pledged]]/Table1[[#This Row],[goal]]</f>
        <v>7.407407407407407E-4</v>
      </c>
      <c r="P1813" s="6">
        <f>(Table1[[#This Row],[pledged]]/Table1[[#This Row],[backers_count]])/100</f>
        <v>1.5384615384615385E-2</v>
      </c>
      <c r="Q1813" t="s">
        <v>8338</v>
      </c>
      <c r="R1813" t="s">
        <v>8339</v>
      </c>
      <c r="S1813" s="11">
        <f>(((Table1[[#This Row],[launched_at]]/60)/60)/24)+DATE(1970,1,1)</f>
        <v>41876.433680555558</v>
      </c>
      <c r="T1813" s="11">
        <f>(((Table1[[#This Row],[deadline]]/60)/60)/24)+DATE(1970,1,1)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Table1[[#This Row],[pledged]]/Table1[[#This Row],[goal]]</f>
        <v>0.13307692307692306</v>
      </c>
      <c r="P1814" s="6">
        <f>(Table1[[#This Row],[pledged]]/Table1[[#This Row],[backers_count]])/100</f>
        <v>0.37608695652173912</v>
      </c>
      <c r="Q1814" t="s">
        <v>8338</v>
      </c>
      <c r="R1814" t="s">
        <v>8339</v>
      </c>
      <c r="S1814" s="11">
        <f>(((Table1[[#This Row],[launched_at]]/60)/60)/24)+DATE(1970,1,1)</f>
        <v>42524.318703703699</v>
      </c>
      <c r="T1814" s="11">
        <f>(((Table1[[#This Row],[deadline]]/60)/60)/24)+DATE(1970,1,1)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Table1[[#This Row],[pledged]]/Table1[[#This Row],[goal]]</f>
        <v>0</v>
      </c>
      <c r="P1815" s="6" t="e">
        <f>(Table1[[#This Row],[pledged]]/Table1[[#This Row],[backers_count]])/100</f>
        <v>#DIV/0!</v>
      </c>
      <c r="Q1815" t="s">
        <v>8338</v>
      </c>
      <c r="R1815" t="s">
        <v>8339</v>
      </c>
      <c r="S1815" s="11">
        <f>(((Table1[[#This Row],[launched_at]]/60)/60)/24)+DATE(1970,1,1)</f>
        <v>41829.889027777775</v>
      </c>
      <c r="T1815" s="11">
        <f>(((Table1[[#This Row],[deadline]]/60)/60)/24)+DATE(1970,1,1)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Table1[[#This Row],[pledged]]/Table1[[#This Row],[goal]]</f>
        <v>0.49183333333333334</v>
      </c>
      <c r="P1816" s="6">
        <f>(Table1[[#This Row],[pledged]]/Table1[[#This Row],[backers_count]])/100</f>
        <v>0.4215714285714286</v>
      </c>
      <c r="Q1816" t="s">
        <v>8338</v>
      </c>
      <c r="R1816" t="s">
        <v>8339</v>
      </c>
      <c r="S1816" s="11">
        <f>(((Table1[[#This Row],[launched_at]]/60)/60)/24)+DATE(1970,1,1)</f>
        <v>42033.314074074078</v>
      </c>
      <c r="T1816" s="11">
        <f>(((Table1[[#This Row],[deadline]]/60)/60)/24)+DATE(1970,1,1)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Table1[[#This Row],[pledged]]/Table1[[#This Row],[goal]]</f>
        <v>0</v>
      </c>
      <c r="P1817" s="6" t="e">
        <f>(Table1[[#This Row],[pledged]]/Table1[[#This Row],[backers_count]])/100</f>
        <v>#DIV/0!</v>
      </c>
      <c r="Q1817" t="s">
        <v>8338</v>
      </c>
      <c r="R1817" t="s">
        <v>8339</v>
      </c>
      <c r="S1817" s="11">
        <f>(((Table1[[#This Row],[launched_at]]/60)/60)/24)+DATE(1970,1,1)</f>
        <v>42172.906678240746</v>
      </c>
      <c r="T1817" s="11">
        <f>(((Table1[[#This Row],[deadline]]/60)/60)/24)+DATE(1970,1,1)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Table1[[#This Row],[pledged]]/Table1[[#This Row],[goal]]</f>
        <v>2.036E-2</v>
      </c>
      <c r="P1818" s="6">
        <f>(Table1[[#This Row],[pledged]]/Table1[[#This Row],[backers_count]])/100</f>
        <v>0.84833333333333327</v>
      </c>
      <c r="Q1818" t="s">
        <v>8338</v>
      </c>
      <c r="R1818" t="s">
        <v>8339</v>
      </c>
      <c r="S1818" s="11">
        <f>(((Table1[[#This Row],[launched_at]]/60)/60)/24)+DATE(1970,1,1)</f>
        <v>42548.876192129625</v>
      </c>
      <c r="T1818" s="11">
        <f>(((Table1[[#This Row],[deadline]]/60)/60)/24)+DATE(1970,1,1)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Table1[[#This Row],[pledged]]/Table1[[#This Row],[goal]]</f>
        <v>0.52327777777777773</v>
      </c>
      <c r="P1819" s="6">
        <f>(Table1[[#This Row],[pledged]]/Table1[[#This Row],[backers_count]])/100</f>
        <v>0.94189999999999996</v>
      </c>
      <c r="Q1819" t="s">
        <v>8338</v>
      </c>
      <c r="R1819" t="s">
        <v>8339</v>
      </c>
      <c r="S1819" s="11">
        <f>(((Table1[[#This Row],[launched_at]]/60)/60)/24)+DATE(1970,1,1)</f>
        <v>42705.662118055552</v>
      </c>
      <c r="T1819" s="11">
        <f>(((Table1[[#This Row],[deadline]]/60)/60)/24)+DATE(1970,1,1)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Table1[[#This Row],[pledged]]/Table1[[#This Row],[goal]]</f>
        <v>0</v>
      </c>
      <c r="P1820" s="6" t="e">
        <f>(Table1[[#This Row],[pledged]]/Table1[[#This Row],[backers_count]])/100</f>
        <v>#DIV/0!</v>
      </c>
      <c r="Q1820" t="s">
        <v>8338</v>
      </c>
      <c r="R1820" t="s">
        <v>8339</v>
      </c>
      <c r="S1820" s="11">
        <f>(((Table1[[#This Row],[launched_at]]/60)/60)/24)+DATE(1970,1,1)</f>
        <v>42067.234375</v>
      </c>
      <c r="T1820" s="11">
        <f>(((Table1[[#This Row],[deadline]]/60)/60)/24)+DATE(1970,1,1)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Table1[[#This Row],[pledged]]/Table1[[#This Row],[goal]]</f>
        <v>2.0833333333333332E-2</v>
      </c>
      <c r="P1821" s="6">
        <f>(Table1[[#This Row],[pledged]]/Table1[[#This Row],[backers_count]])/100</f>
        <v>6.25E-2</v>
      </c>
      <c r="Q1821" t="s">
        <v>8338</v>
      </c>
      <c r="R1821" t="s">
        <v>8339</v>
      </c>
      <c r="S1821" s="11">
        <f>(((Table1[[#This Row],[launched_at]]/60)/60)/24)+DATE(1970,1,1)</f>
        <v>41820.752268518518</v>
      </c>
      <c r="T1821" s="11">
        <f>(((Table1[[#This Row],[deadline]]/60)/60)/24)+DATE(1970,1,1)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Table1[[#This Row],[pledged]]/Table1[[#This Row],[goal]]</f>
        <v>6.565384615384616E-2</v>
      </c>
      <c r="P1822" s="6">
        <f>(Table1[[#This Row],[pledged]]/Table1[[#This Row],[backers_count]])/100</f>
        <v>2.13375</v>
      </c>
      <c r="Q1822" t="s">
        <v>8338</v>
      </c>
      <c r="R1822" t="s">
        <v>8339</v>
      </c>
      <c r="S1822" s="11">
        <f>(((Table1[[#This Row],[launched_at]]/60)/60)/24)+DATE(1970,1,1)</f>
        <v>42065.084375000006</v>
      </c>
      <c r="T1822" s="11">
        <f>(((Table1[[#This Row],[deadline]]/60)/60)/24)+DATE(1970,1,1)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Table1[[#This Row],[pledged]]/Table1[[#This Row],[goal]]</f>
        <v>1.3489</v>
      </c>
      <c r="P1823" s="6">
        <f>(Table1[[#This Row],[pledged]]/Table1[[#This Row],[backers_count]])/100</f>
        <v>0.59162280701754388</v>
      </c>
      <c r="Q1823" t="s">
        <v>8325</v>
      </c>
      <c r="R1823" t="s">
        <v>8326</v>
      </c>
      <c r="S1823" s="11">
        <f>(((Table1[[#This Row],[launched_at]]/60)/60)/24)+DATE(1970,1,1)</f>
        <v>40926.319062499999</v>
      </c>
      <c r="T1823" s="11">
        <f>(((Table1[[#This Row],[deadline]]/60)/60)/24)+DATE(1970,1,1)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Table1[[#This Row],[pledged]]/Table1[[#This Row],[goal]]</f>
        <v>1</v>
      </c>
      <c r="P1824" s="6">
        <f>(Table1[[#This Row],[pledged]]/Table1[[#This Row],[backers_count]])/100</f>
        <v>0.27272727272727271</v>
      </c>
      <c r="Q1824" t="s">
        <v>8325</v>
      </c>
      <c r="R1824" t="s">
        <v>8326</v>
      </c>
      <c r="S1824" s="11">
        <f>(((Table1[[#This Row],[launched_at]]/60)/60)/24)+DATE(1970,1,1)</f>
        <v>41634.797013888885</v>
      </c>
      <c r="T1824" s="11">
        <f>(((Table1[[#This Row],[deadline]]/60)/60)/24)+DATE(1970,1,1)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Table1[[#This Row],[pledged]]/Table1[[#This Row],[goal]]</f>
        <v>1.1585714285714286</v>
      </c>
      <c r="P1825" s="6">
        <f>(Table1[[#This Row],[pledged]]/Table1[[#This Row],[backers_count]])/100</f>
        <v>0.24575757575757573</v>
      </c>
      <c r="Q1825" t="s">
        <v>8325</v>
      </c>
      <c r="R1825" t="s">
        <v>8326</v>
      </c>
      <c r="S1825" s="11">
        <f>(((Table1[[#This Row],[launched_at]]/60)/60)/24)+DATE(1970,1,1)</f>
        <v>41176.684907407405</v>
      </c>
      <c r="T1825" s="11">
        <f>(((Table1[[#This Row],[deadline]]/60)/60)/24)+DATE(1970,1,1)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Table1[[#This Row],[pledged]]/Table1[[#This Row],[goal]]</f>
        <v>1.0006666666666666</v>
      </c>
      <c r="P1826" s="6">
        <f>(Table1[[#This Row],[pledged]]/Table1[[#This Row],[backers_count]])/100</f>
        <v>0.75049999999999994</v>
      </c>
      <c r="Q1826" t="s">
        <v>8325</v>
      </c>
      <c r="R1826" t="s">
        <v>8326</v>
      </c>
      <c r="S1826" s="11">
        <f>(((Table1[[#This Row],[launched_at]]/60)/60)/24)+DATE(1970,1,1)</f>
        <v>41626.916284722225</v>
      </c>
      <c r="T1826" s="11">
        <f>(((Table1[[#This Row],[deadline]]/60)/60)/24)+DATE(1970,1,1)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Table1[[#This Row],[pledged]]/Table1[[#This Row],[goal]]</f>
        <v>1.0505</v>
      </c>
      <c r="P1827" s="6">
        <f>(Table1[[#This Row],[pledged]]/Table1[[#This Row],[backers_count]])/100</f>
        <v>0.42020000000000002</v>
      </c>
      <c r="Q1827" t="s">
        <v>8325</v>
      </c>
      <c r="R1827" t="s">
        <v>8326</v>
      </c>
      <c r="S1827" s="11">
        <f>(((Table1[[#This Row],[launched_at]]/60)/60)/24)+DATE(1970,1,1)</f>
        <v>41443.83452546296</v>
      </c>
      <c r="T1827" s="11">
        <f>(((Table1[[#This Row],[deadline]]/60)/60)/24)+DATE(1970,1,1)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Table1[[#This Row],[pledged]]/Table1[[#This Row],[goal]]</f>
        <v>1.01</v>
      </c>
      <c r="P1828" s="6">
        <f>(Table1[[#This Row],[pledged]]/Table1[[#This Row],[backers_count]])/100</f>
        <v>0.53157894736842104</v>
      </c>
      <c r="Q1828" t="s">
        <v>8325</v>
      </c>
      <c r="R1828" t="s">
        <v>8326</v>
      </c>
      <c r="S1828" s="11">
        <f>(((Table1[[#This Row],[launched_at]]/60)/60)/24)+DATE(1970,1,1)</f>
        <v>41657.923807870371</v>
      </c>
      <c r="T1828" s="11">
        <f>(((Table1[[#This Row],[deadline]]/60)/60)/24)+DATE(1970,1,1)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Table1[[#This Row],[pledged]]/Table1[[#This Row],[goal]]</f>
        <v>1.0066250000000001</v>
      </c>
      <c r="P1829" s="6">
        <f>(Table1[[#This Row],[pledged]]/Table1[[#This Row],[backers_count]])/100</f>
        <v>0.83885416666666668</v>
      </c>
      <c r="Q1829" t="s">
        <v>8325</v>
      </c>
      <c r="R1829" t="s">
        <v>8326</v>
      </c>
      <c r="S1829" s="11">
        <f>(((Table1[[#This Row],[launched_at]]/60)/60)/24)+DATE(1970,1,1)</f>
        <v>40555.325937499998</v>
      </c>
      <c r="T1829" s="11">
        <f>(((Table1[[#This Row],[deadline]]/60)/60)/24)+DATE(1970,1,1)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Table1[[#This Row],[pledged]]/Table1[[#This Row],[goal]]</f>
        <v>1.0016</v>
      </c>
      <c r="P1830" s="6">
        <f>(Table1[[#This Row],[pledged]]/Table1[[#This Row],[backers_count]])/100</f>
        <v>4.1733333333333329</v>
      </c>
      <c r="Q1830" t="s">
        <v>8325</v>
      </c>
      <c r="R1830" t="s">
        <v>8326</v>
      </c>
      <c r="S1830" s="11">
        <f>(((Table1[[#This Row],[launched_at]]/60)/60)/24)+DATE(1970,1,1)</f>
        <v>41736.899652777778</v>
      </c>
      <c r="T1830" s="11">
        <f>(((Table1[[#This Row],[deadline]]/60)/60)/24)+DATE(1970,1,1)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Table1[[#This Row],[pledged]]/Table1[[#This Row],[goal]]</f>
        <v>1.6668333333333334</v>
      </c>
      <c r="P1831" s="6">
        <f>(Table1[[#This Row],[pledged]]/Table1[[#This Row],[backers_count]])/100</f>
        <v>0.75765151515151519</v>
      </c>
      <c r="Q1831" t="s">
        <v>8325</v>
      </c>
      <c r="R1831" t="s">
        <v>8326</v>
      </c>
      <c r="S1831" s="11">
        <f>(((Table1[[#This Row],[launched_at]]/60)/60)/24)+DATE(1970,1,1)</f>
        <v>40516.087627314817</v>
      </c>
      <c r="T1831" s="11">
        <f>(((Table1[[#This Row],[deadline]]/60)/60)/24)+DATE(1970,1,1)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Table1[[#This Row],[pledged]]/Table1[[#This Row],[goal]]</f>
        <v>1.0153333333333334</v>
      </c>
      <c r="P1832" s="6">
        <f>(Table1[[#This Row],[pledged]]/Table1[[#This Row],[backers_count]])/100</f>
        <v>0.67389380530973453</v>
      </c>
      <c r="Q1832" t="s">
        <v>8325</v>
      </c>
      <c r="R1832" t="s">
        <v>8326</v>
      </c>
      <c r="S1832" s="11">
        <f>(((Table1[[#This Row],[launched_at]]/60)/60)/24)+DATE(1970,1,1)</f>
        <v>41664.684108796297</v>
      </c>
      <c r="T1832" s="11">
        <f>(((Table1[[#This Row],[deadline]]/60)/60)/24)+DATE(1970,1,1)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Table1[[#This Row],[pledged]]/Table1[[#This Row],[goal]]</f>
        <v>1.03</v>
      </c>
      <c r="P1833" s="6">
        <f>(Table1[[#This Row],[pledged]]/Table1[[#This Row],[backers_count]])/100</f>
        <v>0.73571428571428565</v>
      </c>
      <c r="Q1833" t="s">
        <v>8325</v>
      </c>
      <c r="R1833" t="s">
        <v>8326</v>
      </c>
      <c r="S1833" s="11">
        <f>(((Table1[[#This Row],[launched_at]]/60)/60)/24)+DATE(1970,1,1)</f>
        <v>41026.996099537035</v>
      </c>
      <c r="T1833" s="11">
        <f>(((Table1[[#This Row],[deadline]]/60)/60)/24)+DATE(1970,1,1)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Table1[[#This Row],[pledged]]/Table1[[#This Row],[goal]]</f>
        <v>1.4285714285714286</v>
      </c>
      <c r="P1834" s="6">
        <f>(Table1[[#This Row],[pledged]]/Table1[[#This Row],[backers_count]])/100</f>
        <v>0.25</v>
      </c>
      <c r="Q1834" t="s">
        <v>8325</v>
      </c>
      <c r="R1834" t="s">
        <v>8326</v>
      </c>
      <c r="S1834" s="11">
        <f>(((Table1[[#This Row],[launched_at]]/60)/60)/24)+DATE(1970,1,1)</f>
        <v>40576.539664351854</v>
      </c>
      <c r="T1834" s="11">
        <f>(((Table1[[#This Row],[deadline]]/60)/60)/24)+DATE(1970,1,1)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Table1[[#This Row],[pledged]]/Table1[[#This Row],[goal]]</f>
        <v>2.625</v>
      </c>
      <c r="P1835" s="6">
        <f>(Table1[[#This Row],[pledged]]/Table1[[#This Row],[backers_count]])/100</f>
        <v>0.42</v>
      </c>
      <c r="Q1835" t="s">
        <v>8325</v>
      </c>
      <c r="R1835" t="s">
        <v>8326</v>
      </c>
      <c r="S1835" s="11">
        <f>(((Table1[[#This Row],[launched_at]]/60)/60)/24)+DATE(1970,1,1)</f>
        <v>41303.044016203705</v>
      </c>
      <c r="T1835" s="11">
        <f>(((Table1[[#This Row],[deadline]]/60)/60)/24)+DATE(1970,1,1)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Table1[[#This Row],[pledged]]/Table1[[#This Row],[goal]]</f>
        <v>1.1805000000000001</v>
      </c>
      <c r="P1836" s="6">
        <f>(Table1[[#This Row],[pledged]]/Table1[[#This Row],[backers_count]])/100</f>
        <v>1.3116666666666665</v>
      </c>
      <c r="Q1836" t="s">
        <v>8325</v>
      </c>
      <c r="R1836" t="s">
        <v>8326</v>
      </c>
      <c r="S1836" s="11">
        <f>(((Table1[[#This Row],[launched_at]]/60)/60)/24)+DATE(1970,1,1)</f>
        <v>41988.964062500003</v>
      </c>
      <c r="T1836" s="11">
        <f>(((Table1[[#This Row],[deadline]]/60)/60)/24)+DATE(1970,1,1)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Table1[[#This Row],[pledged]]/Table1[[#This Row],[goal]]</f>
        <v>1.04</v>
      </c>
      <c r="P1837" s="6">
        <f>(Table1[[#This Row],[pledged]]/Table1[[#This Row],[backers_count]])/100</f>
        <v>0.47272727272727272</v>
      </c>
      <c r="Q1837" t="s">
        <v>8325</v>
      </c>
      <c r="R1837" t="s">
        <v>8326</v>
      </c>
      <c r="S1837" s="11">
        <f>(((Table1[[#This Row],[launched_at]]/60)/60)/24)+DATE(1970,1,1)</f>
        <v>42430.702210648145</v>
      </c>
      <c r="T1837" s="11">
        <f>(((Table1[[#This Row],[deadline]]/60)/60)/24)+DATE(1970,1,1)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Table1[[#This Row],[pledged]]/Table1[[#This Row],[goal]]</f>
        <v>2.0034000000000001</v>
      </c>
      <c r="P1838" s="6">
        <f>(Table1[[#This Row],[pledged]]/Table1[[#This Row],[backers_count]])/100</f>
        <v>1.8212727272727272</v>
      </c>
      <c r="Q1838" t="s">
        <v>8325</v>
      </c>
      <c r="R1838" t="s">
        <v>8326</v>
      </c>
      <c r="S1838" s="11">
        <f>(((Table1[[#This Row],[launched_at]]/60)/60)/24)+DATE(1970,1,1)</f>
        <v>41305.809363425928</v>
      </c>
      <c r="T1838" s="11">
        <f>(((Table1[[#This Row],[deadline]]/60)/60)/24)+DATE(1970,1,1)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Table1[[#This Row],[pledged]]/Table1[[#This Row],[goal]]</f>
        <v>3.0683333333333334</v>
      </c>
      <c r="P1839" s="6">
        <f>(Table1[[#This Row],[pledged]]/Table1[[#This Row],[backers_count]])/100</f>
        <v>0.61366666666666669</v>
      </c>
      <c r="Q1839" t="s">
        <v>8325</v>
      </c>
      <c r="R1839" t="s">
        <v>8326</v>
      </c>
      <c r="S1839" s="11">
        <f>(((Table1[[#This Row],[launched_at]]/60)/60)/24)+DATE(1970,1,1)</f>
        <v>40926.047858796301</v>
      </c>
      <c r="T1839" s="11">
        <f>(((Table1[[#This Row],[deadline]]/60)/60)/24)+DATE(1970,1,1)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Table1[[#This Row],[pledged]]/Table1[[#This Row],[goal]]</f>
        <v>1.00149</v>
      </c>
      <c r="P1840" s="6">
        <f>(Table1[[#This Row],[pledged]]/Table1[[#This Row],[backers_count]])/100</f>
        <v>0.35767499999999997</v>
      </c>
      <c r="Q1840" t="s">
        <v>8325</v>
      </c>
      <c r="R1840" t="s">
        <v>8326</v>
      </c>
      <c r="S1840" s="11">
        <f>(((Table1[[#This Row],[launched_at]]/60)/60)/24)+DATE(1970,1,1)</f>
        <v>40788.786539351851</v>
      </c>
      <c r="T1840" s="11">
        <f>(((Table1[[#This Row],[deadline]]/60)/60)/24)+DATE(1970,1,1)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Table1[[#This Row],[pledged]]/Table1[[#This Row],[goal]]</f>
        <v>2.0529999999999999</v>
      </c>
      <c r="P1841" s="6">
        <f>(Table1[[#This Row],[pledged]]/Table1[[#This Row],[backers_count]])/100</f>
        <v>0.4562222222222222</v>
      </c>
      <c r="Q1841" t="s">
        <v>8325</v>
      </c>
      <c r="R1841" t="s">
        <v>8326</v>
      </c>
      <c r="S1841" s="11">
        <f>(((Table1[[#This Row],[launched_at]]/60)/60)/24)+DATE(1970,1,1)</f>
        <v>42614.722013888888</v>
      </c>
      <c r="T1841" s="11">
        <f>(((Table1[[#This Row],[deadline]]/60)/60)/24)+DATE(1970,1,1)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Table1[[#This Row],[pledged]]/Table1[[#This Row],[goal]]</f>
        <v>1.0888888888888888</v>
      </c>
      <c r="P1842" s="6">
        <f>(Table1[[#This Row],[pledged]]/Table1[[#This Row],[backers_count]])/100</f>
        <v>0.75384615384615383</v>
      </c>
      <c r="Q1842" t="s">
        <v>8325</v>
      </c>
      <c r="R1842" t="s">
        <v>8326</v>
      </c>
      <c r="S1842" s="11">
        <f>(((Table1[[#This Row],[launched_at]]/60)/60)/24)+DATE(1970,1,1)</f>
        <v>41382.096180555556</v>
      </c>
      <c r="T1842" s="11">
        <f>(((Table1[[#This Row],[deadline]]/60)/60)/24)+DATE(1970,1,1)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Table1[[#This Row],[pledged]]/Table1[[#This Row],[goal]]</f>
        <v>1.0175000000000001</v>
      </c>
      <c r="P1843" s="6">
        <f>(Table1[[#This Row],[pledged]]/Table1[[#This Row],[backers_count]])/100</f>
        <v>0.50875000000000004</v>
      </c>
      <c r="Q1843" t="s">
        <v>8325</v>
      </c>
      <c r="R1843" t="s">
        <v>8326</v>
      </c>
      <c r="S1843" s="11">
        <f>(((Table1[[#This Row],[launched_at]]/60)/60)/24)+DATE(1970,1,1)</f>
        <v>41745.84542824074</v>
      </c>
      <c r="T1843" s="11">
        <f>(((Table1[[#This Row],[deadline]]/60)/60)/24)+DATE(1970,1,1)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Table1[[#This Row],[pledged]]/Table1[[#This Row],[goal]]</f>
        <v>1.2524999999999999</v>
      </c>
      <c r="P1844" s="6">
        <f>(Table1[[#This Row],[pledged]]/Table1[[#This Row],[backers_count]])/100</f>
        <v>1.1928571428571428</v>
      </c>
      <c r="Q1844" t="s">
        <v>8325</v>
      </c>
      <c r="R1844" t="s">
        <v>8326</v>
      </c>
      <c r="S1844" s="11">
        <f>(((Table1[[#This Row],[launched_at]]/60)/60)/24)+DATE(1970,1,1)</f>
        <v>42031.631724537037</v>
      </c>
      <c r="T1844" s="11">
        <f>(((Table1[[#This Row],[deadline]]/60)/60)/24)+DATE(1970,1,1)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Table1[[#This Row],[pledged]]/Table1[[#This Row],[goal]]</f>
        <v>1.2400610000000001</v>
      </c>
      <c r="P1845" s="6">
        <f>(Table1[[#This Row],[pledged]]/Table1[[#This Row],[backers_count]])/100</f>
        <v>0.92541865671641799</v>
      </c>
      <c r="Q1845" t="s">
        <v>8325</v>
      </c>
      <c r="R1845" t="s">
        <v>8326</v>
      </c>
      <c r="S1845" s="11">
        <f>(((Table1[[#This Row],[launched_at]]/60)/60)/24)+DATE(1970,1,1)</f>
        <v>40564.994837962964</v>
      </c>
      <c r="T1845" s="11">
        <f>(((Table1[[#This Row],[deadline]]/60)/60)/24)+DATE(1970,1,1)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Table1[[#This Row],[pledged]]/Table1[[#This Row],[goal]]</f>
        <v>1.014</v>
      </c>
      <c r="P1846" s="6">
        <f>(Table1[[#This Row],[pledged]]/Table1[[#This Row],[backers_count]])/100</f>
        <v>0.76049999999999995</v>
      </c>
      <c r="Q1846" t="s">
        <v>8325</v>
      </c>
      <c r="R1846" t="s">
        <v>8326</v>
      </c>
      <c r="S1846" s="11">
        <f>(((Table1[[#This Row],[launched_at]]/60)/60)/24)+DATE(1970,1,1)</f>
        <v>40666.973541666666</v>
      </c>
      <c r="T1846" s="11">
        <f>(((Table1[[#This Row],[deadline]]/60)/60)/24)+DATE(1970,1,1)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Table1[[#This Row],[pledged]]/Table1[[#This Row],[goal]]</f>
        <v>1</v>
      </c>
      <c r="P1847" s="6">
        <f>(Table1[[#This Row],[pledged]]/Table1[[#This Row],[backers_count]])/100</f>
        <v>0.52631578947368418</v>
      </c>
      <c r="Q1847" t="s">
        <v>8325</v>
      </c>
      <c r="R1847" t="s">
        <v>8326</v>
      </c>
      <c r="S1847" s="11">
        <f>(((Table1[[#This Row],[launched_at]]/60)/60)/24)+DATE(1970,1,1)</f>
        <v>42523.333310185189</v>
      </c>
      <c r="T1847" s="11">
        <f>(((Table1[[#This Row],[deadline]]/60)/60)/24)+DATE(1970,1,1)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Table1[[#This Row],[pledged]]/Table1[[#This Row],[goal]]</f>
        <v>1.3792666666666666</v>
      </c>
      <c r="P1848" s="6">
        <f>(Table1[[#This Row],[pledged]]/Table1[[#This Row],[backers_count]])/100</f>
        <v>0.98990430622009573</v>
      </c>
      <c r="Q1848" t="s">
        <v>8325</v>
      </c>
      <c r="R1848" t="s">
        <v>8326</v>
      </c>
      <c r="S1848" s="11">
        <f>(((Table1[[#This Row],[launched_at]]/60)/60)/24)+DATE(1970,1,1)</f>
        <v>41228.650196759263</v>
      </c>
      <c r="T1848" s="11">
        <f>(((Table1[[#This Row],[deadline]]/60)/60)/24)+DATE(1970,1,1)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Table1[[#This Row],[pledged]]/Table1[[#This Row],[goal]]</f>
        <v>1.2088000000000001</v>
      </c>
      <c r="P1849" s="6">
        <f>(Table1[[#This Row],[pledged]]/Table1[[#This Row],[backers_count]])/100</f>
        <v>0.79526315789473689</v>
      </c>
      <c r="Q1849" t="s">
        <v>8325</v>
      </c>
      <c r="R1849" t="s">
        <v>8326</v>
      </c>
      <c r="S1849" s="11">
        <f>(((Table1[[#This Row],[launched_at]]/60)/60)/24)+DATE(1970,1,1)</f>
        <v>42094.236481481479</v>
      </c>
      <c r="T1849" s="11">
        <f>(((Table1[[#This Row],[deadline]]/60)/60)/24)+DATE(1970,1,1)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Table1[[#This Row],[pledged]]/Table1[[#This Row],[goal]]</f>
        <v>1.0736666666666668</v>
      </c>
      <c r="P1850" s="6">
        <f>(Table1[[#This Row],[pledged]]/Table1[[#This Row],[backers_count]])/100</f>
        <v>1.3420833333333335</v>
      </c>
      <c r="Q1850" t="s">
        <v>8325</v>
      </c>
      <c r="R1850" t="s">
        <v>8326</v>
      </c>
      <c r="S1850" s="11">
        <f>(((Table1[[#This Row],[launched_at]]/60)/60)/24)+DATE(1970,1,1)</f>
        <v>40691.788055555553</v>
      </c>
      <c r="T1850" s="11">
        <f>(((Table1[[#This Row],[deadline]]/60)/60)/24)+DATE(1970,1,1)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Table1[[#This Row],[pledged]]/Table1[[#This Row],[goal]]</f>
        <v>1.0033333333333334</v>
      </c>
      <c r="P1851" s="6">
        <f>(Table1[[#This Row],[pledged]]/Table1[[#This Row],[backers_count]])/100</f>
        <v>0.37624999999999997</v>
      </c>
      <c r="Q1851" t="s">
        <v>8325</v>
      </c>
      <c r="R1851" t="s">
        <v>8326</v>
      </c>
      <c r="S1851" s="11">
        <f>(((Table1[[#This Row],[launched_at]]/60)/60)/24)+DATE(1970,1,1)</f>
        <v>41169.845590277779</v>
      </c>
      <c r="T1851" s="11">
        <f>(((Table1[[#This Row],[deadline]]/60)/60)/24)+DATE(1970,1,1)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Table1[[#This Row],[pledged]]/Table1[[#This Row],[goal]]</f>
        <v>1.0152222222222222</v>
      </c>
      <c r="P1852" s="6">
        <f>(Table1[[#This Row],[pledged]]/Table1[[#This Row],[backers_count]])/100</f>
        <v>0.51044692737430164</v>
      </c>
      <c r="Q1852" t="s">
        <v>8325</v>
      </c>
      <c r="R1852" t="s">
        <v>8326</v>
      </c>
      <c r="S1852" s="11">
        <f>(((Table1[[#This Row],[launched_at]]/60)/60)/24)+DATE(1970,1,1)</f>
        <v>41800.959490740745</v>
      </c>
      <c r="T1852" s="11">
        <f>(((Table1[[#This Row],[deadline]]/60)/60)/24)+DATE(1970,1,1)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Table1[[#This Row],[pledged]]/Table1[[#This Row],[goal]]</f>
        <v>1.0007692307692309</v>
      </c>
      <c r="P1853" s="6">
        <f>(Table1[[#This Row],[pledged]]/Table1[[#This Row],[backers_count]])/100</f>
        <v>0.50038461538461543</v>
      </c>
      <c r="Q1853" t="s">
        <v>8325</v>
      </c>
      <c r="R1853" t="s">
        <v>8326</v>
      </c>
      <c r="S1853" s="11">
        <f>(((Table1[[#This Row],[launched_at]]/60)/60)/24)+DATE(1970,1,1)</f>
        <v>41827.906689814816</v>
      </c>
      <c r="T1853" s="11">
        <f>(((Table1[[#This Row],[deadline]]/60)/60)/24)+DATE(1970,1,1)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Table1[[#This Row],[pledged]]/Table1[[#This Row],[goal]]</f>
        <v>1.1696666666666666</v>
      </c>
      <c r="P1854" s="6">
        <f>(Table1[[#This Row],[pledged]]/Table1[[#This Row],[backers_count]])/100</f>
        <v>1.3393129770992365</v>
      </c>
      <c r="Q1854" t="s">
        <v>8325</v>
      </c>
      <c r="R1854" t="s">
        <v>8326</v>
      </c>
      <c r="S1854" s="11">
        <f>(((Table1[[#This Row],[launched_at]]/60)/60)/24)+DATE(1970,1,1)</f>
        <v>42081.77143518519</v>
      </c>
      <c r="T1854" s="11">
        <f>(((Table1[[#This Row],[deadline]]/60)/60)/24)+DATE(1970,1,1)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Table1[[#This Row],[pledged]]/Table1[[#This Row],[goal]]</f>
        <v>1.01875</v>
      </c>
      <c r="P1855" s="6">
        <f>(Table1[[#This Row],[pledged]]/Table1[[#This Row],[backers_count]])/100</f>
        <v>0.58214285714285718</v>
      </c>
      <c r="Q1855" t="s">
        <v>8325</v>
      </c>
      <c r="R1855" t="s">
        <v>8326</v>
      </c>
      <c r="S1855" s="11">
        <f>(((Table1[[#This Row],[launched_at]]/60)/60)/24)+DATE(1970,1,1)</f>
        <v>41177.060381944444</v>
      </c>
      <c r="T1855" s="11">
        <f>(((Table1[[#This Row],[deadline]]/60)/60)/24)+DATE(1970,1,1)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Table1[[#This Row],[pledged]]/Table1[[#This Row],[goal]]</f>
        <v>1.0212366666666666</v>
      </c>
      <c r="P1856" s="6">
        <f>(Table1[[#This Row],[pledged]]/Table1[[#This Row],[backers_count]])/100</f>
        <v>0.88037643678160915</v>
      </c>
      <c r="Q1856" t="s">
        <v>8325</v>
      </c>
      <c r="R1856" t="s">
        <v>8326</v>
      </c>
      <c r="S1856" s="11">
        <f>(((Table1[[#This Row],[launched_at]]/60)/60)/24)+DATE(1970,1,1)</f>
        <v>41388.021261574075</v>
      </c>
      <c r="T1856" s="11">
        <f>(((Table1[[#This Row],[deadline]]/60)/60)/24)+DATE(1970,1,1)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Table1[[#This Row],[pledged]]/Table1[[#This Row],[goal]]</f>
        <v>1.5405897142857143</v>
      </c>
      <c r="P1857" s="6">
        <f>(Table1[[#This Row],[pledged]]/Table1[[#This Row],[backers_count]])/100</f>
        <v>0.70576753926701574</v>
      </c>
      <c r="Q1857" t="s">
        <v>8325</v>
      </c>
      <c r="R1857" t="s">
        <v>8326</v>
      </c>
      <c r="S1857" s="11">
        <f>(((Table1[[#This Row],[launched_at]]/60)/60)/24)+DATE(1970,1,1)</f>
        <v>41600.538657407407</v>
      </c>
      <c r="T1857" s="11">
        <f>(((Table1[[#This Row],[deadline]]/60)/60)/24)+DATE(1970,1,1)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Table1[[#This Row],[pledged]]/Table1[[#This Row],[goal]]</f>
        <v>1.0125</v>
      </c>
      <c r="P1858" s="6">
        <f>(Table1[[#This Row],[pledged]]/Table1[[#This Row],[backers_count]])/100</f>
        <v>0.53289473684210531</v>
      </c>
      <c r="Q1858" t="s">
        <v>8325</v>
      </c>
      <c r="R1858" t="s">
        <v>8326</v>
      </c>
      <c r="S1858" s="11">
        <f>(((Table1[[#This Row],[launched_at]]/60)/60)/24)+DATE(1970,1,1)</f>
        <v>41817.854999999996</v>
      </c>
      <c r="T1858" s="11">
        <f>(((Table1[[#This Row],[deadline]]/60)/60)/24)+DATE(1970,1,1)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Table1[[#This Row],[pledged]]/Table1[[#This Row],[goal]]</f>
        <v>1</v>
      </c>
      <c r="P1859" s="6">
        <f>(Table1[[#This Row],[pledged]]/Table1[[#This Row],[backers_count]])/100</f>
        <v>1.3636363636363638</v>
      </c>
      <c r="Q1859" t="s">
        <v>8325</v>
      </c>
      <c r="R1859" t="s">
        <v>8326</v>
      </c>
      <c r="S1859" s="11">
        <f>(((Table1[[#This Row],[launched_at]]/60)/60)/24)+DATE(1970,1,1)</f>
        <v>41864.76866898148</v>
      </c>
      <c r="T1859" s="11">
        <f>(((Table1[[#This Row],[deadline]]/60)/60)/24)+DATE(1970,1,1)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Table1[[#This Row],[pledged]]/Table1[[#This Row],[goal]]</f>
        <v>1.0874800874800874</v>
      </c>
      <c r="P1860" s="6">
        <f>(Table1[[#This Row],[pledged]]/Table1[[#This Row],[backers_count]])/100</f>
        <v>0.4054731543624161</v>
      </c>
      <c r="Q1860" t="s">
        <v>8325</v>
      </c>
      <c r="R1860" t="s">
        <v>8326</v>
      </c>
      <c r="S1860" s="11">
        <f>(((Table1[[#This Row],[launched_at]]/60)/60)/24)+DATE(1970,1,1)</f>
        <v>40833.200474537036</v>
      </c>
      <c r="T1860" s="11">
        <f>(((Table1[[#This Row],[deadline]]/60)/60)/24)+DATE(1970,1,1)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Table1[[#This Row],[pledged]]/Table1[[#This Row],[goal]]</f>
        <v>1.3183333333333334</v>
      </c>
      <c r="P1861" s="6">
        <f>(Table1[[#This Row],[pledged]]/Table1[[#This Row],[backers_count]])/100</f>
        <v>0.70625000000000004</v>
      </c>
      <c r="Q1861" t="s">
        <v>8325</v>
      </c>
      <c r="R1861" t="s">
        <v>8326</v>
      </c>
      <c r="S1861" s="11">
        <f>(((Table1[[#This Row],[launched_at]]/60)/60)/24)+DATE(1970,1,1)</f>
        <v>40778.770011574074</v>
      </c>
      <c r="T1861" s="11">
        <f>(((Table1[[#This Row],[deadline]]/60)/60)/24)+DATE(1970,1,1)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Table1[[#This Row],[pledged]]/Table1[[#This Row],[goal]]</f>
        <v>1.3346666666666667</v>
      </c>
      <c r="P1862" s="6">
        <f>(Table1[[#This Row],[pledged]]/Table1[[#This Row],[backers_count]])/100</f>
        <v>0.52684210526315789</v>
      </c>
      <c r="Q1862" t="s">
        <v>8325</v>
      </c>
      <c r="R1862" t="s">
        <v>8326</v>
      </c>
      <c r="S1862" s="11">
        <f>(((Table1[[#This Row],[launched_at]]/60)/60)/24)+DATE(1970,1,1)</f>
        <v>41655.709305555552</v>
      </c>
      <c r="T1862" s="11">
        <f>(((Table1[[#This Row],[deadline]]/60)/60)/24)+DATE(1970,1,1)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Table1[[#This Row],[pledged]]/Table1[[#This Row],[goal]]</f>
        <v>0</v>
      </c>
      <c r="P1863" s="6" t="e">
        <f>(Table1[[#This Row],[pledged]]/Table1[[#This Row],[backers_count]])/100</f>
        <v>#DIV/0!</v>
      </c>
      <c r="Q1863" t="s">
        <v>8333</v>
      </c>
      <c r="R1863" t="s">
        <v>8335</v>
      </c>
      <c r="S1863" s="11">
        <f>(((Table1[[#This Row],[launched_at]]/60)/60)/24)+DATE(1970,1,1)</f>
        <v>42000.300243055557</v>
      </c>
      <c r="T1863" s="11">
        <f>(((Table1[[#This Row],[deadline]]/60)/60)/24)+DATE(1970,1,1)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Table1[[#This Row],[pledged]]/Table1[[#This Row],[goal]]</f>
        <v>8.0833333333333326E-2</v>
      </c>
      <c r="P1864" s="6">
        <f>(Table1[[#This Row],[pledged]]/Table1[[#This Row],[backers_count]])/100</f>
        <v>0.90937500000000004</v>
      </c>
      <c r="Q1864" t="s">
        <v>8333</v>
      </c>
      <c r="R1864" t="s">
        <v>8335</v>
      </c>
      <c r="S1864" s="11">
        <f>(((Table1[[#This Row],[launched_at]]/60)/60)/24)+DATE(1970,1,1)</f>
        <v>42755.492754629624</v>
      </c>
      <c r="T1864" s="11">
        <f>(((Table1[[#This Row],[deadline]]/60)/60)/24)+DATE(1970,1,1)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Table1[[#This Row],[pledged]]/Table1[[#This Row],[goal]]</f>
        <v>4.0000000000000001E-3</v>
      </c>
      <c r="P1865" s="6">
        <f>(Table1[[#This Row],[pledged]]/Table1[[#This Row],[backers_count]])/100</f>
        <v>0.05</v>
      </c>
      <c r="Q1865" t="s">
        <v>8333</v>
      </c>
      <c r="R1865" t="s">
        <v>8335</v>
      </c>
      <c r="S1865" s="11">
        <f>(((Table1[[#This Row],[launched_at]]/60)/60)/24)+DATE(1970,1,1)</f>
        <v>41772.797280092593</v>
      </c>
      <c r="T1865" s="11">
        <f>(((Table1[[#This Row],[deadline]]/60)/60)/24)+DATE(1970,1,1)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Table1[[#This Row],[pledged]]/Table1[[#This Row],[goal]]</f>
        <v>0.42892307692307691</v>
      </c>
      <c r="P1866" s="6">
        <f>(Table1[[#This Row],[pledged]]/Table1[[#This Row],[backers_count]])/100</f>
        <v>0.58083333333333331</v>
      </c>
      <c r="Q1866" t="s">
        <v>8333</v>
      </c>
      <c r="R1866" t="s">
        <v>8335</v>
      </c>
      <c r="S1866" s="11">
        <f>(((Table1[[#This Row],[launched_at]]/60)/60)/24)+DATE(1970,1,1)</f>
        <v>41733.716435185182</v>
      </c>
      <c r="T1866" s="11">
        <f>(((Table1[[#This Row],[deadline]]/60)/60)/24)+DATE(1970,1,1)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Table1[[#This Row],[pledged]]/Table1[[#This Row],[goal]]</f>
        <v>3.6363636363636364E-5</v>
      </c>
      <c r="P1867" s="6">
        <f>(Table1[[#This Row],[pledged]]/Table1[[#This Row],[backers_count]])/100</f>
        <v>0.02</v>
      </c>
      <c r="Q1867" t="s">
        <v>8333</v>
      </c>
      <c r="R1867" t="s">
        <v>8335</v>
      </c>
      <c r="S1867" s="11">
        <f>(((Table1[[#This Row],[launched_at]]/60)/60)/24)+DATE(1970,1,1)</f>
        <v>42645.367442129631</v>
      </c>
      <c r="T1867" s="11">
        <f>(((Table1[[#This Row],[deadline]]/60)/60)/24)+DATE(1970,1,1)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Table1[[#This Row],[pledged]]/Table1[[#This Row],[goal]]</f>
        <v>5.0000000000000001E-3</v>
      </c>
      <c r="P1868" s="6">
        <f>(Table1[[#This Row],[pledged]]/Table1[[#This Row],[backers_count]])/100</f>
        <v>0.625</v>
      </c>
      <c r="Q1868" t="s">
        <v>8333</v>
      </c>
      <c r="R1868" t="s">
        <v>8335</v>
      </c>
      <c r="S1868" s="11">
        <f>(((Table1[[#This Row],[launched_at]]/60)/60)/24)+DATE(1970,1,1)</f>
        <v>42742.246493055558</v>
      </c>
      <c r="T1868" s="11">
        <f>(((Table1[[#This Row],[deadline]]/60)/60)/24)+DATE(1970,1,1)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Table1[[#This Row],[pledged]]/Table1[[#This Row],[goal]]</f>
        <v>5.0000000000000001E-4</v>
      </c>
      <c r="P1869" s="6">
        <f>(Table1[[#This Row],[pledged]]/Table1[[#This Row],[backers_count]])/100</f>
        <v>0.1</v>
      </c>
      <c r="Q1869" t="s">
        <v>8333</v>
      </c>
      <c r="R1869" t="s">
        <v>8335</v>
      </c>
      <c r="S1869" s="11">
        <f>(((Table1[[#This Row],[launched_at]]/60)/60)/24)+DATE(1970,1,1)</f>
        <v>42649.924907407403</v>
      </c>
      <c r="T1869" s="11">
        <f>(((Table1[[#This Row],[deadline]]/60)/60)/24)+DATE(1970,1,1)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Table1[[#This Row],[pledged]]/Table1[[#This Row],[goal]]</f>
        <v>4.8680000000000001E-2</v>
      </c>
      <c r="P1870" s="6">
        <f>(Table1[[#This Row],[pledged]]/Table1[[#This Row],[backers_count]])/100</f>
        <v>0.71588235294117653</v>
      </c>
      <c r="Q1870" t="s">
        <v>8333</v>
      </c>
      <c r="R1870" t="s">
        <v>8335</v>
      </c>
      <c r="S1870" s="11">
        <f>(((Table1[[#This Row],[launched_at]]/60)/60)/24)+DATE(1970,1,1)</f>
        <v>42328.779224537036</v>
      </c>
      <c r="T1870" s="11">
        <f>(((Table1[[#This Row],[deadline]]/60)/60)/24)+DATE(1970,1,1)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Table1[[#This Row],[pledged]]/Table1[[#This Row],[goal]]</f>
        <v>0</v>
      </c>
      <c r="P1871" s="6" t="e">
        <f>(Table1[[#This Row],[pledged]]/Table1[[#This Row],[backers_count]])/100</f>
        <v>#DIV/0!</v>
      </c>
      <c r="Q1871" t="s">
        <v>8333</v>
      </c>
      <c r="R1871" t="s">
        <v>8335</v>
      </c>
      <c r="S1871" s="11">
        <f>(((Table1[[#This Row],[launched_at]]/60)/60)/24)+DATE(1970,1,1)</f>
        <v>42709.002881944441</v>
      </c>
      <c r="T1871" s="11">
        <f>(((Table1[[#This Row],[deadline]]/60)/60)/24)+DATE(1970,1,1)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Table1[[#This Row],[pledged]]/Table1[[#This Row],[goal]]</f>
        <v>0.10314285714285715</v>
      </c>
      <c r="P1872" s="6">
        <f>(Table1[[#This Row],[pledged]]/Table1[[#This Row],[backers_count]])/100</f>
        <v>0.32818181818181819</v>
      </c>
      <c r="Q1872" t="s">
        <v>8333</v>
      </c>
      <c r="R1872" t="s">
        <v>8335</v>
      </c>
      <c r="S1872" s="11">
        <f>(((Table1[[#This Row],[launched_at]]/60)/60)/24)+DATE(1970,1,1)</f>
        <v>42371.355729166666</v>
      </c>
      <c r="T1872" s="11">
        <f>(((Table1[[#This Row],[deadline]]/60)/60)/24)+DATE(1970,1,1)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Table1[[#This Row],[pledged]]/Table1[[#This Row],[goal]]</f>
        <v>0.7178461538461538</v>
      </c>
      <c r="P1873" s="6">
        <f>(Table1[[#This Row],[pledged]]/Table1[[#This Row],[backers_count]])/100</f>
        <v>0.49115789473684207</v>
      </c>
      <c r="Q1873" t="s">
        <v>8333</v>
      </c>
      <c r="R1873" t="s">
        <v>8335</v>
      </c>
      <c r="S1873" s="11">
        <f>(((Table1[[#This Row],[launched_at]]/60)/60)/24)+DATE(1970,1,1)</f>
        <v>41923.783576388887</v>
      </c>
      <c r="T1873" s="11">
        <f>(((Table1[[#This Row],[deadline]]/60)/60)/24)+DATE(1970,1,1)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Table1[[#This Row],[pledged]]/Table1[[#This Row],[goal]]</f>
        <v>1.06E-2</v>
      </c>
      <c r="P1874" s="6">
        <f>(Table1[[#This Row],[pledged]]/Table1[[#This Row],[backers_count]])/100</f>
        <v>0.16307692307692306</v>
      </c>
      <c r="Q1874" t="s">
        <v>8333</v>
      </c>
      <c r="R1874" t="s">
        <v>8335</v>
      </c>
      <c r="S1874" s="11">
        <f>(((Table1[[#This Row],[launched_at]]/60)/60)/24)+DATE(1970,1,1)</f>
        <v>42155.129652777774</v>
      </c>
      <c r="T1874" s="11">
        <f>(((Table1[[#This Row],[deadline]]/60)/60)/24)+DATE(1970,1,1)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Table1[[#This Row],[pledged]]/Table1[[#This Row],[goal]]</f>
        <v>4.4999999999999997E-3</v>
      </c>
      <c r="P1875" s="6">
        <f>(Table1[[#This Row],[pledged]]/Table1[[#This Row],[backers_count]])/100</f>
        <v>0.18</v>
      </c>
      <c r="Q1875" t="s">
        <v>8333</v>
      </c>
      <c r="R1875" t="s">
        <v>8335</v>
      </c>
      <c r="S1875" s="11">
        <f>(((Table1[[#This Row],[launched_at]]/60)/60)/24)+DATE(1970,1,1)</f>
        <v>42164.615856481483</v>
      </c>
      <c r="T1875" s="11">
        <f>(((Table1[[#This Row],[deadline]]/60)/60)/24)+DATE(1970,1,1)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Table1[[#This Row],[pledged]]/Table1[[#This Row],[goal]]</f>
        <v>1.6249999999999999E-4</v>
      </c>
      <c r="P1876" s="6">
        <f>(Table1[[#This Row],[pledged]]/Table1[[#This Row],[backers_count]])/100</f>
        <v>0.13</v>
      </c>
      <c r="Q1876" t="s">
        <v>8333</v>
      </c>
      <c r="R1876" t="s">
        <v>8335</v>
      </c>
      <c r="S1876" s="11">
        <f>(((Table1[[#This Row],[launched_at]]/60)/60)/24)+DATE(1970,1,1)</f>
        <v>42529.969131944439</v>
      </c>
      <c r="T1876" s="11">
        <f>(((Table1[[#This Row],[deadline]]/60)/60)/24)+DATE(1970,1,1)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Table1[[#This Row],[pledged]]/Table1[[#This Row],[goal]]</f>
        <v>5.1000000000000004E-3</v>
      </c>
      <c r="P1877" s="6">
        <f>(Table1[[#This Row],[pledged]]/Table1[[#This Row],[backers_count]])/100</f>
        <v>0.17</v>
      </c>
      <c r="Q1877" t="s">
        <v>8333</v>
      </c>
      <c r="R1877" t="s">
        <v>8335</v>
      </c>
      <c r="S1877" s="11">
        <f>(((Table1[[#This Row],[launched_at]]/60)/60)/24)+DATE(1970,1,1)</f>
        <v>42528.899398148147</v>
      </c>
      <c r="T1877" s="11">
        <f>(((Table1[[#This Row],[deadline]]/60)/60)/24)+DATE(1970,1,1)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Table1[[#This Row],[pledged]]/Table1[[#This Row],[goal]]</f>
        <v>0</v>
      </c>
      <c r="P1878" s="6" t="e">
        <f>(Table1[[#This Row],[pledged]]/Table1[[#This Row],[backers_count]])/100</f>
        <v>#DIV/0!</v>
      </c>
      <c r="Q1878" t="s">
        <v>8333</v>
      </c>
      <c r="R1878" t="s">
        <v>8335</v>
      </c>
      <c r="S1878" s="11">
        <f>(((Table1[[#This Row],[launched_at]]/60)/60)/24)+DATE(1970,1,1)</f>
        <v>41776.284780092588</v>
      </c>
      <c r="T1878" s="11">
        <f>(((Table1[[#This Row],[deadline]]/60)/60)/24)+DATE(1970,1,1)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Table1[[#This Row],[pledged]]/Table1[[#This Row],[goal]]</f>
        <v>0</v>
      </c>
      <c r="P1879" s="6" t="e">
        <f>(Table1[[#This Row],[pledged]]/Table1[[#This Row],[backers_count]])/100</f>
        <v>#DIV/0!</v>
      </c>
      <c r="Q1879" t="s">
        <v>8333</v>
      </c>
      <c r="R1879" t="s">
        <v>8335</v>
      </c>
      <c r="S1879" s="11">
        <f>(((Table1[[#This Row],[launched_at]]/60)/60)/24)+DATE(1970,1,1)</f>
        <v>42035.029224537036</v>
      </c>
      <c r="T1879" s="11">
        <f>(((Table1[[#This Row],[deadline]]/60)/60)/24)+DATE(1970,1,1)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Table1[[#This Row],[pledged]]/Table1[[#This Row],[goal]]</f>
        <v>0</v>
      </c>
      <c r="P1880" s="6" t="e">
        <f>(Table1[[#This Row],[pledged]]/Table1[[#This Row],[backers_count]])/100</f>
        <v>#DIV/0!</v>
      </c>
      <c r="Q1880" t="s">
        <v>8333</v>
      </c>
      <c r="R1880" t="s">
        <v>8335</v>
      </c>
      <c r="S1880" s="11">
        <f>(((Table1[[#This Row],[launched_at]]/60)/60)/24)+DATE(1970,1,1)</f>
        <v>41773.008738425924</v>
      </c>
      <c r="T1880" s="11">
        <f>(((Table1[[#This Row],[deadline]]/60)/60)/24)+DATE(1970,1,1)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Table1[[#This Row],[pledged]]/Table1[[#This Row],[goal]]</f>
        <v>1.1999999999999999E-3</v>
      </c>
      <c r="P1881" s="6">
        <f>(Table1[[#This Row],[pledged]]/Table1[[#This Row],[backers_count]])/100</f>
        <v>0.03</v>
      </c>
      <c r="Q1881" t="s">
        <v>8333</v>
      </c>
      <c r="R1881" t="s">
        <v>8335</v>
      </c>
      <c r="S1881" s="11">
        <f>(((Table1[[#This Row],[launched_at]]/60)/60)/24)+DATE(1970,1,1)</f>
        <v>42413.649641203709</v>
      </c>
      <c r="T1881" s="11">
        <f>(((Table1[[#This Row],[deadline]]/60)/60)/24)+DATE(1970,1,1)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Table1[[#This Row],[pledged]]/Table1[[#This Row],[goal]]</f>
        <v>0.20080000000000001</v>
      </c>
      <c r="P1882" s="6">
        <f>(Table1[[#This Row],[pledged]]/Table1[[#This Row],[backers_count]])/100</f>
        <v>0.41833333333333333</v>
      </c>
      <c r="Q1882" t="s">
        <v>8333</v>
      </c>
      <c r="R1882" t="s">
        <v>8335</v>
      </c>
      <c r="S1882" s="11">
        <f>(((Table1[[#This Row],[launched_at]]/60)/60)/24)+DATE(1970,1,1)</f>
        <v>42430.566898148143</v>
      </c>
      <c r="T1882" s="11">
        <f>(((Table1[[#This Row],[deadline]]/60)/60)/24)+DATE(1970,1,1)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Table1[[#This Row],[pledged]]/Table1[[#This Row],[goal]]</f>
        <v>1.726845</v>
      </c>
      <c r="P1883" s="6">
        <f>(Table1[[#This Row],[pledged]]/Table1[[#This Row],[backers_count]])/100</f>
        <v>0.49338428571428572</v>
      </c>
      <c r="Q1883" t="s">
        <v>8325</v>
      </c>
      <c r="R1883" t="s">
        <v>8329</v>
      </c>
      <c r="S1883" s="11">
        <f>(((Table1[[#This Row],[launched_at]]/60)/60)/24)+DATE(1970,1,1)</f>
        <v>42043.152650462958</v>
      </c>
      <c r="T1883" s="11">
        <f>(((Table1[[#This Row],[deadline]]/60)/60)/24)+DATE(1970,1,1)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Table1[[#This Row],[pledged]]/Table1[[#This Row],[goal]]</f>
        <v>1.008955223880597</v>
      </c>
      <c r="P1884" s="6">
        <f>(Table1[[#This Row],[pledged]]/Table1[[#This Row],[backers_count]])/100</f>
        <v>0.41728395061728391</v>
      </c>
      <c r="Q1884" t="s">
        <v>8325</v>
      </c>
      <c r="R1884" t="s">
        <v>8329</v>
      </c>
      <c r="S1884" s="11">
        <f>(((Table1[[#This Row],[launched_at]]/60)/60)/24)+DATE(1970,1,1)</f>
        <v>41067.949212962965</v>
      </c>
      <c r="T1884" s="11">
        <f>(((Table1[[#This Row],[deadline]]/60)/60)/24)+DATE(1970,1,1)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Table1[[#This Row],[pledged]]/Table1[[#This Row],[goal]]</f>
        <v>1.0480480480480481</v>
      </c>
      <c r="P1885" s="6">
        <f>(Table1[[#This Row],[pledged]]/Table1[[#This Row],[backers_count]])/100</f>
        <v>0.32718750000000002</v>
      </c>
      <c r="Q1885" t="s">
        <v>8325</v>
      </c>
      <c r="R1885" t="s">
        <v>8329</v>
      </c>
      <c r="S1885" s="11">
        <f>(((Table1[[#This Row],[launched_at]]/60)/60)/24)+DATE(1970,1,1)</f>
        <v>40977.948009259257</v>
      </c>
      <c r="T1885" s="11">
        <f>(((Table1[[#This Row],[deadline]]/60)/60)/24)+DATE(1970,1,1)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Table1[[#This Row],[pledged]]/Table1[[#This Row],[goal]]</f>
        <v>1.351</v>
      </c>
      <c r="P1886" s="6">
        <f>(Table1[[#This Row],[pledged]]/Table1[[#This Row],[backers_count]])/100</f>
        <v>0.51961538461538459</v>
      </c>
      <c r="Q1886" t="s">
        <v>8325</v>
      </c>
      <c r="R1886" t="s">
        <v>8329</v>
      </c>
      <c r="S1886" s="11">
        <f>(((Table1[[#This Row],[launched_at]]/60)/60)/24)+DATE(1970,1,1)</f>
        <v>41205.198321759257</v>
      </c>
      <c r="T1886" s="11">
        <f>(((Table1[[#This Row],[deadline]]/60)/60)/24)+DATE(1970,1,1)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Table1[[#This Row],[pledged]]/Table1[[#This Row],[goal]]</f>
        <v>1.1632786885245903</v>
      </c>
      <c r="P1887" s="6">
        <f>(Table1[[#This Row],[pledged]]/Table1[[#This Row],[backers_count]])/100</f>
        <v>0.50685714285714278</v>
      </c>
      <c r="Q1887" t="s">
        <v>8325</v>
      </c>
      <c r="R1887" t="s">
        <v>8329</v>
      </c>
      <c r="S1887" s="11">
        <f>(((Table1[[#This Row],[launched_at]]/60)/60)/24)+DATE(1970,1,1)</f>
        <v>41099.093865740739</v>
      </c>
      <c r="T1887" s="11">
        <f>(((Table1[[#This Row],[deadline]]/60)/60)/24)+DATE(1970,1,1)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Table1[[#This Row],[pledged]]/Table1[[#This Row],[goal]]</f>
        <v>1.0208333333333333</v>
      </c>
      <c r="P1888" s="6">
        <f>(Table1[[#This Row],[pledged]]/Table1[[#This Row],[backers_count]])/100</f>
        <v>0.42241379310344823</v>
      </c>
      <c r="Q1888" t="s">
        <v>8325</v>
      </c>
      <c r="R1888" t="s">
        <v>8329</v>
      </c>
      <c r="S1888" s="11">
        <f>(((Table1[[#This Row],[launched_at]]/60)/60)/24)+DATE(1970,1,1)</f>
        <v>41925.906689814816</v>
      </c>
      <c r="T1888" s="11">
        <f>(((Table1[[#This Row],[deadline]]/60)/60)/24)+DATE(1970,1,1)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Table1[[#This Row],[pledged]]/Table1[[#This Row],[goal]]</f>
        <v>1.1116666666666666</v>
      </c>
      <c r="P1889" s="6">
        <f>(Table1[[#This Row],[pledged]]/Table1[[#This Row],[backers_count]])/100</f>
        <v>4.1687500000000002</v>
      </c>
      <c r="Q1889" t="s">
        <v>8325</v>
      </c>
      <c r="R1889" t="s">
        <v>8329</v>
      </c>
      <c r="S1889" s="11">
        <f>(((Table1[[#This Row],[launched_at]]/60)/60)/24)+DATE(1970,1,1)</f>
        <v>42323.800138888888</v>
      </c>
      <c r="T1889" s="11">
        <f>(((Table1[[#This Row],[deadline]]/60)/60)/24)+DATE(1970,1,1)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Table1[[#This Row],[pledged]]/Table1[[#This Row],[goal]]</f>
        <v>1.6608000000000001</v>
      </c>
      <c r="P1890" s="6">
        <f>(Table1[[#This Row],[pledged]]/Table1[[#This Row],[backers_count]])/100</f>
        <v>0.46651685393258424</v>
      </c>
      <c r="Q1890" t="s">
        <v>8325</v>
      </c>
      <c r="R1890" t="s">
        <v>8329</v>
      </c>
      <c r="S1890" s="11">
        <f>(((Table1[[#This Row],[launched_at]]/60)/60)/24)+DATE(1970,1,1)</f>
        <v>40299.239953703705</v>
      </c>
      <c r="T1890" s="11">
        <f>(((Table1[[#This Row],[deadline]]/60)/60)/24)+DATE(1970,1,1)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Table1[[#This Row],[pledged]]/Table1[[#This Row],[goal]]</f>
        <v>1.0660000000000001</v>
      </c>
      <c r="P1891" s="6">
        <f>(Table1[[#This Row],[pledged]]/Table1[[#This Row],[backers_count]])/100</f>
        <v>0.48454545454545456</v>
      </c>
      <c r="Q1891" t="s">
        <v>8325</v>
      </c>
      <c r="R1891" t="s">
        <v>8329</v>
      </c>
      <c r="S1891" s="11">
        <f>(((Table1[[#This Row],[launched_at]]/60)/60)/24)+DATE(1970,1,1)</f>
        <v>41299.793356481481</v>
      </c>
      <c r="T1891" s="11">
        <f>(((Table1[[#This Row],[deadline]]/60)/60)/24)+DATE(1970,1,1)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Table1[[#This Row],[pledged]]/Table1[[#This Row],[goal]]</f>
        <v>1.4458441666666668</v>
      </c>
      <c r="P1892" s="6">
        <f>(Table1[[#This Row],[pledged]]/Table1[[#This Row],[backers_count]])/100</f>
        <v>0.70528983739837403</v>
      </c>
      <c r="Q1892" t="s">
        <v>8325</v>
      </c>
      <c r="R1892" t="s">
        <v>8329</v>
      </c>
      <c r="S1892" s="11">
        <f>(((Table1[[#This Row],[launched_at]]/60)/60)/24)+DATE(1970,1,1)</f>
        <v>41228.786203703705</v>
      </c>
      <c r="T1892" s="11">
        <f>(((Table1[[#This Row],[deadline]]/60)/60)/24)+DATE(1970,1,1)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Table1[[#This Row],[pledged]]/Table1[[#This Row],[goal]]</f>
        <v>1.0555000000000001</v>
      </c>
      <c r="P1893" s="6">
        <f>(Table1[[#This Row],[pledged]]/Table1[[#This Row],[backers_count]])/100</f>
        <v>0.87958333333333327</v>
      </c>
      <c r="Q1893" t="s">
        <v>8325</v>
      </c>
      <c r="R1893" t="s">
        <v>8329</v>
      </c>
      <c r="S1893" s="11">
        <f>(((Table1[[#This Row],[launched_at]]/60)/60)/24)+DATE(1970,1,1)</f>
        <v>40335.798078703701</v>
      </c>
      <c r="T1893" s="11">
        <f>(((Table1[[#This Row],[deadline]]/60)/60)/24)+DATE(1970,1,1)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Table1[[#This Row],[pledged]]/Table1[[#This Row],[goal]]</f>
        <v>1.3660000000000001</v>
      </c>
      <c r="P1894" s="6">
        <f>(Table1[[#This Row],[pledged]]/Table1[[#This Row],[backers_count]])/100</f>
        <v>0.26269230769230772</v>
      </c>
      <c r="Q1894" t="s">
        <v>8325</v>
      </c>
      <c r="R1894" t="s">
        <v>8329</v>
      </c>
      <c r="S1894" s="11">
        <f>(((Table1[[#This Row],[launched_at]]/60)/60)/24)+DATE(1970,1,1)</f>
        <v>40671.637511574074</v>
      </c>
      <c r="T1894" s="11">
        <f>(((Table1[[#This Row],[deadline]]/60)/60)/24)+DATE(1970,1,1)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Table1[[#This Row],[pledged]]/Table1[[#This Row],[goal]]</f>
        <v>1.04</v>
      </c>
      <c r="P1895" s="6">
        <f>(Table1[[#This Row],[pledged]]/Table1[[#This Row],[backers_count]])/100</f>
        <v>0.57777777777777783</v>
      </c>
      <c r="Q1895" t="s">
        <v>8325</v>
      </c>
      <c r="R1895" t="s">
        <v>8329</v>
      </c>
      <c r="S1895" s="11">
        <f>(((Table1[[#This Row],[launched_at]]/60)/60)/24)+DATE(1970,1,1)</f>
        <v>40632.94195601852</v>
      </c>
      <c r="T1895" s="11">
        <f>(((Table1[[#This Row],[deadline]]/60)/60)/24)+DATE(1970,1,1)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Table1[[#This Row],[pledged]]/Table1[[#This Row],[goal]]</f>
        <v>1.145</v>
      </c>
      <c r="P1896" s="6">
        <f>(Table1[[#This Row],[pledged]]/Table1[[#This Row],[backers_count]])/100</f>
        <v>0.57250000000000001</v>
      </c>
      <c r="Q1896" t="s">
        <v>8325</v>
      </c>
      <c r="R1896" t="s">
        <v>8329</v>
      </c>
      <c r="S1896" s="11">
        <f>(((Table1[[#This Row],[launched_at]]/60)/60)/24)+DATE(1970,1,1)</f>
        <v>40920.904895833337</v>
      </c>
      <c r="T1896" s="11">
        <f>(((Table1[[#This Row],[deadline]]/60)/60)/24)+DATE(1970,1,1)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Table1[[#This Row],[pledged]]/Table1[[#This Row],[goal]]</f>
        <v>1.0171957671957672</v>
      </c>
      <c r="P1897" s="6">
        <f>(Table1[[#This Row],[pledged]]/Table1[[#This Row],[backers_count]])/100</f>
        <v>1.9634042553191489</v>
      </c>
      <c r="Q1897" t="s">
        <v>8325</v>
      </c>
      <c r="R1897" t="s">
        <v>8329</v>
      </c>
      <c r="S1897" s="11">
        <f>(((Table1[[#This Row],[launched_at]]/60)/60)/24)+DATE(1970,1,1)</f>
        <v>42267.746782407412</v>
      </c>
      <c r="T1897" s="11">
        <f>(((Table1[[#This Row],[deadline]]/60)/60)/24)+DATE(1970,1,1)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Table1[[#This Row],[pledged]]/Table1[[#This Row],[goal]]</f>
        <v>1.2394678492239468</v>
      </c>
      <c r="P1898" s="6">
        <f>(Table1[[#This Row],[pledged]]/Table1[[#This Row],[backers_count]])/100</f>
        <v>0.43</v>
      </c>
      <c r="Q1898" t="s">
        <v>8325</v>
      </c>
      <c r="R1898" t="s">
        <v>8329</v>
      </c>
      <c r="S1898" s="11">
        <f>(((Table1[[#This Row],[launched_at]]/60)/60)/24)+DATE(1970,1,1)</f>
        <v>40981.710243055553</v>
      </c>
      <c r="T1898" s="11">
        <f>(((Table1[[#This Row],[deadline]]/60)/60)/24)+DATE(1970,1,1)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Table1[[#This Row],[pledged]]/Table1[[#This Row],[goal]]</f>
        <v>1.0245669291338582</v>
      </c>
      <c r="P1899" s="6">
        <f>(Table1[[#This Row],[pledged]]/Table1[[#This Row],[backers_count]])/100</f>
        <v>0.3555191256830601</v>
      </c>
      <c r="Q1899" t="s">
        <v>8325</v>
      </c>
      <c r="R1899" t="s">
        <v>8329</v>
      </c>
      <c r="S1899" s="11">
        <f>(((Table1[[#This Row],[launched_at]]/60)/60)/24)+DATE(1970,1,1)</f>
        <v>41680.583402777782</v>
      </c>
      <c r="T1899" s="11">
        <f>(((Table1[[#This Row],[deadline]]/60)/60)/24)+DATE(1970,1,1)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Table1[[#This Row],[pledged]]/Table1[[#This Row],[goal]]</f>
        <v>1.4450000000000001</v>
      </c>
      <c r="P1900" s="6">
        <f>(Table1[[#This Row],[pledged]]/Table1[[#This Row],[backers_count]])/100</f>
        <v>0.68809523809523809</v>
      </c>
      <c r="Q1900" t="s">
        <v>8325</v>
      </c>
      <c r="R1900" t="s">
        <v>8329</v>
      </c>
      <c r="S1900" s="11">
        <f>(((Table1[[#This Row],[launched_at]]/60)/60)/24)+DATE(1970,1,1)</f>
        <v>42366.192974537036</v>
      </c>
      <c r="T1900" s="11">
        <f>(((Table1[[#This Row],[deadline]]/60)/60)/24)+DATE(1970,1,1)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Table1[[#This Row],[pledged]]/Table1[[#This Row],[goal]]</f>
        <v>1.3333333333333333</v>
      </c>
      <c r="P1901" s="6">
        <f>(Table1[[#This Row],[pledged]]/Table1[[#This Row],[backers_count]])/100</f>
        <v>0.28571428571428575</v>
      </c>
      <c r="Q1901" t="s">
        <v>8325</v>
      </c>
      <c r="R1901" t="s">
        <v>8329</v>
      </c>
      <c r="S1901" s="11">
        <f>(((Table1[[#This Row],[launched_at]]/60)/60)/24)+DATE(1970,1,1)</f>
        <v>42058.941736111112</v>
      </c>
      <c r="T1901" s="11">
        <f>(((Table1[[#This Row],[deadline]]/60)/60)/24)+DATE(1970,1,1)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Table1[[#This Row],[pledged]]/Table1[[#This Row],[goal]]</f>
        <v>1.0936440000000001</v>
      </c>
      <c r="P1902" s="6">
        <f>(Table1[[#This Row],[pledged]]/Table1[[#This Row],[backers_count]])/100</f>
        <v>0.50631666666666664</v>
      </c>
      <c r="Q1902" t="s">
        <v>8325</v>
      </c>
      <c r="R1902" t="s">
        <v>8329</v>
      </c>
      <c r="S1902" s="11">
        <f>(((Table1[[#This Row],[launched_at]]/60)/60)/24)+DATE(1970,1,1)</f>
        <v>41160.871886574074</v>
      </c>
      <c r="T1902" s="11">
        <f>(((Table1[[#This Row],[deadline]]/60)/60)/24)+DATE(1970,1,1)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Table1[[#This Row],[pledged]]/Table1[[#This Row],[goal]]</f>
        <v>2.696969696969697E-2</v>
      </c>
      <c r="P1903" s="6">
        <f>(Table1[[#This Row],[pledged]]/Table1[[#This Row],[backers_count]])/100</f>
        <v>1.0680000000000001</v>
      </c>
      <c r="Q1903" t="s">
        <v>8319</v>
      </c>
      <c r="R1903" t="s">
        <v>8348</v>
      </c>
      <c r="S1903" s="11">
        <f>(((Table1[[#This Row],[launched_at]]/60)/60)/24)+DATE(1970,1,1)</f>
        <v>42116.54315972222</v>
      </c>
      <c r="T1903" s="11">
        <f>(((Table1[[#This Row],[deadline]]/60)/60)/24)+DATE(1970,1,1)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Table1[[#This Row],[pledged]]/Table1[[#This Row],[goal]]</f>
        <v>1.2E-2</v>
      </c>
      <c r="P1904" s="6">
        <f>(Table1[[#This Row],[pledged]]/Table1[[#This Row],[backers_count]])/100</f>
        <v>0.04</v>
      </c>
      <c r="Q1904" t="s">
        <v>8319</v>
      </c>
      <c r="R1904" t="s">
        <v>8348</v>
      </c>
      <c r="S1904" s="11">
        <f>(((Table1[[#This Row],[launched_at]]/60)/60)/24)+DATE(1970,1,1)</f>
        <v>42037.789895833332</v>
      </c>
      <c r="T1904" s="11">
        <f>(((Table1[[#This Row],[deadline]]/60)/60)/24)+DATE(1970,1,1)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Table1[[#This Row],[pledged]]/Table1[[#This Row],[goal]]</f>
        <v>0.46600000000000003</v>
      </c>
      <c r="P1905" s="6">
        <f>(Table1[[#This Row],[pledged]]/Table1[[#This Row],[backers_count]])/100</f>
        <v>0.34097560975609753</v>
      </c>
      <c r="Q1905" t="s">
        <v>8319</v>
      </c>
      <c r="R1905" t="s">
        <v>8348</v>
      </c>
      <c r="S1905" s="11">
        <f>(((Table1[[#This Row],[launched_at]]/60)/60)/24)+DATE(1970,1,1)</f>
        <v>42702.770729166667</v>
      </c>
      <c r="T1905" s="11">
        <f>(((Table1[[#This Row],[deadline]]/60)/60)/24)+DATE(1970,1,1)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Table1[[#This Row],[pledged]]/Table1[[#This Row],[goal]]</f>
        <v>1E-3</v>
      </c>
      <c r="P1906" s="6">
        <f>(Table1[[#This Row],[pledged]]/Table1[[#This Row],[backers_count]])/100</f>
        <v>0.25</v>
      </c>
      <c r="Q1906" t="s">
        <v>8319</v>
      </c>
      <c r="R1906" t="s">
        <v>8348</v>
      </c>
      <c r="S1906" s="11">
        <f>(((Table1[[#This Row],[launched_at]]/60)/60)/24)+DATE(1970,1,1)</f>
        <v>42326.685428240744</v>
      </c>
      <c r="T1906" s="11">
        <f>(((Table1[[#This Row],[deadline]]/60)/60)/24)+DATE(1970,1,1)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Table1[[#This Row],[pledged]]/Table1[[#This Row],[goal]]</f>
        <v>1.6800000000000001E-3</v>
      </c>
      <c r="P1907" s="6">
        <f>(Table1[[#This Row],[pledged]]/Table1[[#This Row],[backers_count]])/100</f>
        <v>0.105</v>
      </c>
      <c r="Q1907" t="s">
        <v>8319</v>
      </c>
      <c r="R1907" t="s">
        <v>8348</v>
      </c>
      <c r="S1907" s="11">
        <f>(((Table1[[#This Row],[launched_at]]/60)/60)/24)+DATE(1970,1,1)</f>
        <v>41859.925856481481</v>
      </c>
      <c r="T1907" s="11">
        <f>(((Table1[[#This Row],[deadline]]/60)/60)/24)+DATE(1970,1,1)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Table1[[#This Row],[pledged]]/Table1[[#This Row],[goal]]</f>
        <v>0.42759999999999998</v>
      </c>
      <c r="P1908" s="6">
        <f>(Table1[[#This Row],[pledged]]/Table1[[#This Row],[backers_count]])/100</f>
        <v>2.1595959595959595</v>
      </c>
      <c r="Q1908" t="s">
        <v>8319</v>
      </c>
      <c r="R1908" t="s">
        <v>8348</v>
      </c>
      <c r="S1908" s="11">
        <f>(((Table1[[#This Row],[launched_at]]/60)/60)/24)+DATE(1970,1,1)</f>
        <v>42514.671099537038</v>
      </c>
      <c r="T1908" s="11">
        <f>(((Table1[[#This Row],[deadline]]/60)/60)/24)+DATE(1970,1,1)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Table1[[#This Row],[pledged]]/Table1[[#This Row],[goal]]</f>
        <v>2.8333333333333335E-3</v>
      </c>
      <c r="P1909" s="6">
        <f>(Table1[[#This Row],[pledged]]/Table1[[#This Row],[backers_count]])/100</f>
        <v>0.21249999999999999</v>
      </c>
      <c r="Q1909" t="s">
        <v>8319</v>
      </c>
      <c r="R1909" t="s">
        <v>8348</v>
      </c>
      <c r="S1909" s="11">
        <f>(((Table1[[#This Row],[launched_at]]/60)/60)/24)+DATE(1970,1,1)</f>
        <v>41767.587094907409</v>
      </c>
      <c r="T1909" s="11">
        <f>(((Table1[[#This Row],[deadline]]/60)/60)/24)+DATE(1970,1,1)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Table1[[#This Row],[pledged]]/Table1[[#This Row],[goal]]</f>
        <v>1.7319999999999999E-2</v>
      </c>
      <c r="P1910" s="6">
        <f>(Table1[[#This Row],[pledged]]/Table1[[#This Row],[backers_count]])/100</f>
        <v>1.0825</v>
      </c>
      <c r="Q1910" t="s">
        <v>8319</v>
      </c>
      <c r="R1910" t="s">
        <v>8348</v>
      </c>
      <c r="S1910" s="11">
        <f>(((Table1[[#This Row],[launched_at]]/60)/60)/24)+DATE(1970,1,1)</f>
        <v>42703.917824074073</v>
      </c>
      <c r="T1910" s="11">
        <f>(((Table1[[#This Row],[deadline]]/60)/60)/24)+DATE(1970,1,1)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Table1[[#This Row],[pledged]]/Table1[[#This Row],[goal]]</f>
        <v>0.14111428571428572</v>
      </c>
      <c r="P1911" s="6">
        <f>(Table1[[#This Row],[pledged]]/Table1[[#This Row],[backers_count]])/100</f>
        <v>1.2997368421052633</v>
      </c>
      <c r="Q1911" t="s">
        <v>8319</v>
      </c>
      <c r="R1911" t="s">
        <v>8348</v>
      </c>
      <c r="S1911" s="11">
        <f>(((Table1[[#This Row],[launched_at]]/60)/60)/24)+DATE(1970,1,1)</f>
        <v>41905.429155092592</v>
      </c>
      <c r="T1911" s="11">
        <f>(((Table1[[#This Row],[deadline]]/60)/60)/24)+DATE(1970,1,1)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Table1[[#This Row],[pledged]]/Table1[[#This Row],[goal]]</f>
        <v>0.39395294117647056</v>
      </c>
      <c r="P1912" s="6">
        <f>(Table1[[#This Row],[pledged]]/Table1[[#This Row],[backers_count]])/100</f>
        <v>1.1749473684210527</v>
      </c>
      <c r="Q1912" t="s">
        <v>8319</v>
      </c>
      <c r="R1912" t="s">
        <v>8348</v>
      </c>
      <c r="S1912" s="11">
        <f>(((Table1[[#This Row],[launched_at]]/60)/60)/24)+DATE(1970,1,1)</f>
        <v>42264.963159722218</v>
      </c>
      <c r="T1912" s="11">
        <f>(((Table1[[#This Row],[deadline]]/60)/60)/24)+DATE(1970,1,1)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Table1[[#This Row],[pledged]]/Table1[[#This Row],[goal]]</f>
        <v>2.3529411764705883E-4</v>
      </c>
      <c r="P1913" s="6">
        <f>(Table1[[#This Row],[pledged]]/Table1[[#This Row],[backers_count]])/100</f>
        <v>0.1</v>
      </c>
      <c r="Q1913" t="s">
        <v>8319</v>
      </c>
      <c r="R1913" t="s">
        <v>8348</v>
      </c>
      <c r="S1913" s="11">
        <f>(((Table1[[#This Row],[launched_at]]/60)/60)/24)+DATE(1970,1,1)</f>
        <v>41830.033958333333</v>
      </c>
      <c r="T1913" s="11">
        <f>(((Table1[[#This Row],[deadline]]/60)/60)/24)+DATE(1970,1,1)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Table1[[#This Row],[pledged]]/Table1[[#This Row],[goal]]</f>
        <v>0.59299999999999997</v>
      </c>
      <c r="P1914" s="6">
        <f>(Table1[[#This Row],[pledged]]/Table1[[#This Row],[backers_count]])/100</f>
        <v>0.705952380952381</v>
      </c>
      <c r="Q1914" t="s">
        <v>8319</v>
      </c>
      <c r="R1914" t="s">
        <v>8348</v>
      </c>
      <c r="S1914" s="11">
        <f>(((Table1[[#This Row],[launched_at]]/60)/60)/24)+DATE(1970,1,1)</f>
        <v>42129.226388888885</v>
      </c>
      <c r="T1914" s="11">
        <f>(((Table1[[#This Row],[deadline]]/60)/60)/24)+DATE(1970,1,1)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Table1[[#This Row],[pledged]]/Table1[[#This Row],[goal]]</f>
        <v>1.3270833333333334E-2</v>
      </c>
      <c r="P1915" s="6">
        <f>(Table1[[#This Row],[pledged]]/Table1[[#This Row],[backers_count]])/100</f>
        <v>0.245</v>
      </c>
      <c r="Q1915" t="s">
        <v>8319</v>
      </c>
      <c r="R1915" t="s">
        <v>8348</v>
      </c>
      <c r="S1915" s="11">
        <f>(((Table1[[#This Row],[launched_at]]/60)/60)/24)+DATE(1970,1,1)</f>
        <v>41890.511319444442</v>
      </c>
      <c r="T1915" s="11">
        <f>(((Table1[[#This Row],[deadline]]/60)/60)/24)+DATE(1970,1,1)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Table1[[#This Row],[pledged]]/Table1[[#This Row],[goal]]</f>
        <v>9.0090090090090086E-2</v>
      </c>
      <c r="P1916" s="6">
        <f>(Table1[[#This Row],[pledged]]/Table1[[#This Row],[backers_count]])/100</f>
        <v>0.3</v>
      </c>
      <c r="Q1916" t="s">
        <v>8319</v>
      </c>
      <c r="R1916" t="s">
        <v>8348</v>
      </c>
      <c r="S1916" s="11">
        <f>(((Table1[[#This Row],[launched_at]]/60)/60)/24)+DATE(1970,1,1)</f>
        <v>41929.174456018518</v>
      </c>
      <c r="T1916" s="11">
        <f>(((Table1[[#This Row],[deadline]]/60)/60)/24)+DATE(1970,1,1)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Table1[[#This Row],[pledged]]/Table1[[#This Row],[goal]]</f>
        <v>1.6E-2</v>
      </c>
      <c r="P1917" s="6">
        <f>(Table1[[#This Row],[pledged]]/Table1[[#This Row],[backers_count]])/100</f>
        <v>0.02</v>
      </c>
      <c r="Q1917" t="s">
        <v>8319</v>
      </c>
      <c r="R1917" t="s">
        <v>8348</v>
      </c>
      <c r="S1917" s="11">
        <f>(((Table1[[#This Row],[launched_at]]/60)/60)/24)+DATE(1970,1,1)</f>
        <v>41864.04886574074</v>
      </c>
      <c r="T1917" s="11">
        <f>(((Table1[[#This Row],[deadline]]/60)/60)/24)+DATE(1970,1,1)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Table1[[#This Row],[pledged]]/Table1[[#This Row],[goal]]</f>
        <v>5.1000000000000004E-3</v>
      </c>
      <c r="P1918" s="6">
        <f>(Table1[[#This Row],[pledged]]/Table1[[#This Row],[backers_count]])/100</f>
        <v>0.17</v>
      </c>
      <c r="Q1918" t="s">
        <v>8319</v>
      </c>
      <c r="R1918" t="s">
        <v>8348</v>
      </c>
      <c r="S1918" s="11">
        <f>(((Table1[[#This Row],[launched_at]]/60)/60)/24)+DATE(1970,1,1)</f>
        <v>42656.717303240745</v>
      </c>
      <c r="T1918" s="11">
        <f>(((Table1[[#This Row],[deadline]]/60)/60)/24)+DATE(1970,1,1)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Table1[[#This Row],[pledged]]/Table1[[#This Row],[goal]]</f>
        <v>0.52570512820512816</v>
      </c>
      <c r="P1919" s="6">
        <f>(Table1[[#This Row],[pledged]]/Table1[[#This Row],[backers_count]])/100</f>
        <v>29.289285714285715</v>
      </c>
      <c r="Q1919" t="s">
        <v>8319</v>
      </c>
      <c r="R1919" t="s">
        <v>8348</v>
      </c>
      <c r="S1919" s="11">
        <f>(((Table1[[#This Row],[launched_at]]/60)/60)/24)+DATE(1970,1,1)</f>
        <v>42746.270057870366</v>
      </c>
      <c r="T1919" s="11">
        <f>(((Table1[[#This Row],[deadline]]/60)/60)/24)+DATE(1970,1,1)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Table1[[#This Row],[pledged]]/Table1[[#This Row],[goal]]</f>
        <v>1.04E-2</v>
      </c>
      <c r="P1920" s="6">
        <f>(Table1[[#This Row],[pledged]]/Table1[[#This Row],[backers_count]])/100</f>
        <v>0.28888888888888892</v>
      </c>
      <c r="Q1920" t="s">
        <v>8319</v>
      </c>
      <c r="R1920" t="s">
        <v>8348</v>
      </c>
      <c r="S1920" s="11">
        <f>(((Table1[[#This Row],[launched_at]]/60)/60)/24)+DATE(1970,1,1)</f>
        <v>41828.789942129632</v>
      </c>
      <c r="T1920" s="11">
        <f>(((Table1[[#This Row],[deadline]]/60)/60)/24)+DATE(1970,1,1)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Table1[[#This Row],[pledged]]/Table1[[#This Row],[goal]]</f>
        <v>0.47399999999999998</v>
      </c>
      <c r="P1921" s="6">
        <f>(Table1[[#This Row],[pledged]]/Table1[[#This Row],[backers_count]])/100</f>
        <v>0.29625000000000001</v>
      </c>
      <c r="Q1921" t="s">
        <v>8319</v>
      </c>
      <c r="R1921" t="s">
        <v>8348</v>
      </c>
      <c r="S1921" s="11">
        <f>(((Table1[[#This Row],[launched_at]]/60)/60)/24)+DATE(1970,1,1)</f>
        <v>42113.875567129624</v>
      </c>
      <c r="T1921" s="11">
        <f>(((Table1[[#This Row],[deadline]]/60)/60)/24)+DATE(1970,1,1)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Table1[[#This Row],[pledged]]/Table1[[#This Row],[goal]]</f>
        <v>0.43030000000000002</v>
      </c>
      <c r="P1922" s="6">
        <f>(Table1[[#This Row],[pledged]]/Table1[[#This Row],[backers_count]])/100</f>
        <v>0.40980952380952379</v>
      </c>
      <c r="Q1922" t="s">
        <v>8319</v>
      </c>
      <c r="R1922" t="s">
        <v>8348</v>
      </c>
      <c r="S1922" s="11">
        <f>(((Table1[[#This Row],[launched_at]]/60)/60)/24)+DATE(1970,1,1)</f>
        <v>42270.875706018516</v>
      </c>
      <c r="T1922" s="11">
        <f>(((Table1[[#This Row],[deadline]]/60)/60)/24)+DATE(1970,1,1)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Table1[[#This Row],[pledged]]/Table1[[#This Row],[goal]]</f>
        <v>1.3680000000000001</v>
      </c>
      <c r="P1923" s="6">
        <f>(Table1[[#This Row],[pledged]]/Table1[[#This Row],[backers_count]])/100</f>
        <v>0.54</v>
      </c>
      <c r="Q1923" t="s">
        <v>8325</v>
      </c>
      <c r="R1923" t="s">
        <v>8329</v>
      </c>
      <c r="S1923" s="11">
        <f>(((Table1[[#This Row],[launched_at]]/60)/60)/24)+DATE(1970,1,1)</f>
        <v>41074.221562500003</v>
      </c>
      <c r="T1923" s="11">
        <f>(((Table1[[#This Row],[deadline]]/60)/60)/24)+DATE(1970,1,1)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Table1[[#This Row],[pledged]]/Table1[[#This Row],[goal]]</f>
        <v>1.1555</v>
      </c>
      <c r="P1924" s="6">
        <f>(Table1[[#This Row],[pledged]]/Table1[[#This Row],[backers_count]])/100</f>
        <v>0.36109374999999999</v>
      </c>
      <c r="Q1924" t="s">
        <v>8325</v>
      </c>
      <c r="R1924" t="s">
        <v>8329</v>
      </c>
      <c r="S1924" s="11">
        <f>(((Table1[[#This Row],[launched_at]]/60)/60)/24)+DATE(1970,1,1)</f>
        <v>41590.255868055552</v>
      </c>
      <c r="T1924" s="11">
        <f>(((Table1[[#This Row],[deadline]]/60)/60)/24)+DATE(1970,1,1)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Table1[[#This Row],[pledged]]/Table1[[#This Row],[goal]]</f>
        <v>2.4079999999999999</v>
      </c>
      <c r="P1925" s="6">
        <f>(Table1[[#This Row],[pledged]]/Table1[[#This Row],[backers_count]])/100</f>
        <v>0.23153846153846153</v>
      </c>
      <c r="Q1925" t="s">
        <v>8325</v>
      </c>
      <c r="R1925" t="s">
        <v>8329</v>
      </c>
      <c r="S1925" s="11">
        <f>(((Table1[[#This Row],[launched_at]]/60)/60)/24)+DATE(1970,1,1)</f>
        <v>40772.848749999997</v>
      </c>
      <c r="T1925" s="11">
        <f>(((Table1[[#This Row],[deadline]]/60)/60)/24)+DATE(1970,1,1)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Table1[[#This Row],[pledged]]/Table1[[#This Row],[goal]]</f>
        <v>1.1439999999999999</v>
      </c>
      <c r="P1926" s="6">
        <f>(Table1[[#This Row],[pledged]]/Table1[[#This Row],[backers_count]])/100</f>
        <v>1.04</v>
      </c>
      <c r="Q1926" t="s">
        <v>8325</v>
      </c>
      <c r="R1926" t="s">
        <v>8329</v>
      </c>
      <c r="S1926" s="11">
        <f>(((Table1[[#This Row],[launched_at]]/60)/60)/24)+DATE(1970,1,1)</f>
        <v>41626.761053240742</v>
      </c>
      <c r="T1926" s="11">
        <f>(((Table1[[#This Row],[deadline]]/60)/60)/24)+DATE(1970,1,1)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Table1[[#This Row],[pledged]]/Table1[[#This Row],[goal]]</f>
        <v>1.1033333333333333</v>
      </c>
      <c r="P1927" s="6">
        <f>(Table1[[#This Row],[pledged]]/Table1[[#This Row],[backers_count]])/100</f>
        <v>0.31826923076923075</v>
      </c>
      <c r="Q1927" t="s">
        <v>8325</v>
      </c>
      <c r="R1927" t="s">
        <v>8329</v>
      </c>
      <c r="S1927" s="11">
        <f>(((Table1[[#This Row],[launched_at]]/60)/60)/24)+DATE(1970,1,1)</f>
        <v>41535.90148148148</v>
      </c>
      <c r="T1927" s="11">
        <f>(((Table1[[#This Row],[deadline]]/60)/60)/24)+DATE(1970,1,1)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Table1[[#This Row],[pledged]]/Table1[[#This Row],[goal]]</f>
        <v>1.9537933333333333</v>
      </c>
      <c r="P1928" s="6">
        <f>(Table1[[#This Row],[pledged]]/Table1[[#This Row],[backers_count]])/100</f>
        <v>0.27389626168224301</v>
      </c>
      <c r="Q1928" t="s">
        <v>8325</v>
      </c>
      <c r="R1928" t="s">
        <v>8329</v>
      </c>
      <c r="S1928" s="11">
        <f>(((Table1[[#This Row],[launched_at]]/60)/60)/24)+DATE(1970,1,1)</f>
        <v>40456.954351851848</v>
      </c>
      <c r="T1928" s="11">
        <f>(((Table1[[#This Row],[deadline]]/60)/60)/24)+DATE(1970,1,1)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Table1[[#This Row],[pledged]]/Table1[[#This Row],[goal]]</f>
        <v>1.0333333333333334</v>
      </c>
      <c r="P1929" s="6">
        <f>(Table1[[#This Row],[pledged]]/Table1[[#This Row],[backers_count]])/100</f>
        <v>0.56363636363636371</v>
      </c>
      <c r="Q1929" t="s">
        <v>8325</v>
      </c>
      <c r="R1929" t="s">
        <v>8329</v>
      </c>
      <c r="S1929" s="11">
        <f>(((Table1[[#This Row],[launched_at]]/60)/60)/24)+DATE(1970,1,1)</f>
        <v>40960.861562500002</v>
      </c>
      <c r="T1929" s="11">
        <f>(((Table1[[#This Row],[deadline]]/60)/60)/24)+DATE(1970,1,1)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Table1[[#This Row],[pledged]]/Table1[[#This Row],[goal]]</f>
        <v>1.031372549019608</v>
      </c>
      <c r="P1930" s="6">
        <f>(Table1[[#This Row],[pledged]]/Table1[[#This Row],[backers_count]])/100</f>
        <v>0.77352941176470591</v>
      </c>
      <c r="Q1930" t="s">
        <v>8325</v>
      </c>
      <c r="R1930" t="s">
        <v>8329</v>
      </c>
      <c r="S1930" s="11">
        <f>(((Table1[[#This Row],[launched_at]]/60)/60)/24)+DATE(1970,1,1)</f>
        <v>41371.648078703707</v>
      </c>
      <c r="T1930" s="11">
        <f>(((Table1[[#This Row],[deadline]]/60)/60)/24)+DATE(1970,1,1)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Table1[[#This Row],[pledged]]/Table1[[#This Row],[goal]]</f>
        <v>1.003125</v>
      </c>
      <c r="P1931" s="6">
        <f>(Table1[[#This Row],[pledged]]/Table1[[#This Row],[backers_count]])/100</f>
        <v>0.42799999999999999</v>
      </c>
      <c r="Q1931" t="s">
        <v>8325</v>
      </c>
      <c r="R1931" t="s">
        <v>8329</v>
      </c>
      <c r="S1931" s="11">
        <f>(((Table1[[#This Row],[launched_at]]/60)/60)/24)+DATE(1970,1,1)</f>
        <v>40687.021597222221</v>
      </c>
      <c r="T1931" s="11">
        <f>(((Table1[[#This Row],[deadline]]/60)/60)/24)+DATE(1970,1,1)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Table1[[#This Row],[pledged]]/Table1[[#This Row],[goal]]</f>
        <v>1.27</v>
      </c>
      <c r="P1932" s="6">
        <f>(Table1[[#This Row],[pledged]]/Table1[[#This Row],[backers_count]])/100</f>
        <v>0.48846153846153845</v>
      </c>
      <c r="Q1932" t="s">
        <v>8325</v>
      </c>
      <c r="R1932" t="s">
        <v>8329</v>
      </c>
      <c r="S1932" s="11">
        <f>(((Table1[[#This Row],[launched_at]]/60)/60)/24)+DATE(1970,1,1)</f>
        <v>41402.558819444443</v>
      </c>
      <c r="T1932" s="11">
        <f>(((Table1[[#This Row],[deadline]]/60)/60)/24)+DATE(1970,1,1)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Table1[[#This Row],[pledged]]/Table1[[#This Row],[goal]]</f>
        <v>1.20601</v>
      </c>
      <c r="P1933" s="6">
        <f>(Table1[[#This Row],[pledged]]/Table1[[#This Row],[backers_count]])/100</f>
        <v>0.482404</v>
      </c>
      <c r="Q1933" t="s">
        <v>8325</v>
      </c>
      <c r="R1933" t="s">
        <v>8329</v>
      </c>
      <c r="S1933" s="11">
        <f>(((Table1[[#This Row],[launched_at]]/60)/60)/24)+DATE(1970,1,1)</f>
        <v>41037.892465277779</v>
      </c>
      <c r="T1933" s="11">
        <f>(((Table1[[#This Row],[deadline]]/60)/60)/24)+DATE(1970,1,1)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Table1[[#This Row],[pledged]]/Table1[[#This Row],[goal]]</f>
        <v>1.0699047619047619</v>
      </c>
      <c r="P1934" s="6">
        <f>(Table1[[#This Row],[pledged]]/Table1[[#This Row],[backers_count]])/100</f>
        <v>0.70212500000000011</v>
      </c>
      <c r="Q1934" t="s">
        <v>8325</v>
      </c>
      <c r="R1934" t="s">
        <v>8329</v>
      </c>
      <c r="S1934" s="11">
        <f>(((Table1[[#This Row],[launched_at]]/60)/60)/24)+DATE(1970,1,1)</f>
        <v>40911.809872685182</v>
      </c>
      <c r="T1934" s="11">
        <f>(((Table1[[#This Row],[deadline]]/60)/60)/24)+DATE(1970,1,1)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Table1[[#This Row],[pledged]]/Table1[[#This Row],[goal]]</f>
        <v>1.7243333333333333</v>
      </c>
      <c r="P1935" s="6">
        <f>(Table1[[#This Row],[pledged]]/Table1[[#This Row],[backers_count]])/100</f>
        <v>0.94054545454545446</v>
      </c>
      <c r="Q1935" t="s">
        <v>8325</v>
      </c>
      <c r="R1935" t="s">
        <v>8329</v>
      </c>
      <c r="S1935" s="11">
        <f>(((Table1[[#This Row],[launched_at]]/60)/60)/24)+DATE(1970,1,1)</f>
        <v>41879.130868055552</v>
      </c>
      <c r="T1935" s="11">
        <f>(((Table1[[#This Row],[deadline]]/60)/60)/24)+DATE(1970,1,1)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Table1[[#This Row],[pledged]]/Table1[[#This Row],[goal]]</f>
        <v>1.2362</v>
      </c>
      <c r="P1936" s="6">
        <f>(Table1[[#This Row],[pledged]]/Table1[[#This Row],[backers_count]])/100</f>
        <v>0.80272727272727262</v>
      </c>
      <c r="Q1936" t="s">
        <v>8325</v>
      </c>
      <c r="R1936" t="s">
        <v>8329</v>
      </c>
      <c r="S1936" s="11">
        <f>(((Table1[[#This Row],[launched_at]]/60)/60)/24)+DATE(1970,1,1)</f>
        <v>40865.867141203707</v>
      </c>
      <c r="T1936" s="11">
        <f>(((Table1[[#This Row],[deadline]]/60)/60)/24)+DATE(1970,1,1)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Table1[[#This Row],[pledged]]/Table1[[#This Row],[goal]]</f>
        <v>1.0840000000000001</v>
      </c>
      <c r="P1937" s="6">
        <f>(Table1[[#This Row],[pledged]]/Table1[[#This Row],[backers_count]])/100</f>
        <v>0.54200000000000004</v>
      </c>
      <c r="Q1937" t="s">
        <v>8325</v>
      </c>
      <c r="R1937" t="s">
        <v>8329</v>
      </c>
      <c r="S1937" s="11">
        <f>(((Table1[[#This Row],[launched_at]]/60)/60)/24)+DATE(1970,1,1)</f>
        <v>41773.932534722226</v>
      </c>
      <c r="T1937" s="11">
        <f>(((Table1[[#This Row],[deadline]]/60)/60)/24)+DATE(1970,1,1)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Table1[[#This Row],[pledged]]/Table1[[#This Row],[goal]]</f>
        <v>1.1652013333333333</v>
      </c>
      <c r="P1938" s="6">
        <f>(Table1[[#This Row],[pledged]]/Table1[[#This Row],[backers_count]])/100</f>
        <v>0.60269034482758621</v>
      </c>
      <c r="Q1938" t="s">
        <v>8325</v>
      </c>
      <c r="R1938" t="s">
        <v>8329</v>
      </c>
      <c r="S1938" s="11">
        <f>(((Table1[[#This Row],[launched_at]]/60)/60)/24)+DATE(1970,1,1)</f>
        <v>40852.889699074076</v>
      </c>
      <c r="T1938" s="11">
        <f>(((Table1[[#This Row],[deadline]]/60)/60)/24)+DATE(1970,1,1)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Table1[[#This Row],[pledged]]/Table1[[#This Row],[goal]]</f>
        <v>1.8724499999999999</v>
      </c>
      <c r="P1939" s="6">
        <f>(Table1[[#This Row],[pledged]]/Table1[[#This Row],[backers_count]])/100</f>
        <v>0.38740344827586204</v>
      </c>
      <c r="Q1939" t="s">
        <v>8325</v>
      </c>
      <c r="R1939" t="s">
        <v>8329</v>
      </c>
      <c r="S1939" s="11">
        <f>(((Table1[[#This Row],[launched_at]]/60)/60)/24)+DATE(1970,1,1)</f>
        <v>41059.118993055556</v>
      </c>
      <c r="T1939" s="11">
        <f>(((Table1[[#This Row],[deadline]]/60)/60)/24)+DATE(1970,1,1)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Table1[[#This Row],[pledged]]/Table1[[#This Row],[goal]]</f>
        <v>1.1593333333333333</v>
      </c>
      <c r="P1940" s="6">
        <f>(Table1[[#This Row],[pledged]]/Table1[[#This Row],[backers_count]])/100</f>
        <v>1.525438596491228</v>
      </c>
      <c r="Q1940" t="s">
        <v>8325</v>
      </c>
      <c r="R1940" t="s">
        <v>8329</v>
      </c>
      <c r="S1940" s="11">
        <f>(((Table1[[#This Row],[launched_at]]/60)/60)/24)+DATE(1970,1,1)</f>
        <v>41426.259618055556</v>
      </c>
      <c r="T1940" s="11">
        <f>(((Table1[[#This Row],[deadline]]/60)/60)/24)+DATE(1970,1,1)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Table1[[#This Row],[pledged]]/Table1[[#This Row],[goal]]</f>
        <v>1.107</v>
      </c>
      <c r="P1941" s="6">
        <f>(Table1[[#This Row],[pledged]]/Table1[[#This Row],[backers_count]])/100</f>
        <v>1.153125</v>
      </c>
      <c r="Q1941" t="s">
        <v>8325</v>
      </c>
      <c r="R1941" t="s">
        <v>8329</v>
      </c>
      <c r="S1941" s="11">
        <f>(((Table1[[#This Row],[launched_at]]/60)/60)/24)+DATE(1970,1,1)</f>
        <v>41313.985046296293</v>
      </c>
      <c r="T1941" s="11">
        <f>(((Table1[[#This Row],[deadline]]/60)/60)/24)+DATE(1970,1,1)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Table1[[#This Row],[pledged]]/Table1[[#This Row],[goal]]</f>
        <v>1.7092307692307693</v>
      </c>
      <c r="P1942" s="6">
        <f>(Table1[[#This Row],[pledged]]/Table1[[#This Row],[backers_count]])/100</f>
        <v>0.3583870967741935</v>
      </c>
      <c r="Q1942" t="s">
        <v>8325</v>
      </c>
      <c r="R1942" t="s">
        <v>8329</v>
      </c>
      <c r="S1942" s="11">
        <f>(((Table1[[#This Row],[launched_at]]/60)/60)/24)+DATE(1970,1,1)</f>
        <v>40670.507326388892</v>
      </c>
      <c r="T1942" s="11">
        <f>(((Table1[[#This Row],[deadline]]/60)/60)/24)+DATE(1970,1,1)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Table1[[#This Row],[pledged]]/Table1[[#This Row],[goal]]</f>
        <v>1.2611835600000001</v>
      </c>
      <c r="P1943" s="6">
        <f>(Table1[[#This Row],[pledged]]/Table1[[#This Row],[backers_count]])/100</f>
        <v>0.64570118779438868</v>
      </c>
      <c r="Q1943" t="s">
        <v>8319</v>
      </c>
      <c r="R1943" t="s">
        <v>8349</v>
      </c>
      <c r="S1943" s="11">
        <f>(((Table1[[#This Row],[launched_at]]/60)/60)/24)+DATE(1970,1,1)</f>
        <v>41744.290868055556</v>
      </c>
      <c r="T1943" s="11">
        <f>(((Table1[[#This Row],[deadline]]/60)/60)/24)+DATE(1970,1,1)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Table1[[#This Row],[pledged]]/Table1[[#This Row],[goal]]</f>
        <v>1.3844033333333334</v>
      </c>
      <c r="P1944" s="6">
        <f>(Table1[[#This Row],[pledged]]/Table1[[#This Row],[backers_count]])/100</f>
        <v>0.87436000000000003</v>
      </c>
      <c r="Q1944" t="s">
        <v>8319</v>
      </c>
      <c r="R1944" t="s">
        <v>8349</v>
      </c>
      <c r="S1944" s="11">
        <f>(((Table1[[#This Row],[launched_at]]/60)/60)/24)+DATE(1970,1,1)</f>
        <v>40638.828009259261</v>
      </c>
      <c r="T1944" s="11">
        <f>(((Table1[[#This Row],[deadline]]/60)/60)/24)+DATE(1970,1,1)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Table1[[#This Row],[pledged]]/Table1[[#This Row],[goal]]</f>
        <v>17.052499999999998</v>
      </c>
      <c r="P1945" s="6">
        <f>(Table1[[#This Row],[pledged]]/Table1[[#This Row],[backers_count]])/100</f>
        <v>0.68815577078288936</v>
      </c>
      <c r="Q1945" t="s">
        <v>8319</v>
      </c>
      <c r="R1945" t="s">
        <v>8349</v>
      </c>
      <c r="S1945" s="11">
        <f>(((Table1[[#This Row],[launched_at]]/60)/60)/24)+DATE(1970,1,1)</f>
        <v>42548.269861111112</v>
      </c>
      <c r="T1945" s="11">
        <f>(((Table1[[#This Row],[deadline]]/60)/60)/24)+DATE(1970,1,1)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Table1[[#This Row],[pledged]]/Table1[[#This Row],[goal]]</f>
        <v>7.8805550000000002</v>
      </c>
      <c r="P1946" s="6">
        <f>(Table1[[#This Row],[pledged]]/Table1[[#This Row],[backers_count]])/100</f>
        <v>1.7620022358859699</v>
      </c>
      <c r="Q1946" t="s">
        <v>8319</v>
      </c>
      <c r="R1946" t="s">
        <v>8349</v>
      </c>
      <c r="S1946" s="11">
        <f>(((Table1[[#This Row],[launched_at]]/60)/60)/24)+DATE(1970,1,1)</f>
        <v>41730.584374999999</v>
      </c>
      <c r="T1946" s="11">
        <f>(((Table1[[#This Row],[deadline]]/60)/60)/24)+DATE(1970,1,1)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Table1[[#This Row],[pledged]]/Table1[[#This Row],[goal]]</f>
        <v>3.4801799999999998</v>
      </c>
      <c r="P1947" s="6">
        <f>(Table1[[#This Row],[pledged]]/Table1[[#This Row],[backers_count]])/100</f>
        <v>5.1179117647058829</v>
      </c>
      <c r="Q1947" t="s">
        <v>8319</v>
      </c>
      <c r="R1947" t="s">
        <v>8349</v>
      </c>
      <c r="S1947" s="11">
        <f>(((Table1[[#This Row],[launched_at]]/60)/60)/24)+DATE(1970,1,1)</f>
        <v>42157.251828703709</v>
      </c>
      <c r="T1947" s="11">
        <f>(((Table1[[#This Row],[deadline]]/60)/60)/24)+DATE(1970,1,1)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Table1[[#This Row],[pledged]]/Table1[[#This Row],[goal]]</f>
        <v>1.4974666666666667</v>
      </c>
      <c r="P1948" s="6">
        <f>(Table1[[#This Row],[pledged]]/Table1[[#This Row],[backers_count]])/100</f>
        <v>1.6044285714285715</v>
      </c>
      <c r="Q1948" t="s">
        <v>8319</v>
      </c>
      <c r="R1948" t="s">
        <v>8349</v>
      </c>
      <c r="S1948" s="11">
        <f>(((Table1[[#This Row],[launched_at]]/60)/60)/24)+DATE(1970,1,1)</f>
        <v>41689.150011574071</v>
      </c>
      <c r="T1948" s="11">
        <f>(((Table1[[#This Row],[deadline]]/60)/60)/24)+DATE(1970,1,1)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Table1[[#This Row],[pledged]]/Table1[[#This Row],[goal]]</f>
        <v>1.0063375000000001</v>
      </c>
      <c r="P1949" s="6">
        <f>(Table1[[#This Row],[pledged]]/Table1[[#This Row],[backers_count]])/100</f>
        <v>0.3500304347826087</v>
      </c>
      <c r="Q1949" t="s">
        <v>8319</v>
      </c>
      <c r="R1949" t="s">
        <v>8349</v>
      </c>
      <c r="S1949" s="11">
        <f>(((Table1[[#This Row],[launched_at]]/60)/60)/24)+DATE(1970,1,1)</f>
        <v>40102.918055555558</v>
      </c>
      <c r="T1949" s="11">
        <f>(((Table1[[#This Row],[deadline]]/60)/60)/24)+DATE(1970,1,1)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Table1[[#This Row],[pledged]]/Table1[[#This Row],[goal]]</f>
        <v>8.0021100000000001</v>
      </c>
      <c r="P1950" s="6">
        <f>(Table1[[#This Row],[pledged]]/Table1[[#This Row],[backers_count]])/100</f>
        <v>1.8850671378091872</v>
      </c>
      <c r="Q1950" t="s">
        <v>8319</v>
      </c>
      <c r="R1950" t="s">
        <v>8349</v>
      </c>
      <c r="S1950" s="11">
        <f>(((Table1[[#This Row],[launched_at]]/60)/60)/24)+DATE(1970,1,1)</f>
        <v>42473.604270833333</v>
      </c>
      <c r="T1950" s="11">
        <f>(((Table1[[#This Row],[deadline]]/60)/60)/24)+DATE(1970,1,1)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Table1[[#This Row],[pledged]]/Table1[[#This Row],[goal]]</f>
        <v>1.0600260000000001</v>
      </c>
      <c r="P1951" s="6">
        <f>(Table1[[#This Row],[pledged]]/Table1[[#This Row],[backers_count]])/100</f>
        <v>0.56204984093319199</v>
      </c>
      <c r="Q1951" t="s">
        <v>8319</v>
      </c>
      <c r="R1951" t="s">
        <v>8349</v>
      </c>
      <c r="S1951" s="11">
        <f>(((Table1[[#This Row],[launched_at]]/60)/60)/24)+DATE(1970,1,1)</f>
        <v>41800.423043981478</v>
      </c>
      <c r="T1951" s="11">
        <f>(((Table1[[#This Row],[deadline]]/60)/60)/24)+DATE(1970,1,1)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Table1[[#This Row],[pledged]]/Table1[[#This Row],[goal]]</f>
        <v>2.0051866666666669</v>
      </c>
      <c r="P1952" s="6">
        <f>(Table1[[#This Row],[pledged]]/Table1[[#This Row],[backers_count]])/100</f>
        <v>0.51305415778251595</v>
      </c>
      <c r="Q1952" t="s">
        <v>8319</v>
      </c>
      <c r="R1952" t="s">
        <v>8349</v>
      </c>
      <c r="S1952" s="11">
        <f>(((Table1[[#This Row],[launched_at]]/60)/60)/24)+DATE(1970,1,1)</f>
        <v>40624.181400462963</v>
      </c>
      <c r="T1952" s="11">
        <f>(((Table1[[#This Row],[deadline]]/60)/60)/24)+DATE(1970,1,1)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Table1[[#This Row],[pledged]]/Table1[[#This Row],[goal]]</f>
        <v>2.1244399999999999</v>
      </c>
      <c r="P1953" s="6">
        <f>(Table1[[#This Row],[pledged]]/Table1[[#This Row],[backers_count]])/100</f>
        <v>1.2736450839328537</v>
      </c>
      <c r="Q1953" t="s">
        <v>8319</v>
      </c>
      <c r="R1953" t="s">
        <v>8349</v>
      </c>
      <c r="S1953" s="11">
        <f>(((Table1[[#This Row],[launched_at]]/60)/60)/24)+DATE(1970,1,1)</f>
        <v>42651.420567129629</v>
      </c>
      <c r="T1953" s="11">
        <f>(((Table1[[#This Row],[deadline]]/60)/60)/24)+DATE(1970,1,1)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Table1[[#This Row],[pledged]]/Table1[[#This Row],[goal]]</f>
        <v>1.9847237142857144</v>
      </c>
      <c r="P1954" s="6">
        <f>(Table1[[#This Row],[pledged]]/Table1[[#This Row],[backers_count]])/100</f>
        <v>1.0185532258064516</v>
      </c>
      <c r="Q1954" t="s">
        <v>8319</v>
      </c>
      <c r="R1954" t="s">
        <v>8349</v>
      </c>
      <c r="S1954" s="11">
        <f>(((Table1[[#This Row],[launched_at]]/60)/60)/24)+DATE(1970,1,1)</f>
        <v>41526.60665509259</v>
      </c>
      <c r="T1954" s="11">
        <f>(((Table1[[#This Row],[deadline]]/60)/60)/24)+DATE(1970,1,1)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Table1[[#This Row],[pledged]]/Table1[[#This Row],[goal]]</f>
        <v>2.2594666666666665</v>
      </c>
      <c r="P1955" s="6">
        <f>(Table1[[#This Row],[pledged]]/Table1[[#This Row],[backers_count]])/100</f>
        <v>2.3055782312925168</v>
      </c>
      <c r="Q1955" t="s">
        <v>8319</v>
      </c>
      <c r="R1955" t="s">
        <v>8349</v>
      </c>
      <c r="S1955" s="11">
        <f>(((Table1[[#This Row],[launched_at]]/60)/60)/24)+DATE(1970,1,1)</f>
        <v>40941.199826388889</v>
      </c>
      <c r="T1955" s="11">
        <f>(((Table1[[#This Row],[deadline]]/60)/60)/24)+DATE(1970,1,1)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Table1[[#This Row],[pledged]]/Table1[[#This Row],[goal]]</f>
        <v>6.9894800000000004</v>
      </c>
      <c r="P1956" s="6">
        <f>(Table1[[#This Row],[pledged]]/Table1[[#This Row],[backers_count]])/100</f>
        <v>8.4210602409638557</v>
      </c>
      <c r="Q1956" t="s">
        <v>8319</v>
      </c>
      <c r="R1956" t="s">
        <v>8349</v>
      </c>
      <c r="S1956" s="11">
        <f>(((Table1[[#This Row],[launched_at]]/60)/60)/24)+DATE(1970,1,1)</f>
        <v>42394.580740740741</v>
      </c>
      <c r="T1956" s="11">
        <f>(((Table1[[#This Row],[deadline]]/60)/60)/24)+DATE(1970,1,1)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Table1[[#This Row],[pledged]]/Table1[[#This Row],[goal]]</f>
        <v>3.9859528571428569</v>
      </c>
      <c r="P1957" s="6">
        <f>(Table1[[#This Row],[pledged]]/Table1[[#This Row],[backers_count]])/100</f>
        <v>5.7727593103448269</v>
      </c>
      <c r="Q1957" t="s">
        <v>8319</v>
      </c>
      <c r="R1957" t="s">
        <v>8349</v>
      </c>
      <c r="S1957" s="11">
        <f>(((Table1[[#This Row],[launched_at]]/60)/60)/24)+DATE(1970,1,1)</f>
        <v>41020.271770833337</v>
      </c>
      <c r="T1957" s="11">
        <f>(((Table1[[#This Row],[deadline]]/60)/60)/24)+DATE(1970,1,1)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Table1[[#This Row],[pledged]]/Table1[[#This Row],[goal]]</f>
        <v>2.9403333333333332</v>
      </c>
      <c r="P1958" s="6">
        <f>(Table1[[#This Row],[pledged]]/Table1[[#This Row],[backers_count]])/100</f>
        <v>4.8334246575342465</v>
      </c>
      <c r="Q1958" t="s">
        <v>8319</v>
      </c>
      <c r="R1958" t="s">
        <v>8349</v>
      </c>
      <c r="S1958" s="11">
        <f>(((Table1[[#This Row],[launched_at]]/60)/60)/24)+DATE(1970,1,1)</f>
        <v>42067.923668981486</v>
      </c>
      <c r="T1958" s="11">
        <f>(((Table1[[#This Row],[deadline]]/60)/60)/24)+DATE(1970,1,1)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Table1[[#This Row],[pledged]]/Table1[[#This Row],[goal]]</f>
        <v>1.6750470000000002</v>
      </c>
      <c r="P1959" s="6">
        <f>(Table1[[#This Row],[pledged]]/Table1[[#This Row],[backers_count]])/100</f>
        <v>0.76138500000000009</v>
      </c>
      <c r="Q1959" t="s">
        <v>8319</v>
      </c>
      <c r="R1959" t="s">
        <v>8349</v>
      </c>
      <c r="S1959" s="11">
        <f>(((Table1[[#This Row],[launched_at]]/60)/60)/24)+DATE(1970,1,1)</f>
        <v>41179.098530092589</v>
      </c>
      <c r="T1959" s="11">
        <f>(((Table1[[#This Row],[deadline]]/60)/60)/24)+DATE(1970,1,1)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Table1[[#This Row],[pledged]]/Table1[[#This Row],[goal]]</f>
        <v>14.355717142857143</v>
      </c>
      <c r="P1960" s="6">
        <f>(Table1[[#This Row],[pledged]]/Table1[[#This Row],[backers_count]])/100</f>
        <v>0.74107684365781712</v>
      </c>
      <c r="Q1960" t="s">
        <v>8319</v>
      </c>
      <c r="R1960" t="s">
        <v>8349</v>
      </c>
      <c r="S1960" s="11">
        <f>(((Table1[[#This Row],[launched_at]]/60)/60)/24)+DATE(1970,1,1)</f>
        <v>41326.987974537034</v>
      </c>
      <c r="T1960" s="11">
        <f>(((Table1[[#This Row],[deadline]]/60)/60)/24)+DATE(1970,1,1)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Table1[[#This Row],[pledged]]/Table1[[#This Row],[goal]]</f>
        <v>1.5673440000000001</v>
      </c>
      <c r="P1961" s="6">
        <f>(Table1[[#This Row],[pledged]]/Table1[[#This Row],[backers_count]])/100</f>
        <v>0.36965660377358489</v>
      </c>
      <c r="Q1961" t="s">
        <v>8319</v>
      </c>
      <c r="R1961" t="s">
        <v>8349</v>
      </c>
      <c r="S1961" s="11">
        <f>(((Table1[[#This Row],[launched_at]]/60)/60)/24)+DATE(1970,1,1)</f>
        <v>41871.845601851855</v>
      </c>
      <c r="T1961" s="11">
        <f>(((Table1[[#This Row],[deadline]]/60)/60)/24)+DATE(1970,1,1)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Table1[[#This Row],[pledged]]/Table1[[#This Row],[goal]]</f>
        <v>1.1790285714285715</v>
      </c>
      <c r="P1962" s="6">
        <f>(Table1[[#This Row],[pledged]]/Table1[[#This Row],[backers_count]])/100</f>
        <v>25.009696969696972</v>
      </c>
      <c r="Q1962" t="s">
        <v>8319</v>
      </c>
      <c r="R1962" t="s">
        <v>8349</v>
      </c>
      <c r="S1962" s="11">
        <f>(((Table1[[#This Row],[launched_at]]/60)/60)/24)+DATE(1970,1,1)</f>
        <v>41964.362743055557</v>
      </c>
      <c r="T1962" s="11">
        <f>(((Table1[[#This Row],[deadline]]/60)/60)/24)+DATE(1970,1,1)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Table1[[#This Row],[pledged]]/Table1[[#This Row],[goal]]</f>
        <v>11.053811999999999</v>
      </c>
      <c r="P1963" s="6">
        <f>(Table1[[#This Row],[pledged]]/Table1[[#This Row],[backers_count]])/100</f>
        <v>0.6769021432945499</v>
      </c>
      <c r="Q1963" t="s">
        <v>8319</v>
      </c>
      <c r="R1963" t="s">
        <v>8349</v>
      </c>
      <c r="S1963" s="11">
        <f>(((Table1[[#This Row],[launched_at]]/60)/60)/24)+DATE(1970,1,1)</f>
        <v>41148.194641203707</v>
      </c>
      <c r="T1963" s="11">
        <f>(((Table1[[#This Row],[deadline]]/60)/60)/24)+DATE(1970,1,1)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Table1[[#This Row],[pledged]]/Table1[[#This Row],[goal]]</f>
        <v>1.9292499999999999</v>
      </c>
      <c r="P1964" s="6">
        <f>(Table1[[#This Row],[pledged]]/Table1[[#This Row],[backers_count]])/100</f>
        <v>0.63047385620915031</v>
      </c>
      <c r="Q1964" t="s">
        <v>8319</v>
      </c>
      <c r="R1964" t="s">
        <v>8349</v>
      </c>
      <c r="S1964" s="11">
        <f>(((Table1[[#This Row],[launched_at]]/60)/60)/24)+DATE(1970,1,1)</f>
        <v>41742.780509259261</v>
      </c>
      <c r="T1964" s="11">
        <f>(((Table1[[#This Row],[deadline]]/60)/60)/24)+DATE(1970,1,1)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Table1[[#This Row],[pledged]]/Table1[[#This Row],[goal]]</f>
        <v>1.268842105263158</v>
      </c>
      <c r="P1965" s="6">
        <f>(Table1[[#This Row],[pledged]]/Table1[[#This Row],[backers_count]])/100</f>
        <v>1.1759999999999999</v>
      </c>
      <c r="Q1965" t="s">
        <v>8319</v>
      </c>
      <c r="R1965" t="s">
        <v>8349</v>
      </c>
      <c r="S1965" s="11">
        <f>(((Table1[[#This Row],[launched_at]]/60)/60)/24)+DATE(1970,1,1)</f>
        <v>41863.429791666669</v>
      </c>
      <c r="T1965" s="11">
        <f>(((Table1[[#This Row],[deadline]]/60)/60)/24)+DATE(1970,1,1)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Table1[[#This Row],[pledged]]/Table1[[#This Row],[goal]]</f>
        <v>2.5957748878923765</v>
      </c>
      <c r="P1966" s="6">
        <f>(Table1[[#This Row],[pledged]]/Table1[[#This Row],[backers_count]])/100</f>
        <v>1.80751850117096</v>
      </c>
      <c r="Q1966" t="s">
        <v>8319</v>
      </c>
      <c r="R1966" t="s">
        <v>8349</v>
      </c>
      <c r="S1966" s="11">
        <f>(((Table1[[#This Row],[launched_at]]/60)/60)/24)+DATE(1970,1,1)</f>
        <v>42452.272824074069</v>
      </c>
      <c r="T1966" s="11">
        <f>(((Table1[[#This Row],[deadline]]/60)/60)/24)+DATE(1970,1,1)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Table1[[#This Row],[pledged]]/Table1[[#This Row],[goal]]</f>
        <v>2.6227999999999998</v>
      </c>
      <c r="P1967" s="6">
        <f>(Table1[[#This Row],[pledged]]/Table1[[#This Row],[backers_count]])/100</f>
        <v>1.2732038834951456</v>
      </c>
      <c r="Q1967" t="s">
        <v>8319</v>
      </c>
      <c r="R1967" t="s">
        <v>8349</v>
      </c>
      <c r="S1967" s="11">
        <f>(((Table1[[#This Row],[launched_at]]/60)/60)/24)+DATE(1970,1,1)</f>
        <v>40898.089236111111</v>
      </c>
      <c r="T1967" s="11">
        <f>(((Table1[[#This Row],[deadline]]/60)/60)/24)+DATE(1970,1,1)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Table1[[#This Row],[pledged]]/Table1[[#This Row],[goal]]</f>
        <v>2.0674309000000002</v>
      </c>
      <c r="P1968" s="6">
        <f>(Table1[[#This Row],[pledged]]/Table1[[#This Row],[backers_count]])/100</f>
        <v>1.366444745538665</v>
      </c>
      <c r="Q1968" t="s">
        <v>8319</v>
      </c>
      <c r="R1968" t="s">
        <v>8349</v>
      </c>
      <c r="S1968" s="11">
        <f>(((Table1[[#This Row],[launched_at]]/60)/60)/24)+DATE(1970,1,1)</f>
        <v>41835.540486111109</v>
      </c>
      <c r="T1968" s="11">
        <f>(((Table1[[#This Row],[deadline]]/60)/60)/24)+DATE(1970,1,1)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Table1[[#This Row],[pledged]]/Table1[[#This Row],[goal]]</f>
        <v>3.7012999999999998</v>
      </c>
      <c r="P1969" s="6">
        <f>(Table1[[#This Row],[pledged]]/Table1[[#This Row],[backers_count]])/100</f>
        <v>1.8278024691358024</v>
      </c>
      <c r="Q1969" t="s">
        <v>8319</v>
      </c>
      <c r="R1969" t="s">
        <v>8349</v>
      </c>
      <c r="S1969" s="11">
        <f>(((Table1[[#This Row],[launched_at]]/60)/60)/24)+DATE(1970,1,1)</f>
        <v>41730.663530092592</v>
      </c>
      <c r="T1969" s="11">
        <f>(((Table1[[#This Row],[deadline]]/60)/60)/24)+DATE(1970,1,1)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Table1[[#This Row],[pledged]]/Table1[[#This Row],[goal]]</f>
        <v>2.8496600000000001</v>
      </c>
      <c r="P1970" s="6">
        <f>(Table1[[#This Row],[pledged]]/Table1[[#This Row],[backers_count]])/100</f>
        <v>2.7937843137254901</v>
      </c>
      <c r="Q1970" t="s">
        <v>8319</v>
      </c>
      <c r="R1970" t="s">
        <v>8349</v>
      </c>
      <c r="S1970" s="11">
        <f>(((Table1[[#This Row],[launched_at]]/60)/60)/24)+DATE(1970,1,1)</f>
        <v>42676.586979166663</v>
      </c>
      <c r="T1970" s="11">
        <f>(((Table1[[#This Row],[deadline]]/60)/60)/24)+DATE(1970,1,1)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Table1[[#This Row],[pledged]]/Table1[[#This Row],[goal]]</f>
        <v>5.7907999999999999</v>
      </c>
      <c r="P1971" s="6">
        <f>(Table1[[#This Row],[pledged]]/Table1[[#This Row],[backers_count]])/100</f>
        <v>0.61375728669846319</v>
      </c>
      <c r="Q1971" t="s">
        <v>8319</v>
      </c>
      <c r="R1971" t="s">
        <v>8349</v>
      </c>
      <c r="S1971" s="11">
        <f>(((Table1[[#This Row],[launched_at]]/60)/60)/24)+DATE(1970,1,1)</f>
        <v>42557.792453703703</v>
      </c>
      <c r="T1971" s="11">
        <f>(((Table1[[#This Row],[deadline]]/60)/60)/24)+DATE(1970,1,1)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Table1[[#This Row],[pledged]]/Table1[[#This Row],[goal]]</f>
        <v>11.318</v>
      </c>
      <c r="P1972" s="6">
        <f>(Table1[[#This Row],[pledged]]/Table1[[#This Row],[backers_count]])/100</f>
        <v>0.80727532097004284</v>
      </c>
      <c r="Q1972" t="s">
        <v>8319</v>
      </c>
      <c r="R1972" t="s">
        <v>8349</v>
      </c>
      <c r="S1972" s="11">
        <f>(((Table1[[#This Row],[launched_at]]/60)/60)/24)+DATE(1970,1,1)</f>
        <v>41324.193298611113</v>
      </c>
      <c r="T1972" s="11">
        <f>(((Table1[[#This Row],[deadline]]/60)/60)/24)+DATE(1970,1,1)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Table1[[#This Row],[pledged]]/Table1[[#This Row],[goal]]</f>
        <v>2.6302771750000002</v>
      </c>
      <c r="P1973" s="6">
        <f>(Table1[[#This Row],[pledged]]/Table1[[#This Row],[backers_count]])/100</f>
        <v>2.7235590732591253</v>
      </c>
      <c r="Q1973" t="s">
        <v>8319</v>
      </c>
      <c r="R1973" t="s">
        <v>8349</v>
      </c>
      <c r="S1973" s="11">
        <f>(((Table1[[#This Row],[launched_at]]/60)/60)/24)+DATE(1970,1,1)</f>
        <v>41561.500706018516</v>
      </c>
      <c r="T1973" s="11">
        <f>(((Table1[[#This Row],[deadline]]/60)/60)/24)+DATE(1970,1,1)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Table1[[#This Row],[pledged]]/Table1[[#This Row],[goal]]</f>
        <v>6.7447999999999997</v>
      </c>
      <c r="P1974" s="6">
        <f>(Table1[[#This Row],[pledged]]/Table1[[#This Row],[backers_count]])/100</f>
        <v>0.70848739495798307</v>
      </c>
      <c r="Q1974" t="s">
        <v>8319</v>
      </c>
      <c r="R1974" t="s">
        <v>8349</v>
      </c>
      <c r="S1974" s="11">
        <f>(((Table1[[#This Row],[launched_at]]/60)/60)/24)+DATE(1970,1,1)</f>
        <v>41201.012083333335</v>
      </c>
      <c r="T1974" s="11">
        <f>(((Table1[[#This Row],[deadline]]/60)/60)/24)+DATE(1970,1,1)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Table1[[#This Row],[pledged]]/Table1[[#This Row],[goal]]</f>
        <v>2.5683081313131315</v>
      </c>
      <c r="P1975" s="6">
        <f>(Table1[[#This Row],[pledged]]/Table1[[#This Row],[backers_count]])/100</f>
        <v>2.4794003412969285</v>
      </c>
      <c r="Q1975" t="s">
        <v>8319</v>
      </c>
      <c r="R1975" t="s">
        <v>8349</v>
      </c>
      <c r="S1975" s="11">
        <f>(((Table1[[#This Row],[launched_at]]/60)/60)/24)+DATE(1970,1,1)</f>
        <v>42549.722962962958</v>
      </c>
      <c r="T1975" s="11">
        <f>(((Table1[[#This Row],[deadline]]/60)/60)/24)+DATE(1970,1,1)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Table1[[#This Row],[pledged]]/Table1[[#This Row],[goal]]</f>
        <v>3.7549600000000001</v>
      </c>
      <c r="P1976" s="6">
        <f>(Table1[[#This Row],[pledged]]/Table1[[#This Row],[backers_count]])/100</f>
        <v>1.8681393034825871</v>
      </c>
      <c r="Q1976" t="s">
        <v>8319</v>
      </c>
      <c r="R1976" t="s">
        <v>8349</v>
      </c>
      <c r="S1976" s="11">
        <f>(((Table1[[#This Row],[launched_at]]/60)/60)/24)+DATE(1970,1,1)</f>
        <v>41445.334131944444</v>
      </c>
      <c r="T1976" s="11">
        <f>(((Table1[[#This Row],[deadline]]/60)/60)/24)+DATE(1970,1,1)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Table1[[#This Row],[pledged]]/Table1[[#This Row],[goal]]</f>
        <v>2.0870837499999997</v>
      </c>
      <c r="P1977" s="6">
        <f>(Table1[[#This Row],[pledged]]/Table1[[#This Row],[backers_count]])/100</f>
        <v>1.3198948616600787</v>
      </c>
      <c r="Q1977" t="s">
        <v>8319</v>
      </c>
      <c r="R1977" t="s">
        <v>8349</v>
      </c>
      <c r="S1977" s="11">
        <f>(((Table1[[#This Row],[launched_at]]/60)/60)/24)+DATE(1970,1,1)</f>
        <v>41313.755219907405</v>
      </c>
      <c r="T1977" s="11">
        <f>(((Table1[[#This Row],[deadline]]/60)/60)/24)+DATE(1970,1,1)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Table1[[#This Row],[pledged]]/Table1[[#This Row],[goal]]</f>
        <v>3.4660000000000002</v>
      </c>
      <c r="P1978" s="6">
        <f>(Table1[[#This Row],[pledged]]/Table1[[#This Row],[backers_count]])/100</f>
        <v>0.29310782241014799</v>
      </c>
      <c r="Q1978" t="s">
        <v>8319</v>
      </c>
      <c r="R1978" t="s">
        <v>8349</v>
      </c>
      <c r="S1978" s="11">
        <f>(((Table1[[#This Row],[launched_at]]/60)/60)/24)+DATE(1970,1,1)</f>
        <v>41438.899594907409</v>
      </c>
      <c r="T1978" s="11">
        <f>(((Table1[[#This Row],[deadline]]/60)/60)/24)+DATE(1970,1,1)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Table1[[#This Row],[pledged]]/Table1[[#This Row],[goal]]</f>
        <v>4.0232999999999999</v>
      </c>
      <c r="P1979" s="6">
        <f>(Table1[[#This Row],[pledged]]/Table1[[#This Row],[backers_count]])/100</f>
        <v>2.4502436053593177</v>
      </c>
      <c r="Q1979" t="s">
        <v>8319</v>
      </c>
      <c r="R1979" t="s">
        <v>8349</v>
      </c>
      <c r="S1979" s="11">
        <f>(((Table1[[#This Row],[launched_at]]/60)/60)/24)+DATE(1970,1,1)</f>
        <v>42311.216898148152</v>
      </c>
      <c r="T1979" s="11">
        <f>(((Table1[[#This Row],[deadline]]/60)/60)/24)+DATE(1970,1,1)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Table1[[#This Row],[pledged]]/Table1[[#This Row],[goal]]</f>
        <v>10.2684514</v>
      </c>
      <c r="P1980" s="6">
        <f>(Table1[[#This Row],[pledged]]/Table1[[#This Row],[backers_count]])/100</f>
        <v>13.232540463917525</v>
      </c>
      <c r="Q1980" t="s">
        <v>8319</v>
      </c>
      <c r="R1980" t="s">
        <v>8349</v>
      </c>
      <c r="S1980" s="11">
        <f>(((Table1[[#This Row],[launched_at]]/60)/60)/24)+DATE(1970,1,1)</f>
        <v>41039.225601851853</v>
      </c>
      <c r="T1980" s="11">
        <f>(((Table1[[#This Row],[deadline]]/60)/60)/24)+DATE(1970,1,1)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Table1[[#This Row],[pledged]]/Table1[[#This Row],[goal]]</f>
        <v>1.14901155</v>
      </c>
      <c r="P1981" s="6">
        <f>(Table1[[#This Row],[pledged]]/Table1[[#This Row],[backers_count]])/100</f>
        <v>2.8265966789667898</v>
      </c>
      <c r="Q1981" t="s">
        <v>8319</v>
      </c>
      <c r="R1981" t="s">
        <v>8349</v>
      </c>
      <c r="S1981" s="11">
        <f>(((Table1[[#This Row],[launched_at]]/60)/60)/24)+DATE(1970,1,1)</f>
        <v>42290.460023148145</v>
      </c>
      <c r="T1981" s="11">
        <f>(((Table1[[#This Row],[deadline]]/60)/60)/24)+DATE(1970,1,1)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Table1[[#This Row],[pledged]]/Table1[[#This Row],[goal]]</f>
        <v>3.5482402000000004</v>
      </c>
      <c r="P1982" s="6">
        <f>(Table1[[#This Row],[pledged]]/Table1[[#This Row],[backers_count]])/100</f>
        <v>0.91214401028277636</v>
      </c>
      <c r="Q1982" t="s">
        <v>8319</v>
      </c>
      <c r="R1982" t="s">
        <v>8349</v>
      </c>
      <c r="S1982" s="11">
        <f>(((Table1[[#This Row],[launched_at]]/60)/60)/24)+DATE(1970,1,1)</f>
        <v>42423.542384259257</v>
      </c>
      <c r="T1982" s="11">
        <f>(((Table1[[#This Row],[deadline]]/60)/60)/24)+DATE(1970,1,1)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Table1[[#This Row],[pledged]]/Table1[[#This Row],[goal]]</f>
        <v>5.0799999999999998E-2</v>
      </c>
      <c r="P1983" s="6">
        <f>(Table1[[#This Row],[pledged]]/Table1[[#This Row],[backers_count]])/100</f>
        <v>0.3175</v>
      </c>
      <c r="Q1983" t="s">
        <v>8338</v>
      </c>
      <c r="R1983" t="s">
        <v>8350</v>
      </c>
      <c r="S1983" s="11">
        <f>(((Table1[[#This Row],[launched_at]]/60)/60)/24)+DATE(1970,1,1)</f>
        <v>41799.725289351853</v>
      </c>
      <c r="T1983" s="11">
        <f>(((Table1[[#This Row],[deadline]]/60)/60)/24)+DATE(1970,1,1)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Table1[[#This Row],[pledged]]/Table1[[#This Row],[goal]]</f>
        <v>0</v>
      </c>
      <c r="P1984" s="6" t="e">
        <f>(Table1[[#This Row],[pledged]]/Table1[[#This Row],[backers_count]])/100</f>
        <v>#DIV/0!</v>
      </c>
      <c r="Q1984" t="s">
        <v>8338</v>
      </c>
      <c r="R1984" t="s">
        <v>8350</v>
      </c>
      <c r="S1984" s="11">
        <f>(((Table1[[#This Row],[launched_at]]/60)/60)/24)+DATE(1970,1,1)</f>
        <v>42678.586655092593</v>
      </c>
      <c r="T1984" s="11">
        <f>(((Table1[[#This Row],[deadline]]/60)/60)/24)+DATE(1970,1,1)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Table1[[#This Row],[pledged]]/Table1[[#This Row],[goal]]</f>
        <v>4.2999999999999997E-2</v>
      </c>
      <c r="P1985" s="6">
        <f>(Table1[[#This Row],[pledged]]/Table1[[#This Row],[backers_count]])/100</f>
        <v>0.88687499999999997</v>
      </c>
      <c r="Q1985" t="s">
        <v>8338</v>
      </c>
      <c r="R1985" t="s">
        <v>8350</v>
      </c>
      <c r="S1985" s="11">
        <f>(((Table1[[#This Row],[launched_at]]/60)/60)/24)+DATE(1970,1,1)</f>
        <v>42593.011782407411</v>
      </c>
      <c r="T1985" s="11">
        <f>(((Table1[[#This Row],[deadline]]/60)/60)/24)+DATE(1970,1,1)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Table1[[#This Row],[pledged]]/Table1[[#This Row],[goal]]</f>
        <v>0.21146666666666666</v>
      </c>
      <c r="P1986" s="6">
        <f>(Table1[[#This Row],[pledged]]/Table1[[#This Row],[backers_count]])/100</f>
        <v>4.531428571428572</v>
      </c>
      <c r="Q1986" t="s">
        <v>8338</v>
      </c>
      <c r="R1986" t="s">
        <v>8350</v>
      </c>
      <c r="S1986" s="11">
        <f>(((Table1[[#This Row],[launched_at]]/60)/60)/24)+DATE(1970,1,1)</f>
        <v>41913.790289351848</v>
      </c>
      <c r="T1986" s="11">
        <f>(((Table1[[#This Row],[deadline]]/60)/60)/24)+DATE(1970,1,1)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Table1[[#This Row],[pledged]]/Table1[[#This Row],[goal]]</f>
        <v>3.1875000000000001E-2</v>
      </c>
      <c r="P1987" s="6">
        <f>(Table1[[#This Row],[pledged]]/Table1[[#This Row],[backers_count]])/100</f>
        <v>0.1275</v>
      </c>
      <c r="Q1987" t="s">
        <v>8338</v>
      </c>
      <c r="R1987" t="s">
        <v>8350</v>
      </c>
      <c r="S1987" s="11">
        <f>(((Table1[[#This Row],[launched_at]]/60)/60)/24)+DATE(1970,1,1)</f>
        <v>42555.698738425926</v>
      </c>
      <c r="T1987" s="11">
        <f>(((Table1[[#This Row],[deadline]]/60)/60)/24)+DATE(1970,1,1)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Table1[[#This Row],[pledged]]/Table1[[#This Row],[goal]]</f>
        <v>5.0000000000000001E-4</v>
      </c>
      <c r="P1988" s="6">
        <f>(Table1[[#This Row],[pledged]]/Table1[[#This Row],[backers_count]])/100</f>
        <v>0.01</v>
      </c>
      <c r="Q1988" t="s">
        <v>8338</v>
      </c>
      <c r="R1988" t="s">
        <v>8350</v>
      </c>
      <c r="S1988" s="11">
        <f>(((Table1[[#This Row],[launched_at]]/60)/60)/24)+DATE(1970,1,1)</f>
        <v>42413.433831018512</v>
      </c>
      <c r="T1988" s="11">
        <f>(((Table1[[#This Row],[deadline]]/60)/60)/24)+DATE(1970,1,1)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Table1[[#This Row],[pledged]]/Table1[[#This Row],[goal]]</f>
        <v>0.42472727272727273</v>
      </c>
      <c r="P1989" s="6">
        <f>(Table1[[#This Row],[pledged]]/Table1[[#This Row],[backers_count]])/100</f>
        <v>0.8342857142857143</v>
      </c>
      <c r="Q1989" t="s">
        <v>8338</v>
      </c>
      <c r="R1989" t="s">
        <v>8350</v>
      </c>
      <c r="S1989" s="11">
        <f>(((Table1[[#This Row],[launched_at]]/60)/60)/24)+DATE(1970,1,1)</f>
        <v>42034.639768518522</v>
      </c>
      <c r="T1989" s="11">
        <f>(((Table1[[#This Row],[deadline]]/60)/60)/24)+DATE(1970,1,1)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Table1[[#This Row],[pledged]]/Table1[[#This Row],[goal]]</f>
        <v>4.1666666666666666E-3</v>
      </c>
      <c r="P1990" s="6">
        <f>(Table1[[#This Row],[pledged]]/Table1[[#This Row],[backers_count]])/100</f>
        <v>0.25</v>
      </c>
      <c r="Q1990" t="s">
        <v>8338</v>
      </c>
      <c r="R1990" t="s">
        <v>8350</v>
      </c>
      <c r="S1990" s="11">
        <f>(((Table1[[#This Row],[launched_at]]/60)/60)/24)+DATE(1970,1,1)</f>
        <v>42206.763217592597</v>
      </c>
      <c r="T1990" s="11">
        <f>(((Table1[[#This Row],[deadline]]/60)/60)/24)+DATE(1970,1,1)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Table1[[#This Row],[pledged]]/Table1[[#This Row],[goal]]</f>
        <v>0.01</v>
      </c>
      <c r="P1991" s="6">
        <f>(Table1[[#This Row],[pledged]]/Table1[[#This Row],[backers_count]])/100</f>
        <v>0.5</v>
      </c>
      <c r="Q1991" t="s">
        <v>8338</v>
      </c>
      <c r="R1991" t="s">
        <v>8350</v>
      </c>
      <c r="S1991" s="11">
        <f>(((Table1[[#This Row],[launched_at]]/60)/60)/24)+DATE(1970,1,1)</f>
        <v>42685.680648148147</v>
      </c>
      <c r="T1991" s="11">
        <f>(((Table1[[#This Row],[deadline]]/60)/60)/24)+DATE(1970,1,1)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Table1[[#This Row],[pledged]]/Table1[[#This Row],[goal]]</f>
        <v>0.16966666666666666</v>
      </c>
      <c r="P1992" s="6">
        <f>(Table1[[#This Row],[pledged]]/Table1[[#This Row],[backers_count]])/100</f>
        <v>1.018</v>
      </c>
      <c r="Q1992" t="s">
        <v>8338</v>
      </c>
      <c r="R1992" t="s">
        <v>8350</v>
      </c>
      <c r="S1992" s="11">
        <f>(((Table1[[#This Row],[launched_at]]/60)/60)/24)+DATE(1970,1,1)</f>
        <v>42398.195972222224</v>
      </c>
      <c r="T1992" s="11">
        <f>(((Table1[[#This Row],[deadline]]/60)/60)/24)+DATE(1970,1,1)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Table1[[#This Row],[pledged]]/Table1[[#This Row],[goal]]</f>
        <v>7.0000000000000007E-2</v>
      </c>
      <c r="P1993" s="6">
        <f>(Table1[[#This Row],[pledged]]/Table1[[#This Row],[backers_count]])/100</f>
        <v>0.46666666666666662</v>
      </c>
      <c r="Q1993" t="s">
        <v>8338</v>
      </c>
      <c r="R1993" t="s">
        <v>8350</v>
      </c>
      <c r="S1993" s="11">
        <f>(((Table1[[#This Row],[launched_at]]/60)/60)/24)+DATE(1970,1,1)</f>
        <v>42167.89335648148</v>
      </c>
      <c r="T1993" s="11">
        <f>(((Table1[[#This Row],[deadline]]/60)/60)/24)+DATE(1970,1,1)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Table1[[#This Row],[pledged]]/Table1[[#This Row],[goal]]</f>
        <v>1.3333333333333333E-3</v>
      </c>
      <c r="P1994" s="6">
        <f>(Table1[[#This Row],[pledged]]/Table1[[#This Row],[backers_count]])/100</f>
        <v>0.01</v>
      </c>
      <c r="Q1994" t="s">
        <v>8338</v>
      </c>
      <c r="R1994" t="s">
        <v>8350</v>
      </c>
      <c r="S1994" s="11">
        <f>(((Table1[[#This Row],[launched_at]]/60)/60)/24)+DATE(1970,1,1)</f>
        <v>42023.143414351856</v>
      </c>
      <c r="T1994" s="11">
        <f>(((Table1[[#This Row],[deadline]]/60)/60)/24)+DATE(1970,1,1)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Table1[[#This Row],[pledged]]/Table1[[#This Row],[goal]]</f>
        <v>0</v>
      </c>
      <c r="P1995" s="6" t="e">
        <f>(Table1[[#This Row],[pledged]]/Table1[[#This Row],[backers_count]])/100</f>
        <v>#DIV/0!</v>
      </c>
      <c r="Q1995" t="s">
        <v>8338</v>
      </c>
      <c r="R1995" t="s">
        <v>8350</v>
      </c>
      <c r="S1995" s="11">
        <f>(((Table1[[#This Row],[launched_at]]/60)/60)/24)+DATE(1970,1,1)</f>
        <v>42329.58839120371</v>
      </c>
      <c r="T1995" s="11">
        <f>(((Table1[[#This Row],[deadline]]/60)/60)/24)+DATE(1970,1,1)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Table1[[#This Row],[pledged]]/Table1[[#This Row],[goal]]</f>
        <v>0</v>
      </c>
      <c r="P1996" s="6" t="e">
        <f>(Table1[[#This Row],[pledged]]/Table1[[#This Row],[backers_count]])/100</f>
        <v>#DIV/0!</v>
      </c>
      <c r="Q1996" t="s">
        <v>8338</v>
      </c>
      <c r="R1996" t="s">
        <v>8350</v>
      </c>
      <c r="S1996" s="11">
        <f>(((Table1[[#This Row],[launched_at]]/60)/60)/24)+DATE(1970,1,1)</f>
        <v>42651.006273148145</v>
      </c>
      <c r="T1996" s="11">
        <f>(((Table1[[#This Row],[deadline]]/60)/60)/24)+DATE(1970,1,1)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Table1[[#This Row],[pledged]]/Table1[[#This Row],[goal]]</f>
        <v>7.8E-2</v>
      </c>
      <c r="P1997" s="6">
        <f>(Table1[[#This Row],[pledged]]/Table1[[#This Row],[backers_count]])/100</f>
        <v>0.26</v>
      </c>
      <c r="Q1997" t="s">
        <v>8338</v>
      </c>
      <c r="R1997" t="s">
        <v>8350</v>
      </c>
      <c r="S1997" s="11">
        <f>(((Table1[[#This Row],[launched_at]]/60)/60)/24)+DATE(1970,1,1)</f>
        <v>42181.902037037042</v>
      </c>
      <c r="T1997" s="11">
        <f>(((Table1[[#This Row],[deadline]]/60)/60)/24)+DATE(1970,1,1)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Table1[[#This Row],[pledged]]/Table1[[#This Row],[goal]]</f>
        <v>0</v>
      </c>
      <c r="P1998" s="6" t="e">
        <f>(Table1[[#This Row],[pledged]]/Table1[[#This Row],[backers_count]])/100</f>
        <v>#DIV/0!</v>
      </c>
      <c r="Q1998" t="s">
        <v>8338</v>
      </c>
      <c r="R1998" t="s">
        <v>8350</v>
      </c>
      <c r="S1998" s="11">
        <f>(((Table1[[#This Row],[launched_at]]/60)/60)/24)+DATE(1970,1,1)</f>
        <v>41800.819571759261</v>
      </c>
      <c r="T1998" s="11">
        <f>(((Table1[[#This Row],[deadline]]/60)/60)/24)+DATE(1970,1,1)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Table1[[#This Row],[pledged]]/Table1[[#This Row],[goal]]</f>
        <v>0</v>
      </c>
      <c r="P1999" s="6" t="e">
        <f>(Table1[[#This Row],[pledged]]/Table1[[#This Row],[backers_count]])/100</f>
        <v>#DIV/0!</v>
      </c>
      <c r="Q1999" t="s">
        <v>8338</v>
      </c>
      <c r="R1999" t="s">
        <v>8350</v>
      </c>
      <c r="S1999" s="11">
        <f>(((Table1[[#This Row],[launched_at]]/60)/60)/24)+DATE(1970,1,1)</f>
        <v>41847.930694444447</v>
      </c>
      <c r="T1999" s="11">
        <f>(((Table1[[#This Row],[deadline]]/60)/60)/24)+DATE(1970,1,1)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Table1[[#This Row],[pledged]]/Table1[[#This Row],[goal]]</f>
        <v>0.26200000000000001</v>
      </c>
      <c r="P2000" s="6">
        <f>(Table1[[#This Row],[pledged]]/Table1[[#This Row],[backers_count]])/100</f>
        <v>2.1833333333333336</v>
      </c>
      <c r="Q2000" t="s">
        <v>8338</v>
      </c>
      <c r="R2000" t="s">
        <v>8350</v>
      </c>
      <c r="S2000" s="11">
        <f>(((Table1[[#This Row],[launched_at]]/60)/60)/24)+DATE(1970,1,1)</f>
        <v>41807.118495370371</v>
      </c>
      <c r="T2000" s="11">
        <f>(((Table1[[#This Row],[deadline]]/60)/60)/24)+DATE(1970,1,1)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Table1[[#This Row],[pledged]]/Table1[[#This Row],[goal]]</f>
        <v>7.6129032258064515E-3</v>
      </c>
      <c r="P2001" s="6">
        <f>(Table1[[#This Row],[pledged]]/Table1[[#This Row],[backers_count]])/100</f>
        <v>0.33714285714285713</v>
      </c>
      <c r="Q2001" t="s">
        <v>8338</v>
      </c>
      <c r="R2001" t="s">
        <v>8350</v>
      </c>
      <c r="S2001" s="11">
        <f>(((Table1[[#This Row],[launched_at]]/60)/60)/24)+DATE(1970,1,1)</f>
        <v>41926.482731481483</v>
      </c>
      <c r="T2001" s="11">
        <f>(((Table1[[#This Row],[deadline]]/60)/60)/24)+DATE(1970,1,1)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Table1[[#This Row],[pledged]]/Table1[[#This Row],[goal]]</f>
        <v>0.125</v>
      </c>
      <c r="P2002" s="6">
        <f>(Table1[[#This Row],[pledged]]/Table1[[#This Row],[backers_count]])/100</f>
        <v>0.25</v>
      </c>
      <c r="Q2002" t="s">
        <v>8338</v>
      </c>
      <c r="R2002" t="s">
        <v>8350</v>
      </c>
      <c r="S2002" s="11">
        <f>(((Table1[[#This Row],[launched_at]]/60)/60)/24)+DATE(1970,1,1)</f>
        <v>42345.951539351852</v>
      </c>
      <c r="T2002" s="11">
        <f>(((Table1[[#This Row],[deadline]]/60)/60)/24)+DATE(1970,1,1)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Table1[[#This Row],[pledged]]/Table1[[#This Row],[goal]]</f>
        <v>3.8212909090909091</v>
      </c>
      <c r="P2003" s="6">
        <f>(Table1[[#This Row],[pledged]]/Table1[[#This Row],[backers_count]])/100</f>
        <v>1.2838790470372632</v>
      </c>
      <c r="Q2003" t="s">
        <v>8319</v>
      </c>
      <c r="R2003" t="s">
        <v>8349</v>
      </c>
      <c r="S2003" s="11">
        <f>(((Table1[[#This Row],[launched_at]]/60)/60)/24)+DATE(1970,1,1)</f>
        <v>42136.209675925929</v>
      </c>
      <c r="T2003" s="11">
        <f>(((Table1[[#This Row],[deadline]]/60)/60)/24)+DATE(1970,1,1)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Table1[[#This Row],[pledged]]/Table1[[#This Row],[goal]]</f>
        <v>2.1679422000000002</v>
      </c>
      <c r="P2004" s="6">
        <f>(Table1[[#This Row],[pledged]]/Table1[[#This Row],[backers_count]])/100</f>
        <v>0.78834261818181817</v>
      </c>
      <c r="Q2004" t="s">
        <v>8319</v>
      </c>
      <c r="R2004" t="s">
        <v>8349</v>
      </c>
      <c r="S2004" s="11">
        <f>(((Table1[[#This Row],[launched_at]]/60)/60)/24)+DATE(1970,1,1)</f>
        <v>42728.71230324074</v>
      </c>
      <c r="T2004" s="11">
        <f>(((Table1[[#This Row],[deadline]]/60)/60)/24)+DATE(1970,1,1)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Table1[[#This Row],[pledged]]/Table1[[#This Row],[goal]]</f>
        <v>3.12</v>
      </c>
      <c r="P2005" s="6">
        <f>(Table1[[#This Row],[pledged]]/Table1[[#This Row],[backers_count]])/100</f>
        <v>0.91764705882352937</v>
      </c>
      <c r="Q2005" t="s">
        <v>8319</v>
      </c>
      <c r="R2005" t="s">
        <v>8349</v>
      </c>
      <c r="S2005" s="11">
        <f>(((Table1[[#This Row],[launched_at]]/60)/60)/24)+DATE(1970,1,1)</f>
        <v>40347.125601851854</v>
      </c>
      <c r="T2005" s="11">
        <f>(((Table1[[#This Row],[deadline]]/60)/60)/24)+DATE(1970,1,1)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Table1[[#This Row],[pledged]]/Table1[[#This Row],[goal]]</f>
        <v>2.3442048</v>
      </c>
      <c r="P2006" s="6">
        <f>(Table1[[#This Row],[pledged]]/Table1[[#This Row],[backers_count]])/100</f>
        <v>3.3110237288135598</v>
      </c>
      <c r="Q2006" t="s">
        <v>8319</v>
      </c>
      <c r="R2006" t="s">
        <v>8349</v>
      </c>
      <c r="S2006" s="11">
        <f>(((Table1[[#This Row],[launched_at]]/60)/60)/24)+DATE(1970,1,1)</f>
        <v>41800.604895833334</v>
      </c>
      <c r="T2006" s="11">
        <f>(((Table1[[#This Row],[deadline]]/60)/60)/24)+DATE(1970,1,1)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Table1[[#This Row],[pledged]]/Table1[[#This Row],[goal]]</f>
        <v>1.236801</v>
      </c>
      <c r="P2007" s="6">
        <f>(Table1[[#This Row],[pledged]]/Table1[[#This Row],[backers_count]])/100</f>
        <v>1.9426193717277485</v>
      </c>
      <c r="Q2007" t="s">
        <v>8319</v>
      </c>
      <c r="R2007" t="s">
        <v>8349</v>
      </c>
      <c r="S2007" s="11">
        <f>(((Table1[[#This Row],[launched_at]]/60)/60)/24)+DATE(1970,1,1)</f>
        <v>41535.812708333331</v>
      </c>
      <c r="T2007" s="11">
        <f>(((Table1[[#This Row],[deadline]]/60)/60)/24)+DATE(1970,1,1)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Table1[[#This Row],[pledged]]/Table1[[#This Row],[goal]]</f>
        <v>2.4784000000000002</v>
      </c>
      <c r="P2008" s="6">
        <f>(Table1[[#This Row],[pledged]]/Table1[[#This Row],[backers_count]])/100</f>
        <v>4.0897689768976901</v>
      </c>
      <c r="Q2008" t="s">
        <v>8319</v>
      </c>
      <c r="R2008" t="s">
        <v>8349</v>
      </c>
      <c r="S2008" s="11">
        <f>(((Table1[[#This Row],[launched_at]]/60)/60)/24)+DATE(1970,1,1)</f>
        <v>41941.500520833331</v>
      </c>
      <c r="T2008" s="11">
        <f>(((Table1[[#This Row],[deadline]]/60)/60)/24)+DATE(1970,1,1)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Table1[[#This Row],[pledged]]/Table1[[#This Row],[goal]]</f>
        <v>1.157092</v>
      </c>
      <c r="P2009" s="6">
        <f>(Table1[[#This Row],[pledged]]/Table1[[#This Row],[backers_count]])/100</f>
        <v>0.84459270072992698</v>
      </c>
      <c r="Q2009" t="s">
        <v>8319</v>
      </c>
      <c r="R2009" t="s">
        <v>8349</v>
      </c>
      <c r="S2009" s="11">
        <f>(((Table1[[#This Row],[launched_at]]/60)/60)/24)+DATE(1970,1,1)</f>
        <v>40347.837800925925</v>
      </c>
      <c r="T2009" s="11">
        <f>(((Table1[[#This Row],[deadline]]/60)/60)/24)+DATE(1970,1,1)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Table1[[#This Row],[pledged]]/Table1[[#This Row],[goal]]</f>
        <v>1.1707484768810599</v>
      </c>
      <c r="P2010" s="6">
        <f>(Table1[[#This Row],[pledged]]/Table1[[#This Row],[backers_count]])/100</f>
        <v>0.44853658536585361</v>
      </c>
      <c r="Q2010" t="s">
        <v>8319</v>
      </c>
      <c r="R2010" t="s">
        <v>8349</v>
      </c>
      <c r="S2010" s="11">
        <f>(((Table1[[#This Row],[launched_at]]/60)/60)/24)+DATE(1970,1,1)</f>
        <v>40761.604421296295</v>
      </c>
      <c r="T2010" s="11">
        <f>(((Table1[[#This Row],[deadline]]/60)/60)/24)+DATE(1970,1,1)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Table1[[#This Row],[pledged]]/Table1[[#This Row],[goal]]</f>
        <v>3.05158</v>
      </c>
      <c r="P2011" s="6">
        <f>(Table1[[#This Row],[pledged]]/Table1[[#This Row],[backers_count]])/100</f>
        <v>3.8336432160804019</v>
      </c>
      <c r="Q2011" t="s">
        <v>8319</v>
      </c>
      <c r="R2011" t="s">
        <v>8349</v>
      </c>
      <c r="S2011" s="11">
        <f>(((Table1[[#This Row],[launched_at]]/60)/60)/24)+DATE(1970,1,1)</f>
        <v>42661.323414351849</v>
      </c>
      <c r="T2011" s="11">
        <f>(((Table1[[#This Row],[deadline]]/60)/60)/24)+DATE(1970,1,1)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Table1[[#This Row],[pledged]]/Table1[[#This Row],[goal]]</f>
        <v>3.2005299999999997</v>
      </c>
      <c r="P2012" s="6">
        <f>(Table1[[#This Row],[pledged]]/Table1[[#This Row],[backers_count]])/100</f>
        <v>0.552768566493955</v>
      </c>
      <c r="Q2012" t="s">
        <v>8319</v>
      </c>
      <c r="R2012" t="s">
        <v>8349</v>
      </c>
      <c r="S2012" s="11">
        <f>(((Table1[[#This Row],[launched_at]]/60)/60)/24)+DATE(1970,1,1)</f>
        <v>42570.996423611112</v>
      </c>
      <c r="T2012" s="11">
        <f>(((Table1[[#This Row],[deadline]]/60)/60)/24)+DATE(1970,1,1)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Table1[[#This Row],[pledged]]/Table1[[#This Row],[goal]]</f>
        <v>8.1956399999999991</v>
      </c>
      <c r="P2013" s="6">
        <f>(Table1[[#This Row],[pledged]]/Table1[[#This Row],[backers_count]])/100</f>
        <v>4.2202059732234805</v>
      </c>
      <c r="Q2013" t="s">
        <v>8319</v>
      </c>
      <c r="R2013" t="s">
        <v>8349</v>
      </c>
      <c r="S2013" s="11">
        <f>(((Table1[[#This Row],[launched_at]]/60)/60)/24)+DATE(1970,1,1)</f>
        <v>42347.358483796299</v>
      </c>
      <c r="T2013" s="11">
        <f>(((Table1[[#This Row],[deadline]]/60)/60)/24)+DATE(1970,1,1)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Table1[[#This Row],[pledged]]/Table1[[#This Row],[goal]]</f>
        <v>2.3490000000000002</v>
      </c>
      <c r="P2014" s="6">
        <f>(Table1[[#This Row],[pledged]]/Table1[[#This Row],[backers_count]])/100</f>
        <v>0.6418032786885246</v>
      </c>
      <c r="Q2014" t="s">
        <v>8319</v>
      </c>
      <c r="R2014" t="s">
        <v>8349</v>
      </c>
      <c r="S2014" s="11">
        <f>(((Table1[[#This Row],[launched_at]]/60)/60)/24)+DATE(1970,1,1)</f>
        <v>42010.822233796294</v>
      </c>
      <c r="T2014" s="11">
        <f>(((Table1[[#This Row],[deadline]]/60)/60)/24)+DATE(1970,1,1)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Table1[[#This Row],[pledged]]/Table1[[#This Row],[goal]]</f>
        <v>4.9491375</v>
      </c>
      <c r="P2015" s="6">
        <f>(Table1[[#This Row],[pledged]]/Table1[[#This Row],[backers_count]])/100</f>
        <v>1.7357781674704078</v>
      </c>
      <c r="Q2015" t="s">
        <v>8319</v>
      </c>
      <c r="R2015" t="s">
        <v>8349</v>
      </c>
      <c r="S2015" s="11">
        <f>(((Table1[[#This Row],[launched_at]]/60)/60)/24)+DATE(1970,1,1)</f>
        <v>42499.960810185185</v>
      </c>
      <c r="T2015" s="11">
        <f>(((Table1[[#This Row],[deadline]]/60)/60)/24)+DATE(1970,1,1)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Table1[[#This Row],[pledged]]/Table1[[#This Row],[goal]]</f>
        <v>78.137822333333332</v>
      </c>
      <c r="P2016" s="6">
        <f>(Table1[[#This Row],[pledged]]/Table1[[#This Row],[backers_count]])/100</f>
        <v>0.88601680840609287</v>
      </c>
      <c r="Q2016" t="s">
        <v>8319</v>
      </c>
      <c r="R2016" t="s">
        <v>8349</v>
      </c>
      <c r="S2016" s="11">
        <f>(((Table1[[#This Row],[launched_at]]/60)/60)/24)+DATE(1970,1,1)</f>
        <v>41324.214571759258</v>
      </c>
      <c r="T2016" s="11">
        <f>(((Table1[[#This Row],[deadline]]/60)/60)/24)+DATE(1970,1,1)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Table1[[#This Row],[pledged]]/Table1[[#This Row],[goal]]</f>
        <v>1.1300013888888889</v>
      </c>
      <c r="P2017" s="6">
        <f>(Table1[[#This Row],[pledged]]/Table1[[#This Row],[backers_count]])/100</f>
        <v>0.50222283950617286</v>
      </c>
      <c r="Q2017" t="s">
        <v>8319</v>
      </c>
      <c r="R2017" t="s">
        <v>8349</v>
      </c>
      <c r="S2017" s="11">
        <f>(((Table1[[#This Row],[launched_at]]/60)/60)/24)+DATE(1970,1,1)</f>
        <v>40765.876886574071</v>
      </c>
      <c r="T2017" s="11">
        <f>(((Table1[[#This Row],[deadline]]/60)/60)/24)+DATE(1970,1,1)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Table1[[#This Row],[pledged]]/Table1[[#This Row],[goal]]</f>
        <v>9.2154220000000002</v>
      </c>
      <c r="P2018" s="6">
        <f>(Table1[[#This Row],[pledged]]/Table1[[#This Row],[backers_count]])/100</f>
        <v>1.9238876826722338</v>
      </c>
      <c r="Q2018" t="s">
        <v>8319</v>
      </c>
      <c r="R2018" t="s">
        <v>8349</v>
      </c>
      <c r="S2018" s="11">
        <f>(((Table1[[#This Row],[launched_at]]/60)/60)/24)+DATE(1970,1,1)</f>
        <v>41312.88077546296</v>
      </c>
      <c r="T2018" s="11">
        <f>(((Table1[[#This Row],[deadline]]/60)/60)/24)+DATE(1970,1,1)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Table1[[#This Row],[pledged]]/Table1[[#This Row],[goal]]</f>
        <v>1.2510239999999999</v>
      </c>
      <c r="P2019" s="6">
        <f>(Table1[[#This Row],[pledged]]/Table1[[#This Row],[backers_count]])/100</f>
        <v>0.73416901408450697</v>
      </c>
      <c r="Q2019" t="s">
        <v>8319</v>
      </c>
      <c r="R2019" t="s">
        <v>8349</v>
      </c>
      <c r="S2019" s="11">
        <f>(((Table1[[#This Row],[launched_at]]/60)/60)/24)+DATE(1970,1,1)</f>
        <v>40961.057349537034</v>
      </c>
      <c r="T2019" s="11">
        <f>(((Table1[[#This Row],[deadline]]/60)/60)/24)+DATE(1970,1,1)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Table1[[#This Row],[pledged]]/Table1[[#This Row],[goal]]</f>
        <v>1.0224343076923077</v>
      </c>
      <c r="P2020" s="6">
        <f>(Table1[[#This Row],[pledged]]/Table1[[#This Row],[backers_count]])/100</f>
        <v>1.4768495555555554</v>
      </c>
      <c r="Q2020" t="s">
        <v>8319</v>
      </c>
      <c r="R2020" t="s">
        <v>8349</v>
      </c>
      <c r="S2020" s="11">
        <f>(((Table1[[#This Row],[launched_at]]/60)/60)/24)+DATE(1970,1,1)</f>
        <v>42199.365844907406</v>
      </c>
      <c r="T2020" s="11">
        <f>(((Table1[[#This Row],[deadline]]/60)/60)/24)+DATE(1970,1,1)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Table1[[#This Row],[pledged]]/Table1[[#This Row],[goal]]</f>
        <v>4.8490975000000001</v>
      </c>
      <c r="P2021" s="6">
        <f>(Table1[[#This Row],[pledged]]/Table1[[#This Row],[backers_count]])/100</f>
        <v>1.0896848314606742</v>
      </c>
      <c r="Q2021" t="s">
        <v>8319</v>
      </c>
      <c r="R2021" t="s">
        <v>8349</v>
      </c>
      <c r="S2021" s="11">
        <f>(((Table1[[#This Row],[launched_at]]/60)/60)/24)+DATE(1970,1,1)</f>
        <v>42605.70857638889</v>
      </c>
      <c r="T2021" s="11">
        <f>(((Table1[[#This Row],[deadline]]/60)/60)/24)+DATE(1970,1,1)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Table1[[#This Row],[pledged]]/Table1[[#This Row],[goal]]</f>
        <v>1.9233333333333333</v>
      </c>
      <c r="P2022" s="6">
        <f>(Table1[[#This Row],[pledged]]/Table1[[#This Row],[backers_count]])/100</f>
        <v>0.23647540983606558</v>
      </c>
      <c r="Q2022" t="s">
        <v>8319</v>
      </c>
      <c r="R2022" t="s">
        <v>8349</v>
      </c>
      <c r="S2022" s="11">
        <f>(((Table1[[#This Row],[launched_at]]/60)/60)/24)+DATE(1970,1,1)</f>
        <v>41737.097499999996</v>
      </c>
      <c r="T2022" s="11">
        <f>(((Table1[[#This Row],[deadline]]/60)/60)/24)+DATE(1970,1,1)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Table1[[#This Row],[pledged]]/Table1[[#This Row],[goal]]</f>
        <v>2.8109999999999999</v>
      </c>
      <c r="P2023" s="6">
        <f>(Table1[[#This Row],[pledged]]/Table1[[#This Row],[backers_count]])/100</f>
        <v>1.4794736842105263</v>
      </c>
      <c r="Q2023" t="s">
        <v>8319</v>
      </c>
      <c r="R2023" t="s">
        <v>8349</v>
      </c>
      <c r="S2023" s="11">
        <f>(((Table1[[#This Row],[launched_at]]/60)/60)/24)+DATE(1970,1,1)</f>
        <v>41861.070567129631</v>
      </c>
      <c r="T2023" s="11">
        <f>(((Table1[[#This Row],[deadline]]/60)/60)/24)+DATE(1970,1,1)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Table1[[#This Row],[pledged]]/Table1[[#This Row],[goal]]</f>
        <v>1.2513700000000001</v>
      </c>
      <c r="P2024" s="6">
        <f>(Table1[[#This Row],[pledged]]/Table1[[#This Row],[backers_count]])/100</f>
        <v>3.8503692307692305</v>
      </c>
      <c r="Q2024" t="s">
        <v>8319</v>
      </c>
      <c r="R2024" t="s">
        <v>8349</v>
      </c>
      <c r="S2024" s="11">
        <f>(((Table1[[#This Row],[launched_at]]/60)/60)/24)+DATE(1970,1,1)</f>
        <v>42502.569120370375</v>
      </c>
      <c r="T2024" s="11">
        <f>(((Table1[[#This Row],[deadline]]/60)/60)/24)+DATE(1970,1,1)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Table1[[#This Row],[pledged]]/Table1[[#This Row],[goal]]</f>
        <v>1.61459</v>
      </c>
      <c r="P2025" s="6">
        <f>(Table1[[#This Row],[pledged]]/Table1[[#This Row],[backers_count]])/100</f>
        <v>4.5739093484419264</v>
      </c>
      <c r="Q2025" t="s">
        <v>8319</v>
      </c>
      <c r="R2025" t="s">
        <v>8349</v>
      </c>
      <c r="S2025" s="11">
        <f>(((Table1[[#This Row],[launched_at]]/60)/60)/24)+DATE(1970,1,1)</f>
        <v>42136.420752314814</v>
      </c>
      <c r="T2025" s="11">
        <f>(((Table1[[#This Row],[deadline]]/60)/60)/24)+DATE(1970,1,1)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Table1[[#This Row],[pledged]]/Table1[[#This Row],[goal]]</f>
        <v>5.8535000000000004</v>
      </c>
      <c r="P2026" s="6">
        <f>(Table1[[#This Row],[pledged]]/Table1[[#This Row],[backers_count]])/100</f>
        <v>2.2299047619047618</v>
      </c>
      <c r="Q2026" t="s">
        <v>8319</v>
      </c>
      <c r="R2026" t="s">
        <v>8349</v>
      </c>
      <c r="S2026" s="11">
        <f>(((Table1[[#This Row],[launched_at]]/60)/60)/24)+DATE(1970,1,1)</f>
        <v>41099.966944444444</v>
      </c>
      <c r="T2026" s="11">
        <f>(((Table1[[#This Row],[deadline]]/60)/60)/24)+DATE(1970,1,1)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Table1[[#This Row],[pledged]]/Table1[[#This Row],[goal]]</f>
        <v>2.0114999999999998</v>
      </c>
      <c r="P2027" s="6">
        <f>(Table1[[#This Row],[pledged]]/Table1[[#This Row],[backers_count]])/100</f>
        <v>2.2074074074074073</v>
      </c>
      <c r="Q2027" t="s">
        <v>8319</v>
      </c>
      <c r="R2027" t="s">
        <v>8349</v>
      </c>
      <c r="S2027" s="11">
        <f>(((Table1[[#This Row],[launched_at]]/60)/60)/24)+DATE(1970,1,1)</f>
        <v>42136.184560185182</v>
      </c>
      <c r="T2027" s="11">
        <f>(((Table1[[#This Row],[deadline]]/60)/60)/24)+DATE(1970,1,1)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Table1[[#This Row],[pledged]]/Table1[[#This Row],[goal]]</f>
        <v>1.3348307999999998</v>
      </c>
      <c r="P2028" s="6">
        <f>(Table1[[#This Row],[pledged]]/Table1[[#This Row],[backers_count]])/100</f>
        <v>0.73503898678414092</v>
      </c>
      <c r="Q2028" t="s">
        <v>8319</v>
      </c>
      <c r="R2028" t="s">
        <v>8349</v>
      </c>
      <c r="S2028" s="11">
        <f>(((Table1[[#This Row],[launched_at]]/60)/60)/24)+DATE(1970,1,1)</f>
        <v>41704.735937500001</v>
      </c>
      <c r="T2028" s="11">
        <f>(((Table1[[#This Row],[deadline]]/60)/60)/24)+DATE(1970,1,1)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Table1[[#This Row],[pledged]]/Table1[[#This Row],[goal]]</f>
        <v>1.2024900000000001</v>
      </c>
      <c r="P2029" s="6">
        <f>(Table1[[#This Row],[pledged]]/Table1[[#This Row],[backers_count]])/100</f>
        <v>2.2309647495361782</v>
      </c>
      <c r="Q2029" t="s">
        <v>8319</v>
      </c>
      <c r="R2029" t="s">
        <v>8349</v>
      </c>
      <c r="S2029" s="11">
        <f>(((Table1[[#This Row],[launched_at]]/60)/60)/24)+DATE(1970,1,1)</f>
        <v>42048.813877314817</v>
      </c>
      <c r="T2029" s="11">
        <f>(((Table1[[#This Row],[deadline]]/60)/60)/24)+DATE(1970,1,1)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Table1[[#This Row],[pledged]]/Table1[[#This Row],[goal]]</f>
        <v>1.2616666666666667</v>
      </c>
      <c r="P2030" s="6">
        <f>(Table1[[#This Row],[pledged]]/Table1[[#This Row],[backers_count]])/100</f>
        <v>0.47911392405063291</v>
      </c>
      <c r="Q2030" t="s">
        <v>8319</v>
      </c>
      <c r="R2030" t="s">
        <v>8349</v>
      </c>
      <c r="S2030" s="11">
        <f>(((Table1[[#This Row],[launched_at]]/60)/60)/24)+DATE(1970,1,1)</f>
        <v>40215.919050925928</v>
      </c>
      <c r="T2030" s="11">
        <f>(((Table1[[#This Row],[deadline]]/60)/60)/24)+DATE(1970,1,1)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Table1[[#This Row],[pledged]]/Table1[[#This Row],[goal]]</f>
        <v>3.6120000000000001</v>
      </c>
      <c r="P2031" s="6">
        <f>(Table1[[#This Row],[pledged]]/Table1[[#This Row],[backers_count]])/100</f>
        <v>0.96063829787234045</v>
      </c>
      <c r="Q2031" t="s">
        <v>8319</v>
      </c>
      <c r="R2031" t="s">
        <v>8349</v>
      </c>
      <c r="S2031" s="11">
        <f>(((Table1[[#This Row],[launched_at]]/60)/60)/24)+DATE(1970,1,1)</f>
        <v>41848.021770833337</v>
      </c>
      <c r="T2031" s="11">
        <f>(((Table1[[#This Row],[deadline]]/60)/60)/24)+DATE(1970,1,1)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Table1[[#This Row],[pledged]]/Table1[[#This Row],[goal]]</f>
        <v>2.26239013671875</v>
      </c>
      <c r="P2032" s="6">
        <f>(Table1[[#This Row],[pledged]]/Table1[[#This Row],[backers_count]])/100</f>
        <v>1.1861440000000001</v>
      </c>
      <c r="Q2032" t="s">
        <v>8319</v>
      </c>
      <c r="R2032" t="s">
        <v>8349</v>
      </c>
      <c r="S2032" s="11">
        <f>(((Table1[[#This Row],[launched_at]]/60)/60)/24)+DATE(1970,1,1)</f>
        <v>41212.996481481481</v>
      </c>
      <c r="T2032" s="11">
        <f>(((Table1[[#This Row],[deadline]]/60)/60)/24)+DATE(1970,1,1)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Table1[[#This Row],[pledged]]/Table1[[#This Row],[goal]]</f>
        <v>1.2035</v>
      </c>
      <c r="P2033" s="6">
        <f>(Table1[[#This Row],[pledged]]/Table1[[#This Row],[backers_count]])/100</f>
        <v>1.1845472440944882</v>
      </c>
      <c r="Q2033" t="s">
        <v>8319</v>
      </c>
      <c r="R2033" t="s">
        <v>8349</v>
      </c>
      <c r="S2033" s="11">
        <f>(((Table1[[#This Row],[launched_at]]/60)/60)/24)+DATE(1970,1,1)</f>
        <v>41975.329317129625</v>
      </c>
      <c r="T2033" s="11">
        <f>(((Table1[[#This Row],[deadline]]/60)/60)/24)+DATE(1970,1,1)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Table1[[#This Row],[pledged]]/Table1[[#This Row],[goal]]</f>
        <v>3.0418799999999999</v>
      </c>
      <c r="P2034" s="6">
        <f>(Table1[[#This Row],[pledged]]/Table1[[#This Row],[backers_count]])/100</f>
        <v>1.4321468926553671</v>
      </c>
      <c r="Q2034" t="s">
        <v>8319</v>
      </c>
      <c r="R2034" t="s">
        <v>8349</v>
      </c>
      <c r="S2034" s="11">
        <f>(((Table1[[#This Row],[launched_at]]/60)/60)/24)+DATE(1970,1,1)</f>
        <v>42689.565671296295</v>
      </c>
      <c r="T2034" s="11">
        <f>(((Table1[[#This Row],[deadline]]/60)/60)/24)+DATE(1970,1,1)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Table1[[#This Row],[pledged]]/Table1[[#This Row],[goal]]</f>
        <v>1.7867599999999999</v>
      </c>
      <c r="P2035" s="6">
        <f>(Table1[[#This Row],[pledged]]/Table1[[#This Row],[backers_count]])/100</f>
        <v>2.8271518987341775</v>
      </c>
      <c r="Q2035" t="s">
        <v>8319</v>
      </c>
      <c r="R2035" t="s">
        <v>8349</v>
      </c>
      <c r="S2035" s="11">
        <f>(((Table1[[#This Row],[launched_at]]/60)/60)/24)+DATE(1970,1,1)</f>
        <v>41725.082384259258</v>
      </c>
      <c r="T2035" s="11">
        <f>(((Table1[[#This Row],[deadline]]/60)/60)/24)+DATE(1970,1,1)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Table1[[#This Row],[pledged]]/Table1[[#This Row],[goal]]</f>
        <v>3.868199871794872</v>
      </c>
      <c r="P2036" s="6">
        <f>(Table1[[#This Row],[pledged]]/Table1[[#This Row],[backers_count]])/100</f>
        <v>5.9393620078740161</v>
      </c>
      <c r="Q2036" t="s">
        <v>8319</v>
      </c>
      <c r="R2036" t="s">
        <v>8349</v>
      </c>
      <c r="S2036" s="11">
        <f>(((Table1[[#This Row],[launched_at]]/60)/60)/24)+DATE(1970,1,1)</f>
        <v>42076.130011574074</v>
      </c>
      <c r="T2036" s="11">
        <f>(((Table1[[#This Row],[deadline]]/60)/60)/24)+DATE(1970,1,1)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Table1[[#This Row],[pledged]]/Table1[[#This Row],[goal]]</f>
        <v>2.1103642500000004</v>
      </c>
      <c r="P2037" s="6">
        <f>(Table1[[#This Row],[pledged]]/Table1[[#This Row],[backers_count]])/100</f>
        <v>2.6215704968944102</v>
      </c>
      <c r="Q2037" t="s">
        <v>8319</v>
      </c>
      <c r="R2037" t="s">
        <v>8349</v>
      </c>
      <c r="S2037" s="11">
        <f>(((Table1[[#This Row],[launched_at]]/60)/60)/24)+DATE(1970,1,1)</f>
        <v>42311.625081018516</v>
      </c>
      <c r="T2037" s="11">
        <f>(((Table1[[#This Row],[deadline]]/60)/60)/24)+DATE(1970,1,1)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Table1[[#This Row],[pledged]]/Table1[[#This Row],[goal]]</f>
        <v>1.3166833333333334</v>
      </c>
      <c r="P2038" s="6">
        <f>(Table1[[#This Row],[pledged]]/Table1[[#This Row],[backers_count]])/100</f>
        <v>0.46580778301886794</v>
      </c>
      <c r="Q2038" t="s">
        <v>8319</v>
      </c>
      <c r="R2038" t="s">
        <v>8349</v>
      </c>
      <c r="S2038" s="11">
        <f>(((Table1[[#This Row],[launched_at]]/60)/60)/24)+DATE(1970,1,1)</f>
        <v>41738.864803240744</v>
      </c>
      <c r="T2038" s="11">
        <f>(((Table1[[#This Row],[deadline]]/60)/60)/24)+DATE(1970,1,1)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Table1[[#This Row],[pledged]]/Table1[[#This Row],[goal]]</f>
        <v>3.0047639999999998</v>
      </c>
      <c r="P2039" s="6">
        <f>(Table1[[#This Row],[pledged]]/Table1[[#This Row],[backers_count]])/100</f>
        <v>0.7004111888111888</v>
      </c>
      <c r="Q2039" t="s">
        <v>8319</v>
      </c>
      <c r="R2039" t="s">
        <v>8349</v>
      </c>
      <c r="S2039" s="11">
        <f>(((Table1[[#This Row],[launched_at]]/60)/60)/24)+DATE(1970,1,1)</f>
        <v>41578.210104166668</v>
      </c>
      <c r="T2039" s="11">
        <f>(((Table1[[#This Row],[deadline]]/60)/60)/24)+DATE(1970,1,1)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Table1[[#This Row],[pledged]]/Table1[[#This Row],[goal]]</f>
        <v>4.2051249999999998</v>
      </c>
      <c r="P2040" s="6">
        <f>(Table1[[#This Row],[pledged]]/Table1[[#This Row],[backers_count]])/100</f>
        <v>1.6490686274509805</v>
      </c>
      <c r="Q2040" t="s">
        <v>8319</v>
      </c>
      <c r="R2040" t="s">
        <v>8349</v>
      </c>
      <c r="S2040" s="11">
        <f>(((Table1[[#This Row],[launched_at]]/60)/60)/24)+DATE(1970,1,1)</f>
        <v>41424.27107638889</v>
      </c>
      <c r="T2040" s="11">
        <f>(((Table1[[#This Row],[deadline]]/60)/60)/24)+DATE(1970,1,1)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Table1[[#This Row],[pledged]]/Table1[[#This Row],[goal]]</f>
        <v>1.362168</v>
      </c>
      <c r="P2041" s="6">
        <f>(Table1[[#This Row],[pledged]]/Table1[[#This Row],[backers_count]])/100</f>
        <v>4.4926385224274403</v>
      </c>
      <c r="Q2041" t="s">
        <v>8319</v>
      </c>
      <c r="R2041" t="s">
        <v>8349</v>
      </c>
      <c r="S2041" s="11">
        <f>(((Table1[[#This Row],[launched_at]]/60)/60)/24)+DATE(1970,1,1)</f>
        <v>42675.438946759255</v>
      </c>
      <c r="T2041" s="11">
        <f>(((Table1[[#This Row],[deadline]]/60)/60)/24)+DATE(1970,1,1)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Table1[[#This Row],[pledged]]/Table1[[#This Row],[goal]]</f>
        <v>2.4817133333333334</v>
      </c>
      <c r="P2042" s="6">
        <f>(Table1[[#This Row],[pledged]]/Table1[[#This Row],[backers_count]])/100</f>
        <v>0.27472841328413283</v>
      </c>
      <c r="Q2042" t="s">
        <v>8319</v>
      </c>
      <c r="R2042" t="s">
        <v>8349</v>
      </c>
      <c r="S2042" s="11">
        <f>(((Table1[[#This Row],[launched_at]]/60)/60)/24)+DATE(1970,1,1)</f>
        <v>41578.927118055559</v>
      </c>
      <c r="T2042" s="11">
        <f>(((Table1[[#This Row],[deadline]]/60)/60)/24)+DATE(1970,1,1)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Table1[[#This Row],[pledged]]/Table1[[#This Row],[goal]]</f>
        <v>1.8186315789473684</v>
      </c>
      <c r="P2043" s="6">
        <f>(Table1[[#This Row],[pledged]]/Table1[[#This Row],[backers_count]])/100</f>
        <v>1.4397499999999999</v>
      </c>
      <c r="Q2043" t="s">
        <v>8319</v>
      </c>
      <c r="R2043" t="s">
        <v>8349</v>
      </c>
      <c r="S2043" s="11">
        <f>(((Table1[[#This Row],[launched_at]]/60)/60)/24)+DATE(1970,1,1)</f>
        <v>42654.525775462964</v>
      </c>
      <c r="T2043" s="11">
        <f>(((Table1[[#This Row],[deadline]]/60)/60)/24)+DATE(1970,1,1)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Table1[[#This Row],[pledged]]/Table1[[#This Row],[goal]]</f>
        <v>1.2353000000000001</v>
      </c>
      <c r="P2044" s="6">
        <f>(Table1[[#This Row],[pledged]]/Table1[[#This Row],[backers_count]])/100</f>
        <v>0.88235714285714284</v>
      </c>
      <c r="Q2044" t="s">
        <v>8319</v>
      </c>
      <c r="R2044" t="s">
        <v>8349</v>
      </c>
      <c r="S2044" s="11">
        <f>(((Table1[[#This Row],[launched_at]]/60)/60)/24)+DATE(1970,1,1)</f>
        <v>42331.708032407405</v>
      </c>
      <c r="T2044" s="11">
        <f>(((Table1[[#This Row],[deadline]]/60)/60)/24)+DATE(1970,1,1)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Table1[[#This Row],[pledged]]/Table1[[#This Row],[goal]]</f>
        <v>5.0620938628158845</v>
      </c>
      <c r="P2045" s="6">
        <f>(Table1[[#This Row],[pledged]]/Table1[[#This Row],[backers_count]])/100</f>
        <v>0.36326424870466317</v>
      </c>
      <c r="Q2045" t="s">
        <v>8319</v>
      </c>
      <c r="R2045" t="s">
        <v>8349</v>
      </c>
      <c r="S2045" s="11">
        <f>(((Table1[[#This Row],[launched_at]]/60)/60)/24)+DATE(1970,1,1)</f>
        <v>42661.176817129628</v>
      </c>
      <c r="T2045" s="11">
        <f>(((Table1[[#This Row],[deadline]]/60)/60)/24)+DATE(1970,1,1)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Table1[[#This Row],[pledged]]/Table1[[#This Row],[goal]]</f>
        <v>1.0821333333333334</v>
      </c>
      <c r="P2046" s="6">
        <f>(Table1[[#This Row],[pledged]]/Table1[[#This Row],[backers_count]])/100</f>
        <v>0.90177777777777779</v>
      </c>
      <c r="Q2046" t="s">
        <v>8319</v>
      </c>
      <c r="R2046" t="s">
        <v>8349</v>
      </c>
      <c r="S2046" s="11">
        <f>(((Table1[[#This Row],[launched_at]]/60)/60)/24)+DATE(1970,1,1)</f>
        <v>42138.684189814812</v>
      </c>
      <c r="T2046" s="11">
        <f>(((Table1[[#This Row],[deadline]]/60)/60)/24)+DATE(1970,1,1)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Table1[[#This Row],[pledged]]/Table1[[#This Row],[goal]]</f>
        <v>8.1918387755102042</v>
      </c>
      <c r="P2047" s="6">
        <f>(Table1[[#This Row],[pledged]]/Table1[[#This Row],[backers_count]])/100</f>
        <v>1.526236121673004</v>
      </c>
      <c r="Q2047" t="s">
        <v>8319</v>
      </c>
      <c r="R2047" t="s">
        <v>8349</v>
      </c>
      <c r="S2047" s="11">
        <f>(((Table1[[#This Row],[launched_at]]/60)/60)/24)+DATE(1970,1,1)</f>
        <v>41069.088506944441</v>
      </c>
      <c r="T2047" s="11">
        <f>(((Table1[[#This Row],[deadline]]/60)/60)/24)+DATE(1970,1,1)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Table1[[#This Row],[pledged]]/Table1[[#This Row],[goal]]</f>
        <v>1.2110000000000001</v>
      </c>
      <c r="P2048" s="6">
        <f>(Table1[[#This Row],[pledged]]/Table1[[#This Row],[backers_count]])/100</f>
        <v>0.5580645161290323</v>
      </c>
      <c r="Q2048" t="s">
        <v>8319</v>
      </c>
      <c r="R2048" t="s">
        <v>8349</v>
      </c>
      <c r="S2048" s="11">
        <f>(((Table1[[#This Row],[launched_at]]/60)/60)/24)+DATE(1970,1,1)</f>
        <v>41387.171805555554</v>
      </c>
      <c r="T2048" s="11">
        <f>(((Table1[[#This Row],[deadline]]/60)/60)/24)+DATE(1970,1,1)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Table1[[#This Row],[pledged]]/Table1[[#This Row],[goal]]</f>
        <v>1.0299897959183673</v>
      </c>
      <c r="P2049" s="6">
        <f>(Table1[[#This Row],[pledged]]/Table1[[#This Row],[backers_count]])/100</f>
        <v>2.2785327313769752</v>
      </c>
      <c r="Q2049" t="s">
        <v>8319</v>
      </c>
      <c r="R2049" t="s">
        <v>8349</v>
      </c>
      <c r="S2049" s="11">
        <f>(((Table1[[#This Row],[launched_at]]/60)/60)/24)+DATE(1970,1,1)</f>
        <v>42081.903587962966</v>
      </c>
      <c r="T2049" s="11">
        <f>(((Table1[[#This Row],[deadline]]/60)/60)/24)+DATE(1970,1,1)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Table1[[#This Row],[pledged]]/Table1[[#This Row],[goal]]</f>
        <v>1.4833229411764706</v>
      </c>
      <c r="P2050" s="6">
        <f>(Table1[[#This Row],[pledged]]/Table1[[#This Row],[backers_count]])/100</f>
        <v>0.91829898033503266</v>
      </c>
      <c r="Q2050" t="s">
        <v>8319</v>
      </c>
      <c r="R2050" t="s">
        <v>8349</v>
      </c>
      <c r="S2050" s="11">
        <f>(((Table1[[#This Row],[launched_at]]/60)/60)/24)+DATE(1970,1,1)</f>
        <v>41387.651516203703</v>
      </c>
      <c r="T2050" s="11">
        <f>(((Table1[[#This Row],[deadline]]/60)/60)/24)+DATE(1970,1,1)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Table1[[#This Row],[pledged]]/Table1[[#This Row],[goal]]</f>
        <v>1.2019070000000001</v>
      </c>
      <c r="P2051" s="6">
        <f>(Table1[[#This Row],[pledged]]/Table1[[#This Row],[backers_count]])/100</f>
        <v>0.80991037735849047</v>
      </c>
      <c r="Q2051" t="s">
        <v>8319</v>
      </c>
      <c r="R2051" t="s">
        <v>8349</v>
      </c>
      <c r="S2051" s="11">
        <f>(((Table1[[#This Row],[launched_at]]/60)/60)/24)+DATE(1970,1,1)</f>
        <v>41575.527349537035</v>
      </c>
      <c r="T2051" s="11">
        <f>(((Table1[[#This Row],[deadline]]/60)/60)/24)+DATE(1970,1,1)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Table1[[#This Row],[pledged]]/Table1[[#This Row],[goal]]</f>
        <v>4.7327000000000004</v>
      </c>
      <c r="P2052" s="6">
        <f>(Table1[[#This Row],[pledged]]/Table1[[#This Row],[backers_count]])/100</f>
        <v>2.7839411764705879</v>
      </c>
      <c r="Q2052" t="s">
        <v>8319</v>
      </c>
      <c r="R2052" t="s">
        <v>8349</v>
      </c>
      <c r="S2052" s="11">
        <f>(((Table1[[#This Row],[launched_at]]/60)/60)/24)+DATE(1970,1,1)</f>
        <v>42115.071504629625</v>
      </c>
      <c r="T2052" s="11">
        <f>(((Table1[[#This Row],[deadline]]/60)/60)/24)+DATE(1970,1,1)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Table1[[#This Row],[pledged]]/Table1[[#This Row],[goal]]</f>
        <v>1.303625</v>
      </c>
      <c r="P2053" s="6">
        <f>(Table1[[#This Row],[pledged]]/Table1[[#This Row],[backers_count]])/100</f>
        <v>0.43095041322314054</v>
      </c>
      <c r="Q2053" t="s">
        <v>8319</v>
      </c>
      <c r="R2053" t="s">
        <v>8349</v>
      </c>
      <c r="S2053" s="11">
        <f>(((Table1[[#This Row],[launched_at]]/60)/60)/24)+DATE(1970,1,1)</f>
        <v>41604.022418981483</v>
      </c>
      <c r="T2053" s="11">
        <f>(((Table1[[#This Row],[deadline]]/60)/60)/24)+DATE(1970,1,1)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Table1[[#This Row],[pledged]]/Table1[[#This Row],[goal]]</f>
        <v>3.5304799999999998</v>
      </c>
      <c r="P2054" s="6">
        <f>(Table1[[#This Row],[pledged]]/Table1[[#This Row],[backers_count]])/100</f>
        <v>3.2629205175600737</v>
      </c>
      <c r="Q2054" t="s">
        <v>8319</v>
      </c>
      <c r="R2054" t="s">
        <v>8349</v>
      </c>
      <c r="S2054" s="11">
        <f>(((Table1[[#This Row],[launched_at]]/60)/60)/24)+DATE(1970,1,1)</f>
        <v>42375.08394675926</v>
      </c>
      <c r="T2054" s="11">
        <f>(((Table1[[#This Row],[deadline]]/60)/60)/24)+DATE(1970,1,1)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Table1[[#This Row],[pledged]]/Table1[[#This Row],[goal]]</f>
        <v>1.0102</v>
      </c>
      <c r="P2055" s="6">
        <f>(Table1[[#This Row],[pledged]]/Table1[[#This Row],[backers_count]])/100</f>
        <v>0.41743801652892565</v>
      </c>
      <c r="Q2055" t="s">
        <v>8319</v>
      </c>
      <c r="R2055" t="s">
        <v>8349</v>
      </c>
      <c r="S2055" s="11">
        <f>(((Table1[[#This Row],[launched_at]]/60)/60)/24)+DATE(1970,1,1)</f>
        <v>42303.617488425924</v>
      </c>
      <c r="T2055" s="11">
        <f>(((Table1[[#This Row],[deadline]]/60)/60)/24)+DATE(1970,1,1)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Table1[[#This Row],[pledged]]/Table1[[#This Row],[goal]]</f>
        <v>1.1359142857142857</v>
      </c>
      <c r="P2056" s="6">
        <f>(Table1[[#This Row],[pledged]]/Table1[[#This Row],[backers_count]])/100</f>
        <v>0.64020933977455707</v>
      </c>
      <c r="Q2056" t="s">
        <v>8319</v>
      </c>
      <c r="R2056" t="s">
        <v>8349</v>
      </c>
      <c r="S2056" s="11">
        <f>(((Table1[[#This Row],[launched_at]]/60)/60)/24)+DATE(1970,1,1)</f>
        <v>41731.520949074074</v>
      </c>
      <c r="T2056" s="11">
        <f>(((Table1[[#This Row],[deadline]]/60)/60)/24)+DATE(1970,1,1)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Table1[[#This Row],[pledged]]/Table1[[#This Row],[goal]]</f>
        <v>1.6741666666666666</v>
      </c>
      <c r="P2057" s="6">
        <f>(Table1[[#This Row],[pledged]]/Table1[[#This Row],[backers_count]])/100</f>
        <v>0.99455445544554455</v>
      </c>
      <c r="Q2057" t="s">
        <v>8319</v>
      </c>
      <c r="R2057" t="s">
        <v>8349</v>
      </c>
      <c r="S2057" s="11">
        <f>(((Table1[[#This Row],[launched_at]]/60)/60)/24)+DATE(1970,1,1)</f>
        <v>41946.674108796295</v>
      </c>
      <c r="T2057" s="11">
        <f>(((Table1[[#This Row],[deadline]]/60)/60)/24)+DATE(1970,1,1)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Table1[[#This Row],[pledged]]/Table1[[#This Row],[goal]]</f>
        <v>1.5345200000000001</v>
      </c>
      <c r="P2058" s="6">
        <f>(Table1[[#This Row],[pledged]]/Table1[[#This Row],[backers_count]])/100</f>
        <v>1.3849458483754511</v>
      </c>
      <c r="Q2058" t="s">
        <v>8319</v>
      </c>
      <c r="R2058" t="s">
        <v>8349</v>
      </c>
      <c r="S2058" s="11">
        <f>(((Table1[[#This Row],[launched_at]]/60)/60)/24)+DATE(1970,1,1)</f>
        <v>41351.76090277778</v>
      </c>
      <c r="T2058" s="11">
        <f>(((Table1[[#This Row],[deadline]]/60)/60)/24)+DATE(1970,1,1)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Table1[[#This Row],[pledged]]/Table1[[#This Row],[goal]]</f>
        <v>2.022322</v>
      </c>
      <c r="P2059" s="6">
        <f>(Table1[[#This Row],[pledged]]/Table1[[#This Row],[backers_count]])/100</f>
        <v>0.45547792792792796</v>
      </c>
      <c r="Q2059" t="s">
        <v>8319</v>
      </c>
      <c r="R2059" t="s">
        <v>8349</v>
      </c>
      <c r="S2059" s="11">
        <f>(((Table1[[#This Row],[launched_at]]/60)/60)/24)+DATE(1970,1,1)</f>
        <v>42396.494583333333</v>
      </c>
      <c r="T2059" s="11">
        <f>(((Table1[[#This Row],[deadline]]/60)/60)/24)+DATE(1970,1,1)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Table1[[#This Row],[pledged]]/Table1[[#This Row],[goal]]</f>
        <v>1.6828125</v>
      </c>
      <c r="P2060" s="6">
        <f>(Table1[[#This Row],[pledged]]/Table1[[#This Row],[backers_count]])/100</f>
        <v>0.10507317073170733</v>
      </c>
      <c r="Q2060" t="s">
        <v>8319</v>
      </c>
      <c r="R2060" t="s">
        <v>8349</v>
      </c>
      <c r="S2060" s="11">
        <f>(((Table1[[#This Row],[launched_at]]/60)/60)/24)+DATE(1970,1,1)</f>
        <v>42026.370717592596</v>
      </c>
      <c r="T2060" s="11">
        <f>(((Table1[[#This Row],[deadline]]/60)/60)/24)+DATE(1970,1,1)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Table1[[#This Row],[pledged]]/Table1[[#This Row],[goal]]</f>
        <v>1.4345666666666668</v>
      </c>
      <c r="P2061" s="6">
        <f>(Table1[[#This Row],[pledged]]/Table1[[#This Row],[backers_count]])/100</f>
        <v>1.1476533333333334</v>
      </c>
      <c r="Q2061" t="s">
        <v>8319</v>
      </c>
      <c r="R2061" t="s">
        <v>8349</v>
      </c>
      <c r="S2061" s="11">
        <f>(((Table1[[#This Row],[launched_at]]/60)/60)/24)+DATE(1970,1,1)</f>
        <v>42361.602476851855</v>
      </c>
      <c r="T2061" s="11">
        <f>(((Table1[[#This Row],[deadline]]/60)/60)/24)+DATE(1970,1,1)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Table1[[#This Row],[pledged]]/Table1[[#This Row],[goal]]</f>
        <v>1.964</v>
      </c>
      <c r="P2062" s="6">
        <f>(Table1[[#This Row],[pledged]]/Table1[[#This Row],[backers_count]])/100</f>
        <v>0.35997067448680353</v>
      </c>
      <c r="Q2062" t="s">
        <v>8319</v>
      </c>
      <c r="R2062" t="s">
        <v>8349</v>
      </c>
      <c r="S2062" s="11">
        <f>(((Table1[[#This Row],[launched_at]]/60)/60)/24)+DATE(1970,1,1)</f>
        <v>41783.642939814818</v>
      </c>
      <c r="T2062" s="11">
        <f>(((Table1[[#This Row],[deadline]]/60)/60)/24)+DATE(1970,1,1)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Table1[[#This Row],[pledged]]/Table1[[#This Row],[goal]]</f>
        <v>1.0791999999999999</v>
      </c>
      <c r="P2063" s="6">
        <f>(Table1[[#This Row],[pledged]]/Table1[[#This Row],[backers_count]])/100</f>
        <v>1.5417142857142858</v>
      </c>
      <c r="Q2063" t="s">
        <v>8319</v>
      </c>
      <c r="R2063" t="s">
        <v>8349</v>
      </c>
      <c r="S2063" s="11">
        <f>(((Table1[[#This Row],[launched_at]]/60)/60)/24)+DATE(1970,1,1)</f>
        <v>42705.764513888891</v>
      </c>
      <c r="T2063" s="11">
        <f>(((Table1[[#This Row],[deadline]]/60)/60)/24)+DATE(1970,1,1)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Table1[[#This Row],[pledged]]/Table1[[#This Row],[goal]]</f>
        <v>1.14977</v>
      </c>
      <c r="P2064" s="6">
        <f>(Table1[[#This Row],[pledged]]/Table1[[#This Row],[backers_count]])/100</f>
        <v>5.6638916256157632</v>
      </c>
      <c r="Q2064" t="s">
        <v>8319</v>
      </c>
      <c r="R2064" t="s">
        <v>8349</v>
      </c>
      <c r="S2064" s="11">
        <f>(((Table1[[#This Row],[launched_at]]/60)/60)/24)+DATE(1970,1,1)</f>
        <v>42423.3830787037</v>
      </c>
      <c r="T2064" s="11">
        <f>(((Table1[[#This Row],[deadline]]/60)/60)/24)+DATE(1970,1,1)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Table1[[#This Row],[pledged]]/Table1[[#This Row],[goal]]</f>
        <v>1.4804999999999999</v>
      </c>
      <c r="P2065" s="6">
        <f>(Table1[[#This Row],[pledged]]/Table1[[#This Row],[backers_count]])/100</f>
        <v>1.2085714285714286</v>
      </c>
      <c r="Q2065" t="s">
        <v>8319</v>
      </c>
      <c r="R2065" t="s">
        <v>8349</v>
      </c>
      <c r="S2065" s="11">
        <f>(((Table1[[#This Row],[launched_at]]/60)/60)/24)+DATE(1970,1,1)</f>
        <v>42472.73265046296</v>
      </c>
      <c r="T2065" s="11">
        <f>(((Table1[[#This Row],[deadline]]/60)/60)/24)+DATE(1970,1,1)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Table1[[#This Row],[pledged]]/Table1[[#This Row],[goal]]</f>
        <v>1.9116676082790633</v>
      </c>
      <c r="P2066" s="6">
        <f>(Table1[[#This Row],[pledged]]/Table1[[#This Row],[backers_count]])/100</f>
        <v>0.86163845492085345</v>
      </c>
      <c r="Q2066" t="s">
        <v>8319</v>
      </c>
      <c r="R2066" t="s">
        <v>8349</v>
      </c>
      <c r="S2066" s="11">
        <f>(((Table1[[#This Row],[launched_at]]/60)/60)/24)+DATE(1970,1,1)</f>
        <v>41389.364849537036</v>
      </c>
      <c r="T2066" s="11">
        <f>(((Table1[[#This Row],[deadline]]/60)/60)/24)+DATE(1970,1,1)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Table1[[#This Row],[pledged]]/Table1[[#This Row],[goal]]</f>
        <v>1.99215125</v>
      </c>
      <c r="P2067" s="6">
        <f>(Table1[[#This Row],[pledged]]/Table1[[#This Row],[backers_count]])/100</f>
        <v>0.51212114395886887</v>
      </c>
      <c r="Q2067" t="s">
        <v>8319</v>
      </c>
      <c r="R2067" t="s">
        <v>8349</v>
      </c>
      <c r="S2067" s="11">
        <f>(((Table1[[#This Row],[launched_at]]/60)/60)/24)+DATE(1970,1,1)</f>
        <v>41603.333668981482</v>
      </c>
      <c r="T2067" s="11">
        <f>(((Table1[[#This Row],[deadline]]/60)/60)/24)+DATE(1970,1,1)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Table1[[#This Row],[pledged]]/Table1[[#This Row],[goal]]</f>
        <v>2.1859999999999999</v>
      </c>
      <c r="P2068" s="6">
        <f>(Table1[[#This Row],[pledged]]/Table1[[#This Row],[backers_count]])/100</f>
        <v>0.67261538461538461</v>
      </c>
      <c r="Q2068" t="s">
        <v>8319</v>
      </c>
      <c r="R2068" t="s">
        <v>8349</v>
      </c>
      <c r="S2068" s="11">
        <f>(((Table1[[#This Row],[launched_at]]/60)/60)/24)+DATE(1970,1,1)</f>
        <v>41844.771793981483</v>
      </c>
      <c r="T2068" s="11">
        <f>(((Table1[[#This Row],[deadline]]/60)/60)/24)+DATE(1970,1,1)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Table1[[#This Row],[pledged]]/Table1[[#This Row],[goal]]</f>
        <v>1.2686868686868686</v>
      </c>
      <c r="P2069" s="6">
        <f>(Table1[[#This Row],[pledged]]/Table1[[#This Row],[backers_count]])/100</f>
        <v>0.628</v>
      </c>
      <c r="Q2069" t="s">
        <v>8319</v>
      </c>
      <c r="R2069" t="s">
        <v>8349</v>
      </c>
      <c r="S2069" s="11">
        <f>(((Table1[[#This Row],[launched_at]]/60)/60)/24)+DATE(1970,1,1)</f>
        <v>42115.853888888887</v>
      </c>
      <c r="T2069" s="11">
        <f>(((Table1[[#This Row],[deadline]]/60)/60)/24)+DATE(1970,1,1)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Table1[[#This Row],[pledged]]/Table1[[#This Row],[goal]]</f>
        <v>1.0522388</v>
      </c>
      <c r="P2070" s="6">
        <f>(Table1[[#This Row],[pledged]]/Table1[[#This Row],[backers_count]])/100</f>
        <v>3.4613118421052631</v>
      </c>
      <c r="Q2070" t="s">
        <v>8319</v>
      </c>
      <c r="R2070" t="s">
        <v>8349</v>
      </c>
      <c r="S2070" s="11">
        <f>(((Table1[[#This Row],[launched_at]]/60)/60)/24)+DATE(1970,1,1)</f>
        <v>42633.841608796298</v>
      </c>
      <c r="T2070" s="11">
        <f>(((Table1[[#This Row],[deadline]]/60)/60)/24)+DATE(1970,1,1)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Table1[[#This Row],[pledged]]/Table1[[#This Row],[goal]]</f>
        <v>1.2840666000000001</v>
      </c>
      <c r="P2071" s="6">
        <f>(Table1[[#This Row],[pledged]]/Table1[[#This Row],[backers_count]])/100</f>
        <v>2.441191254752852</v>
      </c>
      <c r="Q2071" t="s">
        <v>8319</v>
      </c>
      <c r="R2071" t="s">
        <v>8349</v>
      </c>
      <c r="S2071" s="11">
        <f>(((Table1[[#This Row],[launched_at]]/60)/60)/24)+DATE(1970,1,1)</f>
        <v>42340.972118055557</v>
      </c>
      <c r="T2071" s="11">
        <f>(((Table1[[#This Row],[deadline]]/60)/60)/24)+DATE(1970,1,1)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Table1[[#This Row],[pledged]]/Table1[[#This Row],[goal]]</f>
        <v>3.1732719999999999</v>
      </c>
      <c r="P2072" s="6">
        <f>(Table1[[#This Row],[pledged]]/Table1[[#This Row],[backers_count]])/100</f>
        <v>2.592542483660131</v>
      </c>
      <c r="Q2072" t="s">
        <v>8319</v>
      </c>
      <c r="R2072" t="s">
        <v>8349</v>
      </c>
      <c r="S2072" s="11">
        <f>(((Table1[[#This Row],[launched_at]]/60)/60)/24)+DATE(1970,1,1)</f>
        <v>42519.6565162037</v>
      </c>
      <c r="T2072" s="11">
        <f>(((Table1[[#This Row],[deadline]]/60)/60)/24)+DATE(1970,1,1)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Table1[[#This Row],[pledged]]/Table1[[#This Row],[goal]]</f>
        <v>2.8073000000000001</v>
      </c>
      <c r="P2073" s="6">
        <f>(Table1[[#This Row],[pledged]]/Table1[[#This Row],[backers_count]])/100</f>
        <v>2.0196402877697839</v>
      </c>
      <c r="Q2073" t="s">
        <v>8319</v>
      </c>
      <c r="R2073" t="s">
        <v>8349</v>
      </c>
      <c r="S2073" s="11">
        <f>(((Table1[[#This Row],[launched_at]]/60)/60)/24)+DATE(1970,1,1)</f>
        <v>42600.278749999998</v>
      </c>
      <c r="T2073" s="11">
        <f>(((Table1[[#This Row],[deadline]]/60)/60)/24)+DATE(1970,1,1)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Table1[[#This Row],[pledged]]/Table1[[#This Row],[goal]]</f>
        <v>1.1073146853146854</v>
      </c>
      <c r="P2074" s="6">
        <f>(Table1[[#This Row],[pledged]]/Table1[[#This Row],[backers_count]])/100</f>
        <v>2.262085714285714</v>
      </c>
      <c r="Q2074" t="s">
        <v>8319</v>
      </c>
      <c r="R2074" t="s">
        <v>8349</v>
      </c>
      <c r="S2074" s="11">
        <f>(((Table1[[#This Row],[launched_at]]/60)/60)/24)+DATE(1970,1,1)</f>
        <v>42467.581388888888</v>
      </c>
      <c r="T2074" s="11">
        <f>(((Table1[[#This Row],[deadline]]/60)/60)/24)+DATE(1970,1,1)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Table1[[#This Row],[pledged]]/Table1[[#This Row],[goal]]</f>
        <v>1.5260429999999998</v>
      </c>
      <c r="P2075" s="6">
        <f>(Table1[[#This Row],[pledged]]/Table1[[#This Row],[backers_count]])/100</f>
        <v>3.2469000000000001</v>
      </c>
      <c r="Q2075" t="s">
        <v>8319</v>
      </c>
      <c r="R2075" t="s">
        <v>8349</v>
      </c>
      <c r="S2075" s="11">
        <f>(((Table1[[#This Row],[launched_at]]/60)/60)/24)+DATE(1970,1,1)</f>
        <v>42087.668032407411</v>
      </c>
      <c r="T2075" s="11">
        <f>(((Table1[[#This Row],[deadline]]/60)/60)/24)+DATE(1970,1,1)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Table1[[#This Row],[pledged]]/Table1[[#This Row],[goal]]</f>
        <v>1.0249999999999999</v>
      </c>
      <c r="P2076" s="6">
        <f>(Table1[[#This Row],[pledged]]/Table1[[#This Row],[backers_count]])/100</f>
        <v>2.0499999999999998</v>
      </c>
      <c r="Q2076" t="s">
        <v>8319</v>
      </c>
      <c r="R2076" t="s">
        <v>8349</v>
      </c>
      <c r="S2076" s="11">
        <f>(((Table1[[#This Row],[launched_at]]/60)/60)/24)+DATE(1970,1,1)</f>
        <v>42466.826180555552</v>
      </c>
      <c r="T2076" s="11">
        <f>(((Table1[[#This Row],[deadline]]/60)/60)/24)+DATE(1970,1,1)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Table1[[#This Row],[pledged]]/Table1[[#This Row],[goal]]</f>
        <v>16.783738373837384</v>
      </c>
      <c r="P2077" s="6">
        <f>(Table1[[#This Row],[pledged]]/Table1[[#This Row],[backers_count]])/100</f>
        <v>0.20465926829268294</v>
      </c>
      <c r="Q2077" t="s">
        <v>8319</v>
      </c>
      <c r="R2077" t="s">
        <v>8349</v>
      </c>
      <c r="S2077" s="11">
        <f>(((Table1[[#This Row],[launched_at]]/60)/60)/24)+DATE(1970,1,1)</f>
        <v>41450.681574074071</v>
      </c>
      <c r="T2077" s="11">
        <f>(((Table1[[#This Row],[deadline]]/60)/60)/24)+DATE(1970,1,1)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Table1[[#This Row],[pledged]]/Table1[[#This Row],[goal]]</f>
        <v>5.4334915642458101</v>
      </c>
      <c r="P2078" s="6">
        <f>(Table1[[#This Row],[pledged]]/Table1[[#This Row],[backers_count]])/100</f>
        <v>1.1635303146309368</v>
      </c>
      <c r="Q2078" t="s">
        <v>8319</v>
      </c>
      <c r="R2078" t="s">
        <v>8349</v>
      </c>
      <c r="S2078" s="11">
        <f>(((Table1[[#This Row],[launched_at]]/60)/60)/24)+DATE(1970,1,1)</f>
        <v>41803.880659722221</v>
      </c>
      <c r="T2078" s="11">
        <f>(((Table1[[#This Row],[deadline]]/60)/60)/24)+DATE(1970,1,1)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Table1[[#This Row],[pledged]]/Table1[[#This Row],[goal]]</f>
        <v>1.1550800000000001</v>
      </c>
      <c r="P2079" s="6">
        <f>(Table1[[#This Row],[pledged]]/Table1[[#This Row],[backers_count]])/100</f>
        <v>3.0720212765957444</v>
      </c>
      <c r="Q2079" t="s">
        <v>8319</v>
      </c>
      <c r="R2079" t="s">
        <v>8349</v>
      </c>
      <c r="S2079" s="11">
        <f>(((Table1[[#This Row],[launched_at]]/60)/60)/24)+DATE(1970,1,1)</f>
        <v>42103.042546296296</v>
      </c>
      <c r="T2079" s="11">
        <f>(((Table1[[#This Row],[deadline]]/60)/60)/24)+DATE(1970,1,1)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Table1[[#This Row],[pledged]]/Table1[[#This Row],[goal]]</f>
        <v>1.3120499999999999</v>
      </c>
      <c r="P2080" s="6">
        <f>(Table1[[#This Row],[pledged]]/Table1[[#This Row],[backers_count]])/100</f>
        <v>5.4668749999999999</v>
      </c>
      <c r="Q2080" t="s">
        <v>8319</v>
      </c>
      <c r="R2080" t="s">
        <v>8349</v>
      </c>
      <c r="S2080" s="11">
        <f>(((Table1[[#This Row],[launched_at]]/60)/60)/24)+DATE(1970,1,1)</f>
        <v>42692.771493055552</v>
      </c>
      <c r="T2080" s="11">
        <f>(((Table1[[#This Row],[deadline]]/60)/60)/24)+DATE(1970,1,1)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Table1[[#This Row],[pledged]]/Table1[[#This Row],[goal]]</f>
        <v>2.8816999999999999</v>
      </c>
      <c r="P2081" s="6">
        <f>(Table1[[#This Row],[pledged]]/Table1[[#This Row],[backers_count]])/100</f>
        <v>0.47474464579901154</v>
      </c>
      <c r="Q2081" t="s">
        <v>8319</v>
      </c>
      <c r="R2081" t="s">
        <v>8349</v>
      </c>
      <c r="S2081" s="11">
        <f>(((Table1[[#This Row],[launched_at]]/60)/60)/24)+DATE(1970,1,1)</f>
        <v>42150.71056712963</v>
      </c>
      <c r="T2081" s="11">
        <f>(((Table1[[#This Row],[deadline]]/60)/60)/24)+DATE(1970,1,1)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Table1[[#This Row],[pledged]]/Table1[[#This Row],[goal]]</f>
        <v>5.0780000000000003</v>
      </c>
      <c r="P2082" s="6">
        <f>(Table1[[#This Row],[pledged]]/Table1[[#This Row],[backers_count]])/100</f>
        <v>1.0156000000000001</v>
      </c>
      <c r="Q2082" t="s">
        <v>8319</v>
      </c>
      <c r="R2082" t="s">
        <v>8349</v>
      </c>
      <c r="S2082" s="11">
        <f>(((Table1[[#This Row],[launched_at]]/60)/60)/24)+DATE(1970,1,1)</f>
        <v>42289.957175925927</v>
      </c>
      <c r="T2082" s="11">
        <f>(((Table1[[#This Row],[deadline]]/60)/60)/24)+DATE(1970,1,1)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Table1[[#This Row],[pledged]]/Table1[[#This Row],[goal]]</f>
        <v>1.1457142857142857</v>
      </c>
      <c r="P2083" s="6">
        <f>(Table1[[#This Row],[pledged]]/Table1[[#This Row],[backers_count]])/100</f>
        <v>0.72909090909090901</v>
      </c>
      <c r="Q2083" t="s">
        <v>8325</v>
      </c>
      <c r="R2083" t="s">
        <v>8329</v>
      </c>
      <c r="S2083" s="11">
        <f>(((Table1[[#This Row],[launched_at]]/60)/60)/24)+DATE(1970,1,1)</f>
        <v>41004.156886574077</v>
      </c>
      <c r="T2083" s="11">
        <f>(((Table1[[#This Row],[deadline]]/60)/60)/24)+DATE(1970,1,1)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Table1[[#This Row],[pledged]]/Table1[[#This Row],[goal]]</f>
        <v>1.1073333333333333</v>
      </c>
      <c r="P2084" s="6">
        <f>(Table1[[#This Row],[pledged]]/Table1[[#This Row],[backers_count]])/100</f>
        <v>0.43710526315789472</v>
      </c>
      <c r="Q2084" t="s">
        <v>8325</v>
      </c>
      <c r="R2084" t="s">
        <v>8329</v>
      </c>
      <c r="S2084" s="11">
        <f>(((Table1[[#This Row],[launched_at]]/60)/60)/24)+DATE(1970,1,1)</f>
        <v>40811.120324074072</v>
      </c>
      <c r="T2084" s="11">
        <f>(((Table1[[#This Row],[deadline]]/60)/60)/24)+DATE(1970,1,1)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Table1[[#This Row],[pledged]]/Table1[[#This Row],[goal]]</f>
        <v>1.1333333333333333</v>
      </c>
      <c r="P2085" s="6">
        <f>(Table1[[#This Row],[pledged]]/Table1[[#This Row],[backers_count]])/100</f>
        <v>0.34</v>
      </c>
      <c r="Q2085" t="s">
        <v>8325</v>
      </c>
      <c r="R2085" t="s">
        <v>8329</v>
      </c>
      <c r="S2085" s="11">
        <f>(((Table1[[#This Row],[launched_at]]/60)/60)/24)+DATE(1970,1,1)</f>
        <v>41034.72216435185</v>
      </c>
      <c r="T2085" s="11">
        <f>(((Table1[[#This Row],[deadline]]/60)/60)/24)+DATE(1970,1,1)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Table1[[#This Row],[pledged]]/Table1[[#This Row],[goal]]</f>
        <v>1.0833333333333333</v>
      </c>
      <c r="P2086" s="6">
        <f>(Table1[[#This Row],[pledged]]/Table1[[#This Row],[backers_count]])/100</f>
        <v>0.70652173913043481</v>
      </c>
      <c r="Q2086" t="s">
        <v>8325</v>
      </c>
      <c r="R2086" t="s">
        <v>8329</v>
      </c>
      <c r="S2086" s="11">
        <f>(((Table1[[#This Row],[launched_at]]/60)/60)/24)+DATE(1970,1,1)</f>
        <v>41731.833124999997</v>
      </c>
      <c r="T2086" s="11">
        <f>(((Table1[[#This Row],[deadline]]/60)/60)/24)+DATE(1970,1,1)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Table1[[#This Row],[pledged]]/Table1[[#This Row],[goal]]</f>
        <v>1.2353333333333334</v>
      </c>
      <c r="P2087" s="6">
        <f>(Table1[[#This Row],[pledged]]/Table1[[#This Row],[backers_count]])/100</f>
        <v>0.89301204819277102</v>
      </c>
      <c r="Q2087" t="s">
        <v>8325</v>
      </c>
      <c r="R2087" t="s">
        <v>8329</v>
      </c>
      <c r="S2087" s="11">
        <f>(((Table1[[#This Row],[launched_at]]/60)/60)/24)+DATE(1970,1,1)</f>
        <v>41075.835497685184</v>
      </c>
      <c r="T2087" s="11">
        <f>(((Table1[[#This Row],[deadline]]/60)/60)/24)+DATE(1970,1,1)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Table1[[#This Row],[pledged]]/Table1[[#This Row],[goal]]</f>
        <v>1.0069999999999999</v>
      </c>
      <c r="P2088" s="6">
        <f>(Table1[[#This Row],[pledged]]/Table1[[#This Row],[backers_count]])/100</f>
        <v>1.1508571428571428</v>
      </c>
      <c r="Q2088" t="s">
        <v>8325</v>
      </c>
      <c r="R2088" t="s">
        <v>8329</v>
      </c>
      <c r="S2088" s="11">
        <f>(((Table1[[#This Row],[launched_at]]/60)/60)/24)+DATE(1970,1,1)</f>
        <v>40860.67050925926</v>
      </c>
      <c r="T2088" s="11">
        <f>(((Table1[[#This Row],[deadline]]/60)/60)/24)+DATE(1970,1,1)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Table1[[#This Row],[pledged]]/Table1[[#This Row],[goal]]</f>
        <v>1.0353333333333334</v>
      </c>
      <c r="P2089" s="6">
        <f>(Table1[[#This Row],[pledged]]/Table1[[#This Row],[backers_count]])/100</f>
        <v>0.62119999999999997</v>
      </c>
      <c r="Q2089" t="s">
        <v>8325</v>
      </c>
      <c r="R2089" t="s">
        <v>8329</v>
      </c>
      <c r="S2089" s="11">
        <f>(((Table1[[#This Row],[launched_at]]/60)/60)/24)+DATE(1970,1,1)</f>
        <v>40764.204375000001</v>
      </c>
      <c r="T2089" s="11">
        <f>(((Table1[[#This Row],[deadline]]/60)/60)/24)+DATE(1970,1,1)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Table1[[#This Row],[pledged]]/Table1[[#This Row],[goal]]</f>
        <v>1.1551066666666667</v>
      </c>
      <c r="P2090" s="6">
        <f>(Table1[[#This Row],[pledged]]/Table1[[#This Row],[backers_count]])/100</f>
        <v>0.46204266666666671</v>
      </c>
      <c r="Q2090" t="s">
        <v>8325</v>
      </c>
      <c r="R2090" t="s">
        <v>8329</v>
      </c>
      <c r="S2090" s="11">
        <f>(((Table1[[#This Row],[launched_at]]/60)/60)/24)+DATE(1970,1,1)</f>
        <v>40395.714722222219</v>
      </c>
      <c r="T2090" s="11">
        <f>(((Table1[[#This Row],[deadline]]/60)/60)/24)+DATE(1970,1,1)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Table1[[#This Row],[pledged]]/Table1[[#This Row],[goal]]</f>
        <v>1.2040040000000001</v>
      </c>
      <c r="P2091" s="6">
        <f>(Table1[[#This Row],[pledged]]/Table1[[#This Row],[backers_count]])/100</f>
        <v>0.48548548387096779</v>
      </c>
      <c r="Q2091" t="s">
        <v>8325</v>
      </c>
      <c r="R2091" t="s">
        <v>8329</v>
      </c>
      <c r="S2091" s="11">
        <f>(((Table1[[#This Row],[launched_at]]/60)/60)/24)+DATE(1970,1,1)</f>
        <v>41453.076319444444</v>
      </c>
      <c r="T2091" s="11">
        <f>(((Table1[[#This Row],[deadline]]/60)/60)/24)+DATE(1970,1,1)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Table1[[#This Row],[pledged]]/Table1[[#This Row],[goal]]</f>
        <v>1.1504037499999999</v>
      </c>
      <c r="P2092" s="6">
        <f>(Table1[[#This Row],[pledged]]/Table1[[#This Row],[backers_count]])/100</f>
        <v>0.57520187499999997</v>
      </c>
      <c r="Q2092" t="s">
        <v>8325</v>
      </c>
      <c r="R2092" t="s">
        <v>8329</v>
      </c>
      <c r="S2092" s="11">
        <f>(((Table1[[#This Row],[launched_at]]/60)/60)/24)+DATE(1970,1,1)</f>
        <v>41299.381423611114</v>
      </c>
      <c r="T2092" s="11">
        <f>(((Table1[[#This Row],[deadline]]/60)/60)/24)+DATE(1970,1,1)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Table1[[#This Row],[pledged]]/Table1[[#This Row],[goal]]</f>
        <v>1.2046777777777777</v>
      </c>
      <c r="P2093" s="6">
        <f>(Table1[[#This Row],[pledged]]/Table1[[#This Row],[backers_count]])/100</f>
        <v>0.8814715447154472</v>
      </c>
      <c r="Q2093" t="s">
        <v>8325</v>
      </c>
      <c r="R2093" t="s">
        <v>8329</v>
      </c>
      <c r="S2093" s="11">
        <f>(((Table1[[#This Row],[launched_at]]/60)/60)/24)+DATE(1970,1,1)</f>
        <v>40555.322662037033</v>
      </c>
      <c r="T2093" s="11">
        <f>(((Table1[[#This Row],[deadline]]/60)/60)/24)+DATE(1970,1,1)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Table1[[#This Row],[pledged]]/Table1[[#This Row],[goal]]</f>
        <v>1.0128333333333333</v>
      </c>
      <c r="P2094" s="6">
        <f>(Table1[[#This Row],[pledged]]/Table1[[#This Row],[backers_count]])/100</f>
        <v>1.1049090909090908</v>
      </c>
      <c r="Q2094" t="s">
        <v>8325</v>
      </c>
      <c r="R2094" t="s">
        <v>8329</v>
      </c>
      <c r="S2094" s="11">
        <f>(((Table1[[#This Row],[launched_at]]/60)/60)/24)+DATE(1970,1,1)</f>
        <v>40763.707546296297</v>
      </c>
      <c r="T2094" s="11">
        <f>(((Table1[[#This Row],[deadline]]/60)/60)/24)+DATE(1970,1,1)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Table1[[#This Row],[pledged]]/Table1[[#This Row],[goal]]</f>
        <v>1.0246666666666666</v>
      </c>
      <c r="P2095" s="6">
        <f>(Table1[[#This Row],[pledged]]/Table1[[#This Row],[backers_count]])/100</f>
        <v>0.66826086956521735</v>
      </c>
      <c r="Q2095" t="s">
        <v>8325</v>
      </c>
      <c r="R2095" t="s">
        <v>8329</v>
      </c>
      <c r="S2095" s="11">
        <f>(((Table1[[#This Row],[launched_at]]/60)/60)/24)+DATE(1970,1,1)</f>
        <v>41205.854537037041</v>
      </c>
      <c r="T2095" s="11">
        <f>(((Table1[[#This Row],[deadline]]/60)/60)/24)+DATE(1970,1,1)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Table1[[#This Row],[pledged]]/Table1[[#This Row],[goal]]</f>
        <v>1.2054285714285715</v>
      </c>
      <c r="P2096" s="6">
        <f>(Table1[[#This Row],[pledged]]/Table1[[#This Row],[backers_count]])/100</f>
        <v>0.58597222222222223</v>
      </c>
      <c r="Q2096" t="s">
        <v>8325</v>
      </c>
      <c r="R2096" t="s">
        <v>8329</v>
      </c>
      <c r="S2096" s="11">
        <f>(((Table1[[#This Row],[launched_at]]/60)/60)/24)+DATE(1970,1,1)</f>
        <v>40939.02002314815</v>
      </c>
      <c r="T2096" s="11">
        <f>(((Table1[[#This Row],[deadline]]/60)/60)/24)+DATE(1970,1,1)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Table1[[#This Row],[pledged]]/Table1[[#This Row],[goal]]</f>
        <v>1</v>
      </c>
      <c r="P2097" s="6">
        <f>(Table1[[#This Row],[pledged]]/Table1[[#This Row],[backers_count]])/100</f>
        <v>1.1363636363636365</v>
      </c>
      <c r="Q2097" t="s">
        <v>8325</v>
      </c>
      <c r="R2097" t="s">
        <v>8329</v>
      </c>
      <c r="S2097" s="11">
        <f>(((Table1[[#This Row],[launched_at]]/60)/60)/24)+DATE(1970,1,1)</f>
        <v>40758.733483796292</v>
      </c>
      <c r="T2097" s="11">
        <f>(((Table1[[#This Row],[deadline]]/60)/60)/24)+DATE(1970,1,1)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Table1[[#This Row],[pledged]]/Table1[[#This Row],[goal]]</f>
        <v>1.0166666666666666</v>
      </c>
      <c r="P2098" s="6">
        <f>(Table1[[#This Row],[pledged]]/Table1[[#This Row],[backers_count]])/100</f>
        <v>0.43571428571428572</v>
      </c>
      <c r="Q2098" t="s">
        <v>8325</v>
      </c>
      <c r="R2098" t="s">
        <v>8329</v>
      </c>
      <c r="S2098" s="11">
        <f>(((Table1[[#This Row],[launched_at]]/60)/60)/24)+DATE(1970,1,1)</f>
        <v>41192.758506944447</v>
      </c>
      <c r="T2098" s="11">
        <f>(((Table1[[#This Row],[deadline]]/60)/60)/24)+DATE(1970,1,1)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Table1[[#This Row],[pledged]]/Table1[[#This Row],[goal]]</f>
        <v>1</v>
      </c>
      <c r="P2099" s="6">
        <f>(Table1[[#This Row],[pledged]]/Table1[[#This Row],[backers_count]])/100</f>
        <v>0.78947368421052633</v>
      </c>
      <c r="Q2099" t="s">
        <v>8325</v>
      </c>
      <c r="R2099" t="s">
        <v>8329</v>
      </c>
      <c r="S2099" s="11">
        <f>(((Table1[[#This Row],[launched_at]]/60)/60)/24)+DATE(1970,1,1)</f>
        <v>40818.58489583333</v>
      </c>
      <c r="T2099" s="11">
        <f>(((Table1[[#This Row],[deadline]]/60)/60)/24)+DATE(1970,1,1)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Table1[[#This Row],[pledged]]/Table1[[#This Row],[goal]]</f>
        <v>1.0033333333333334</v>
      </c>
      <c r="P2100" s="6">
        <f>(Table1[[#This Row],[pledged]]/Table1[[#This Row],[backers_count]])/100</f>
        <v>1.8812500000000001</v>
      </c>
      <c r="Q2100" t="s">
        <v>8325</v>
      </c>
      <c r="R2100" t="s">
        <v>8329</v>
      </c>
      <c r="S2100" s="11">
        <f>(((Table1[[#This Row],[launched_at]]/60)/60)/24)+DATE(1970,1,1)</f>
        <v>40946.11383101852</v>
      </c>
      <c r="T2100" s="11">
        <f>(((Table1[[#This Row],[deadline]]/60)/60)/24)+DATE(1970,1,1)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Table1[[#This Row],[pledged]]/Table1[[#This Row],[goal]]</f>
        <v>1.3236666666666668</v>
      </c>
      <c r="P2101" s="6">
        <f>(Table1[[#This Row],[pledged]]/Table1[[#This Row],[backers_count]])/100</f>
        <v>0.63031746031746028</v>
      </c>
      <c r="Q2101" t="s">
        <v>8325</v>
      </c>
      <c r="R2101" t="s">
        <v>8329</v>
      </c>
      <c r="S2101" s="11">
        <f>(((Table1[[#This Row],[launched_at]]/60)/60)/24)+DATE(1970,1,1)</f>
        <v>42173.746342592596</v>
      </c>
      <c r="T2101" s="11">
        <f>(((Table1[[#This Row],[deadline]]/60)/60)/24)+DATE(1970,1,1)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Table1[[#This Row],[pledged]]/Table1[[#This Row],[goal]]</f>
        <v>1.3666666666666667</v>
      </c>
      <c r="P2102" s="6">
        <f>(Table1[[#This Row],[pledged]]/Table1[[#This Row],[backers_count]])/100</f>
        <v>0.3037037037037037</v>
      </c>
      <c r="Q2102" t="s">
        <v>8325</v>
      </c>
      <c r="R2102" t="s">
        <v>8329</v>
      </c>
      <c r="S2102" s="11">
        <f>(((Table1[[#This Row],[launched_at]]/60)/60)/24)+DATE(1970,1,1)</f>
        <v>41074.834965277776</v>
      </c>
      <c r="T2102" s="11">
        <f>(((Table1[[#This Row],[deadline]]/60)/60)/24)+DATE(1970,1,1)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Table1[[#This Row],[pledged]]/Table1[[#This Row],[goal]]</f>
        <v>1.1325000000000001</v>
      </c>
      <c r="P2103" s="6">
        <f>(Table1[[#This Row],[pledged]]/Table1[[#This Row],[backers_count]])/100</f>
        <v>0.51477272727272727</v>
      </c>
      <c r="Q2103" t="s">
        <v>8325</v>
      </c>
      <c r="R2103" t="s">
        <v>8329</v>
      </c>
      <c r="S2103" s="11">
        <f>(((Table1[[#This Row],[launched_at]]/60)/60)/24)+DATE(1970,1,1)</f>
        <v>40892.149467592593</v>
      </c>
      <c r="T2103" s="11">
        <f>(((Table1[[#This Row],[deadline]]/60)/60)/24)+DATE(1970,1,1)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Table1[[#This Row],[pledged]]/Table1[[#This Row],[goal]]</f>
        <v>1.36</v>
      </c>
      <c r="P2104" s="6">
        <f>(Table1[[#This Row],[pledged]]/Table1[[#This Row],[backers_count]])/100</f>
        <v>0.35789473684210527</v>
      </c>
      <c r="Q2104" t="s">
        <v>8325</v>
      </c>
      <c r="R2104" t="s">
        <v>8329</v>
      </c>
      <c r="S2104" s="11">
        <f>(((Table1[[#This Row],[launched_at]]/60)/60)/24)+DATE(1970,1,1)</f>
        <v>40638.868611111109</v>
      </c>
      <c r="T2104" s="11">
        <f>(((Table1[[#This Row],[deadline]]/60)/60)/24)+DATE(1970,1,1)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Table1[[#This Row],[pledged]]/Table1[[#This Row],[goal]]</f>
        <v>1.4612318374694613</v>
      </c>
      <c r="P2105" s="6">
        <f>(Table1[[#This Row],[pledged]]/Table1[[#This Row],[backers_count]])/100</f>
        <v>0.98817391304347824</v>
      </c>
      <c r="Q2105" t="s">
        <v>8325</v>
      </c>
      <c r="R2105" t="s">
        <v>8329</v>
      </c>
      <c r="S2105" s="11">
        <f>(((Table1[[#This Row],[launched_at]]/60)/60)/24)+DATE(1970,1,1)</f>
        <v>41192.754942129628</v>
      </c>
      <c r="T2105" s="11">
        <f>(((Table1[[#This Row],[deadline]]/60)/60)/24)+DATE(1970,1,1)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Table1[[#This Row],[pledged]]/Table1[[#This Row],[goal]]</f>
        <v>1.2949999999999999</v>
      </c>
      <c r="P2106" s="6">
        <f>(Table1[[#This Row],[pledged]]/Table1[[#This Row],[backers_count]])/100</f>
        <v>0.28000000000000003</v>
      </c>
      <c r="Q2106" t="s">
        <v>8325</v>
      </c>
      <c r="R2106" t="s">
        <v>8329</v>
      </c>
      <c r="S2106" s="11">
        <f>(((Table1[[#This Row],[launched_at]]/60)/60)/24)+DATE(1970,1,1)</f>
        <v>41394.074467592596</v>
      </c>
      <c r="T2106" s="11">
        <f>(((Table1[[#This Row],[deadline]]/60)/60)/24)+DATE(1970,1,1)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Table1[[#This Row],[pledged]]/Table1[[#This Row],[goal]]</f>
        <v>2.54</v>
      </c>
      <c r="P2107" s="6">
        <f>(Table1[[#This Row],[pledged]]/Table1[[#This Row],[backers_count]])/100</f>
        <v>0.5131313131313131</v>
      </c>
      <c r="Q2107" t="s">
        <v>8325</v>
      </c>
      <c r="R2107" t="s">
        <v>8329</v>
      </c>
      <c r="S2107" s="11">
        <f>(((Table1[[#This Row],[launched_at]]/60)/60)/24)+DATE(1970,1,1)</f>
        <v>41951.788807870369</v>
      </c>
      <c r="T2107" s="11">
        <f>(((Table1[[#This Row],[deadline]]/60)/60)/24)+DATE(1970,1,1)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Table1[[#This Row],[pledged]]/Table1[[#This Row],[goal]]</f>
        <v>1.0704545454545455</v>
      </c>
      <c r="P2108" s="6">
        <f>(Table1[[#This Row],[pledged]]/Table1[[#This Row],[backers_count]])/100</f>
        <v>0.53522727272727277</v>
      </c>
      <c r="Q2108" t="s">
        <v>8325</v>
      </c>
      <c r="R2108" t="s">
        <v>8329</v>
      </c>
      <c r="S2108" s="11">
        <f>(((Table1[[#This Row],[launched_at]]/60)/60)/24)+DATE(1970,1,1)</f>
        <v>41270.21497685185</v>
      </c>
      <c r="T2108" s="11">
        <f>(((Table1[[#This Row],[deadline]]/60)/60)/24)+DATE(1970,1,1)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Table1[[#This Row],[pledged]]/Table1[[#This Row],[goal]]</f>
        <v>1.0773299999999999</v>
      </c>
      <c r="P2109" s="6">
        <f>(Table1[[#This Row],[pledged]]/Table1[[#This Row],[backers_count]])/100</f>
        <v>0.37149310344827585</v>
      </c>
      <c r="Q2109" t="s">
        <v>8325</v>
      </c>
      <c r="R2109" t="s">
        <v>8329</v>
      </c>
      <c r="S2109" s="11">
        <f>(((Table1[[#This Row],[launched_at]]/60)/60)/24)+DATE(1970,1,1)</f>
        <v>41934.71056712963</v>
      </c>
      <c r="T2109" s="11">
        <f>(((Table1[[#This Row],[deadline]]/60)/60)/24)+DATE(1970,1,1)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Table1[[#This Row],[pledged]]/Table1[[#This Row],[goal]]</f>
        <v>1.0731250000000001</v>
      </c>
      <c r="P2110" s="6">
        <f>(Table1[[#This Row],[pledged]]/Table1[[#This Row],[backers_count]])/100</f>
        <v>0.89895287958115178</v>
      </c>
      <c r="Q2110" t="s">
        <v>8325</v>
      </c>
      <c r="R2110" t="s">
        <v>8329</v>
      </c>
      <c r="S2110" s="11">
        <f>(((Table1[[#This Row],[launched_at]]/60)/60)/24)+DATE(1970,1,1)</f>
        <v>41135.175694444442</v>
      </c>
      <c r="T2110" s="11">
        <f>(((Table1[[#This Row],[deadline]]/60)/60)/24)+DATE(1970,1,1)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Table1[[#This Row],[pledged]]/Table1[[#This Row],[goal]]</f>
        <v>1.06525</v>
      </c>
      <c r="P2111" s="6">
        <f>(Table1[[#This Row],[pledged]]/Table1[[#This Row],[backers_count]])/100</f>
        <v>1.06525</v>
      </c>
      <c r="Q2111" t="s">
        <v>8325</v>
      </c>
      <c r="R2111" t="s">
        <v>8329</v>
      </c>
      <c r="S2111" s="11">
        <f>(((Table1[[#This Row],[launched_at]]/60)/60)/24)+DATE(1970,1,1)</f>
        <v>42160.708530092597</v>
      </c>
      <c r="T2111" s="11">
        <f>(((Table1[[#This Row],[deadline]]/60)/60)/24)+DATE(1970,1,1)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Table1[[#This Row],[pledged]]/Table1[[#This Row],[goal]]</f>
        <v>1.0035000000000001</v>
      </c>
      <c r="P2112" s="6">
        <f>(Table1[[#This Row],[pledged]]/Table1[[#This Row],[backers_count]])/100</f>
        <v>0.52815789473684216</v>
      </c>
      <c r="Q2112" t="s">
        <v>8325</v>
      </c>
      <c r="R2112" t="s">
        <v>8329</v>
      </c>
      <c r="S2112" s="11">
        <f>(((Table1[[#This Row],[launched_at]]/60)/60)/24)+DATE(1970,1,1)</f>
        <v>41759.670937499999</v>
      </c>
      <c r="T2112" s="11">
        <f>(((Table1[[#This Row],[deadline]]/60)/60)/24)+DATE(1970,1,1)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Table1[[#This Row],[pledged]]/Table1[[#This Row],[goal]]</f>
        <v>1.0649999999999999</v>
      </c>
      <c r="P2113" s="6">
        <f>(Table1[[#This Row],[pledged]]/Table1[[#This Row],[backers_count]])/100</f>
        <v>0.5461538461538461</v>
      </c>
      <c r="Q2113" t="s">
        <v>8325</v>
      </c>
      <c r="R2113" t="s">
        <v>8329</v>
      </c>
      <c r="S2113" s="11">
        <f>(((Table1[[#This Row],[launched_at]]/60)/60)/24)+DATE(1970,1,1)</f>
        <v>40703.197048611109</v>
      </c>
      <c r="T2113" s="11">
        <f>(((Table1[[#This Row],[deadline]]/60)/60)/24)+DATE(1970,1,1)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Table1[[#This Row],[pledged]]/Table1[[#This Row],[goal]]</f>
        <v>1</v>
      </c>
      <c r="P2114" s="6">
        <f>(Table1[[#This Row],[pledged]]/Table1[[#This Row],[backers_count]])/100</f>
        <v>0.27272727272727271</v>
      </c>
      <c r="Q2114" t="s">
        <v>8325</v>
      </c>
      <c r="R2114" t="s">
        <v>8329</v>
      </c>
      <c r="S2114" s="11">
        <f>(((Table1[[#This Row],[launched_at]]/60)/60)/24)+DATE(1970,1,1)</f>
        <v>41365.928159722222</v>
      </c>
      <c r="T2114" s="11">
        <f>(((Table1[[#This Row],[deadline]]/60)/60)/24)+DATE(1970,1,1)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Table1[[#This Row],[pledged]]/Table1[[#This Row],[goal]]</f>
        <v>1.0485714285714285</v>
      </c>
      <c r="P2115" s="6">
        <f>(Table1[[#This Row],[pledged]]/Table1[[#This Row],[backers_count]])/100</f>
        <v>0.68598130841121485</v>
      </c>
      <c r="Q2115" t="s">
        <v>8325</v>
      </c>
      <c r="R2115" t="s">
        <v>8329</v>
      </c>
      <c r="S2115" s="11">
        <f>(((Table1[[#This Row],[launched_at]]/60)/60)/24)+DATE(1970,1,1)</f>
        <v>41870.86546296296</v>
      </c>
      <c r="T2115" s="11">
        <f>(((Table1[[#This Row],[deadline]]/60)/60)/24)+DATE(1970,1,1)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Table1[[#This Row],[pledged]]/Table1[[#This Row],[goal]]</f>
        <v>1.0469999999999999</v>
      </c>
      <c r="P2116" s="6">
        <f>(Table1[[#This Row],[pledged]]/Table1[[#This Row],[backers_count]])/100</f>
        <v>0.35612244897959189</v>
      </c>
      <c r="Q2116" t="s">
        <v>8325</v>
      </c>
      <c r="R2116" t="s">
        <v>8329</v>
      </c>
      <c r="S2116" s="11">
        <f>(((Table1[[#This Row],[launched_at]]/60)/60)/24)+DATE(1970,1,1)</f>
        <v>40458.815625000003</v>
      </c>
      <c r="T2116" s="11">
        <f>(((Table1[[#This Row],[deadline]]/60)/60)/24)+DATE(1970,1,1)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Table1[[#This Row],[pledged]]/Table1[[#This Row],[goal]]</f>
        <v>2.2566666666666668</v>
      </c>
      <c r="P2117" s="6">
        <f>(Table1[[#This Row],[pledged]]/Table1[[#This Row],[backers_count]])/100</f>
        <v>0.94027777777777777</v>
      </c>
      <c r="Q2117" t="s">
        <v>8325</v>
      </c>
      <c r="R2117" t="s">
        <v>8329</v>
      </c>
      <c r="S2117" s="11">
        <f>(((Table1[[#This Row],[launched_at]]/60)/60)/24)+DATE(1970,1,1)</f>
        <v>40564.081030092595</v>
      </c>
      <c r="T2117" s="11">
        <f>(((Table1[[#This Row],[deadline]]/60)/60)/24)+DATE(1970,1,1)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Table1[[#This Row],[pledged]]/Table1[[#This Row],[goal]]</f>
        <v>1.0090416666666666</v>
      </c>
      <c r="P2118" s="6">
        <f>(Table1[[#This Row],[pledged]]/Table1[[#This Row],[backers_count]])/100</f>
        <v>5.2645652173913042</v>
      </c>
      <c r="Q2118" t="s">
        <v>8325</v>
      </c>
      <c r="R2118" t="s">
        <v>8329</v>
      </c>
      <c r="S2118" s="11">
        <f>(((Table1[[#This Row],[launched_at]]/60)/60)/24)+DATE(1970,1,1)</f>
        <v>41136.777812500004</v>
      </c>
      <c r="T2118" s="11">
        <f>(((Table1[[#This Row],[deadline]]/60)/60)/24)+DATE(1970,1,1)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Table1[[#This Row],[pledged]]/Table1[[#This Row],[goal]]</f>
        <v>1.4775</v>
      </c>
      <c r="P2119" s="6">
        <f>(Table1[[#This Row],[pledged]]/Table1[[#This Row],[backers_count]])/100</f>
        <v>0.50657142857142856</v>
      </c>
      <c r="Q2119" t="s">
        <v>8325</v>
      </c>
      <c r="R2119" t="s">
        <v>8329</v>
      </c>
      <c r="S2119" s="11">
        <f>(((Table1[[#This Row],[launched_at]]/60)/60)/24)+DATE(1970,1,1)</f>
        <v>42290.059594907405</v>
      </c>
      <c r="T2119" s="11">
        <f>(((Table1[[#This Row],[deadline]]/60)/60)/24)+DATE(1970,1,1)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Table1[[#This Row],[pledged]]/Table1[[#This Row],[goal]]</f>
        <v>1.3461099999999999</v>
      </c>
      <c r="P2120" s="6">
        <f>(Table1[[#This Row],[pledged]]/Table1[[#This Row],[backers_count]])/100</f>
        <v>0.79182941176470578</v>
      </c>
      <c r="Q2120" t="s">
        <v>8325</v>
      </c>
      <c r="R2120" t="s">
        <v>8329</v>
      </c>
      <c r="S2120" s="11">
        <f>(((Table1[[#This Row],[launched_at]]/60)/60)/24)+DATE(1970,1,1)</f>
        <v>40718.839537037034</v>
      </c>
      <c r="T2120" s="11">
        <f>(((Table1[[#This Row],[deadline]]/60)/60)/24)+DATE(1970,1,1)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Table1[[#This Row],[pledged]]/Table1[[#This Row],[goal]]</f>
        <v>1.0075000000000001</v>
      </c>
      <c r="P2121" s="6">
        <f>(Table1[[#This Row],[pledged]]/Table1[[#This Row],[backers_count]])/100</f>
        <v>0.91590909090909089</v>
      </c>
      <c r="Q2121" t="s">
        <v>8325</v>
      </c>
      <c r="R2121" t="s">
        <v>8329</v>
      </c>
      <c r="S2121" s="11">
        <f>(((Table1[[#This Row],[launched_at]]/60)/60)/24)+DATE(1970,1,1)</f>
        <v>41107.130150462966</v>
      </c>
      <c r="T2121" s="11">
        <f>(((Table1[[#This Row],[deadline]]/60)/60)/24)+DATE(1970,1,1)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Table1[[#This Row],[pledged]]/Table1[[#This Row],[goal]]</f>
        <v>1.00880375</v>
      </c>
      <c r="P2122" s="6">
        <f>(Table1[[#This Row],[pledged]]/Table1[[#This Row],[backers_count]])/100</f>
        <v>1.169627536231884</v>
      </c>
      <c r="Q2122" t="s">
        <v>8325</v>
      </c>
      <c r="R2122" t="s">
        <v>8329</v>
      </c>
      <c r="S2122" s="11">
        <f>(((Table1[[#This Row],[launched_at]]/60)/60)/24)+DATE(1970,1,1)</f>
        <v>41591.964537037034</v>
      </c>
      <c r="T2122" s="11">
        <f>(((Table1[[#This Row],[deadline]]/60)/60)/24)+DATE(1970,1,1)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Table1[[#This Row],[pledged]]/Table1[[#This Row],[goal]]</f>
        <v>5.6800000000000002E-3</v>
      </c>
      <c r="P2123" s="6">
        <f>(Table1[[#This Row],[pledged]]/Table1[[#This Row],[backers_count]])/100</f>
        <v>0.28399999999999997</v>
      </c>
      <c r="Q2123" t="s">
        <v>8333</v>
      </c>
      <c r="R2123" t="s">
        <v>8334</v>
      </c>
      <c r="S2123" s="11">
        <f>(((Table1[[#This Row],[launched_at]]/60)/60)/24)+DATE(1970,1,1)</f>
        <v>42716.7424537037</v>
      </c>
      <c r="T2123" s="11">
        <f>(((Table1[[#This Row],[deadline]]/60)/60)/24)+DATE(1970,1,1)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Table1[[#This Row],[pledged]]/Table1[[#This Row],[goal]]</f>
        <v>3.875E-3</v>
      </c>
      <c r="P2124" s="6">
        <f>(Table1[[#This Row],[pledged]]/Table1[[#This Row],[backers_count]])/100</f>
        <v>1.0333333333333332</v>
      </c>
      <c r="Q2124" t="s">
        <v>8333</v>
      </c>
      <c r="R2124" t="s">
        <v>8334</v>
      </c>
      <c r="S2124" s="11">
        <f>(((Table1[[#This Row],[launched_at]]/60)/60)/24)+DATE(1970,1,1)</f>
        <v>42712.300567129627</v>
      </c>
      <c r="T2124" s="11">
        <f>(((Table1[[#This Row],[deadline]]/60)/60)/24)+DATE(1970,1,1)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Table1[[#This Row],[pledged]]/Table1[[#This Row],[goal]]</f>
        <v>0.1</v>
      </c>
      <c r="P2125" s="6">
        <f>(Table1[[#This Row],[pledged]]/Table1[[#This Row],[backers_count]])/100</f>
        <v>0.1</v>
      </c>
      <c r="Q2125" t="s">
        <v>8333</v>
      </c>
      <c r="R2125" t="s">
        <v>8334</v>
      </c>
      <c r="S2125" s="11">
        <f>(((Table1[[#This Row],[launched_at]]/60)/60)/24)+DATE(1970,1,1)</f>
        <v>40198.424849537041</v>
      </c>
      <c r="T2125" s="11">
        <f>(((Table1[[#This Row],[deadline]]/60)/60)/24)+DATE(1970,1,1)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Table1[[#This Row],[pledged]]/Table1[[#This Row],[goal]]</f>
        <v>0.10454545454545454</v>
      </c>
      <c r="P2126" s="6">
        <f>(Table1[[#This Row],[pledged]]/Table1[[#This Row],[backers_count]])/100</f>
        <v>0.23</v>
      </c>
      <c r="Q2126" t="s">
        <v>8333</v>
      </c>
      <c r="R2126" t="s">
        <v>8334</v>
      </c>
      <c r="S2126" s="11">
        <f>(((Table1[[#This Row],[launched_at]]/60)/60)/24)+DATE(1970,1,1)</f>
        <v>40464.028182870366</v>
      </c>
      <c r="T2126" s="11">
        <f>(((Table1[[#This Row],[deadline]]/60)/60)/24)+DATE(1970,1,1)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Table1[[#This Row],[pledged]]/Table1[[#This Row],[goal]]</f>
        <v>1.4200000000000001E-2</v>
      </c>
      <c r="P2127" s="6">
        <f>(Table1[[#This Row],[pledged]]/Table1[[#This Row],[backers_count]])/100</f>
        <v>0.31555555555555559</v>
      </c>
      <c r="Q2127" t="s">
        <v>8333</v>
      </c>
      <c r="R2127" t="s">
        <v>8334</v>
      </c>
      <c r="S2127" s="11">
        <f>(((Table1[[#This Row],[launched_at]]/60)/60)/24)+DATE(1970,1,1)</f>
        <v>42191.023530092592</v>
      </c>
      <c r="T2127" s="11">
        <f>(((Table1[[#This Row],[deadline]]/60)/60)/24)+DATE(1970,1,1)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Table1[[#This Row],[pledged]]/Table1[[#This Row],[goal]]</f>
        <v>5.0000000000000001E-4</v>
      </c>
      <c r="P2128" s="6">
        <f>(Table1[[#This Row],[pledged]]/Table1[[#This Row],[backers_count]])/100</f>
        <v>0.05</v>
      </c>
      <c r="Q2128" t="s">
        <v>8333</v>
      </c>
      <c r="R2128" t="s">
        <v>8334</v>
      </c>
      <c r="S2128" s="11">
        <f>(((Table1[[#This Row],[launched_at]]/60)/60)/24)+DATE(1970,1,1)</f>
        <v>41951.973229166666</v>
      </c>
      <c r="T2128" s="11">
        <f>(((Table1[[#This Row],[deadline]]/60)/60)/24)+DATE(1970,1,1)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Table1[[#This Row],[pledged]]/Table1[[#This Row],[goal]]</f>
        <v>0.28842857142857142</v>
      </c>
      <c r="P2129" s="6">
        <f>(Table1[[#This Row],[pledged]]/Table1[[#This Row],[backers_count]])/100</f>
        <v>0.34220338983050846</v>
      </c>
      <c r="Q2129" t="s">
        <v>8333</v>
      </c>
      <c r="R2129" t="s">
        <v>8334</v>
      </c>
      <c r="S2129" s="11">
        <f>(((Table1[[#This Row],[launched_at]]/60)/60)/24)+DATE(1970,1,1)</f>
        <v>42045.50535879629</v>
      </c>
      <c r="T2129" s="11">
        <f>(((Table1[[#This Row],[deadline]]/60)/60)/24)+DATE(1970,1,1)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Table1[[#This Row],[pledged]]/Table1[[#This Row],[goal]]</f>
        <v>1.6666666666666668E-3</v>
      </c>
      <c r="P2130" s="6">
        <f>(Table1[[#This Row],[pledged]]/Table1[[#This Row],[backers_count]])/100</f>
        <v>0.25</v>
      </c>
      <c r="Q2130" t="s">
        <v>8333</v>
      </c>
      <c r="R2130" t="s">
        <v>8334</v>
      </c>
      <c r="S2130" s="11">
        <f>(((Table1[[#This Row],[launched_at]]/60)/60)/24)+DATE(1970,1,1)</f>
        <v>41843.772789351853</v>
      </c>
      <c r="T2130" s="11">
        <f>(((Table1[[#This Row],[deadline]]/60)/60)/24)+DATE(1970,1,1)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Table1[[#This Row],[pledged]]/Table1[[#This Row],[goal]]</f>
        <v>0.11799999999999999</v>
      </c>
      <c r="P2131" s="6">
        <f>(Table1[[#This Row],[pledged]]/Table1[[#This Row],[backers_count]])/100</f>
        <v>0.19666666666666668</v>
      </c>
      <c r="Q2131" t="s">
        <v>8333</v>
      </c>
      <c r="R2131" t="s">
        <v>8334</v>
      </c>
      <c r="S2131" s="11">
        <f>(((Table1[[#This Row],[launched_at]]/60)/60)/24)+DATE(1970,1,1)</f>
        <v>42409.024305555555</v>
      </c>
      <c r="T2131" s="11">
        <f>(((Table1[[#This Row],[deadline]]/60)/60)/24)+DATE(1970,1,1)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Table1[[#This Row],[pledged]]/Table1[[#This Row],[goal]]</f>
        <v>2.0238095238095236E-3</v>
      </c>
      <c r="P2132" s="6">
        <f>(Table1[[#This Row],[pledged]]/Table1[[#This Row],[backers_count]])/100</f>
        <v>0.21249999999999999</v>
      </c>
      <c r="Q2132" t="s">
        <v>8333</v>
      </c>
      <c r="R2132" t="s">
        <v>8334</v>
      </c>
      <c r="S2132" s="11">
        <f>(((Table1[[#This Row],[launched_at]]/60)/60)/24)+DATE(1970,1,1)</f>
        <v>41832.086377314816</v>
      </c>
      <c r="T2132" s="11">
        <f>(((Table1[[#This Row],[deadline]]/60)/60)/24)+DATE(1970,1,1)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Table1[[#This Row],[pledged]]/Table1[[#This Row],[goal]]</f>
        <v>0.05</v>
      </c>
      <c r="P2133" s="6">
        <f>(Table1[[#This Row],[pledged]]/Table1[[#This Row],[backers_count]])/100</f>
        <v>8.3333333333333343E-2</v>
      </c>
      <c r="Q2133" t="s">
        <v>8333</v>
      </c>
      <c r="R2133" t="s">
        <v>8334</v>
      </c>
      <c r="S2133" s="11">
        <f>(((Table1[[#This Row],[launched_at]]/60)/60)/24)+DATE(1970,1,1)</f>
        <v>42167.207071759258</v>
      </c>
      <c r="T2133" s="11">
        <f>(((Table1[[#This Row],[deadline]]/60)/60)/24)+DATE(1970,1,1)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Table1[[#This Row],[pledged]]/Table1[[#This Row],[goal]]</f>
        <v>2.1129899999999997E-2</v>
      </c>
      <c r="P2134" s="6">
        <f>(Table1[[#This Row],[pledged]]/Table1[[#This Row],[backers_count]])/100</f>
        <v>0.21343333333333331</v>
      </c>
      <c r="Q2134" t="s">
        <v>8333</v>
      </c>
      <c r="R2134" t="s">
        <v>8334</v>
      </c>
      <c r="S2134" s="11">
        <f>(((Table1[[#This Row],[launched_at]]/60)/60)/24)+DATE(1970,1,1)</f>
        <v>41643.487175925926</v>
      </c>
      <c r="T2134" s="11">
        <f>(((Table1[[#This Row],[deadline]]/60)/60)/24)+DATE(1970,1,1)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Table1[[#This Row],[pledged]]/Table1[[#This Row],[goal]]</f>
        <v>1.6E-2</v>
      </c>
      <c r="P2135" s="6">
        <f>(Table1[[#This Row],[pledged]]/Table1[[#This Row],[backers_count]])/100</f>
        <v>5.333333333333333E-2</v>
      </c>
      <c r="Q2135" t="s">
        <v>8333</v>
      </c>
      <c r="R2135" t="s">
        <v>8334</v>
      </c>
      <c r="S2135" s="11">
        <f>(((Table1[[#This Row],[launched_at]]/60)/60)/24)+DATE(1970,1,1)</f>
        <v>40619.097210648149</v>
      </c>
      <c r="T2135" s="11">
        <f>(((Table1[[#This Row],[deadline]]/60)/60)/24)+DATE(1970,1,1)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Table1[[#This Row],[pledged]]/Table1[[#This Row],[goal]]</f>
        <v>1.7333333333333333E-2</v>
      </c>
      <c r="P2136" s="6">
        <f>(Table1[[#This Row],[pledged]]/Table1[[#This Row],[backers_count]])/100</f>
        <v>0.34666666666666662</v>
      </c>
      <c r="Q2136" t="s">
        <v>8333</v>
      </c>
      <c r="R2136" t="s">
        <v>8334</v>
      </c>
      <c r="S2136" s="11">
        <f>(((Table1[[#This Row],[launched_at]]/60)/60)/24)+DATE(1970,1,1)</f>
        <v>41361.886469907404</v>
      </c>
      <c r="T2136" s="11">
        <f>(((Table1[[#This Row],[deadline]]/60)/60)/24)+DATE(1970,1,1)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Table1[[#This Row],[pledged]]/Table1[[#This Row],[goal]]</f>
        <v>9.5600000000000004E-2</v>
      </c>
      <c r="P2137" s="6">
        <f>(Table1[[#This Row],[pledged]]/Table1[[#This Row],[backers_count]])/100</f>
        <v>0.21727272727272726</v>
      </c>
      <c r="Q2137" t="s">
        <v>8333</v>
      </c>
      <c r="R2137" t="s">
        <v>8334</v>
      </c>
      <c r="S2137" s="11">
        <f>(((Table1[[#This Row],[launched_at]]/60)/60)/24)+DATE(1970,1,1)</f>
        <v>41156.963344907403</v>
      </c>
      <c r="T2137" s="11">
        <f>(((Table1[[#This Row],[deadline]]/60)/60)/24)+DATE(1970,1,1)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Table1[[#This Row],[pledged]]/Table1[[#This Row],[goal]]</f>
        <v>5.9612499999999998E-4</v>
      </c>
      <c r="P2138" s="6">
        <f>(Table1[[#This Row],[pledged]]/Table1[[#This Row],[backers_count]])/100</f>
        <v>0.119225</v>
      </c>
      <c r="Q2138" t="s">
        <v>8333</v>
      </c>
      <c r="R2138" t="s">
        <v>8334</v>
      </c>
      <c r="S2138" s="11">
        <f>(((Table1[[#This Row],[launched_at]]/60)/60)/24)+DATE(1970,1,1)</f>
        <v>41536.509097222224</v>
      </c>
      <c r="T2138" s="11">
        <f>(((Table1[[#This Row],[deadline]]/60)/60)/24)+DATE(1970,1,1)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Table1[[#This Row],[pledged]]/Table1[[#This Row],[goal]]</f>
        <v>0.28405999999999998</v>
      </c>
      <c r="P2139" s="6">
        <f>(Table1[[#This Row],[pledged]]/Table1[[#This Row],[backers_count]])/100</f>
        <v>0.26597378277153561</v>
      </c>
      <c r="Q2139" t="s">
        <v>8333</v>
      </c>
      <c r="R2139" t="s">
        <v>8334</v>
      </c>
      <c r="S2139" s="11">
        <f>(((Table1[[#This Row],[launched_at]]/60)/60)/24)+DATE(1970,1,1)</f>
        <v>41948.771168981482</v>
      </c>
      <c r="T2139" s="11">
        <f>(((Table1[[#This Row],[deadline]]/60)/60)/24)+DATE(1970,1,1)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Table1[[#This Row],[pledged]]/Table1[[#This Row],[goal]]</f>
        <v>0.128</v>
      </c>
      <c r="P2140" s="6">
        <f>(Table1[[#This Row],[pledged]]/Table1[[#This Row],[backers_count]])/100</f>
        <v>0.10666666666666666</v>
      </c>
      <c r="Q2140" t="s">
        <v>8333</v>
      </c>
      <c r="R2140" t="s">
        <v>8334</v>
      </c>
      <c r="S2140" s="11">
        <f>(((Table1[[#This Row],[launched_at]]/60)/60)/24)+DATE(1970,1,1)</f>
        <v>41557.013182870374</v>
      </c>
      <c r="T2140" s="11">
        <f>(((Table1[[#This Row],[deadline]]/60)/60)/24)+DATE(1970,1,1)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Table1[[#This Row],[pledged]]/Table1[[#This Row],[goal]]</f>
        <v>5.4199999999999998E-2</v>
      </c>
      <c r="P2141" s="6">
        <f>(Table1[[#This Row],[pledged]]/Table1[[#This Row],[backers_count]])/100</f>
        <v>0.29035714285714287</v>
      </c>
      <c r="Q2141" t="s">
        <v>8333</v>
      </c>
      <c r="R2141" t="s">
        <v>8334</v>
      </c>
      <c r="S2141" s="11">
        <f>(((Table1[[#This Row],[launched_at]]/60)/60)/24)+DATE(1970,1,1)</f>
        <v>42647.750092592592</v>
      </c>
      <c r="T2141" s="11">
        <f>(((Table1[[#This Row],[deadline]]/60)/60)/24)+DATE(1970,1,1)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Table1[[#This Row],[pledged]]/Table1[[#This Row],[goal]]</f>
        <v>1.1199999999999999E-3</v>
      </c>
      <c r="P2142" s="6">
        <f>(Table1[[#This Row],[pledged]]/Table1[[#This Row],[backers_count]])/100</f>
        <v>0.50909090909090904</v>
      </c>
      <c r="Q2142" t="s">
        <v>8333</v>
      </c>
      <c r="R2142" t="s">
        <v>8334</v>
      </c>
      <c r="S2142" s="11">
        <f>(((Table1[[#This Row],[launched_at]]/60)/60)/24)+DATE(1970,1,1)</f>
        <v>41255.833611111113</v>
      </c>
      <c r="T2142" s="11">
        <f>(((Table1[[#This Row],[deadline]]/60)/60)/24)+DATE(1970,1,1)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Table1[[#This Row],[pledged]]/Table1[[#This Row],[goal]]</f>
        <v>0</v>
      </c>
      <c r="P2143" s="6" t="e">
        <f>(Table1[[#This Row],[pledged]]/Table1[[#This Row],[backers_count]])/100</f>
        <v>#DIV/0!</v>
      </c>
      <c r="Q2143" t="s">
        <v>8333</v>
      </c>
      <c r="R2143" t="s">
        <v>8334</v>
      </c>
      <c r="S2143" s="11">
        <f>(((Table1[[#This Row],[launched_at]]/60)/60)/24)+DATE(1970,1,1)</f>
        <v>41927.235636574071</v>
      </c>
      <c r="T2143" s="11">
        <f>(((Table1[[#This Row],[deadline]]/60)/60)/24)+DATE(1970,1,1)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Table1[[#This Row],[pledged]]/Table1[[#This Row],[goal]]</f>
        <v>5.7238095238095241E-2</v>
      </c>
      <c r="P2144" s="6">
        <f>(Table1[[#This Row],[pledged]]/Table1[[#This Row],[backers_count]])/100</f>
        <v>0.50083333333333335</v>
      </c>
      <c r="Q2144" t="s">
        <v>8333</v>
      </c>
      <c r="R2144" t="s">
        <v>8334</v>
      </c>
      <c r="S2144" s="11">
        <f>(((Table1[[#This Row],[launched_at]]/60)/60)/24)+DATE(1970,1,1)</f>
        <v>42340.701504629629</v>
      </c>
      <c r="T2144" s="11">
        <f>(((Table1[[#This Row],[deadline]]/60)/60)/24)+DATE(1970,1,1)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Table1[[#This Row],[pledged]]/Table1[[#This Row],[goal]]</f>
        <v>0.1125</v>
      </c>
      <c r="P2145" s="6">
        <f>(Table1[[#This Row],[pledged]]/Table1[[#This Row],[backers_count]])/100</f>
        <v>0.45</v>
      </c>
      <c r="Q2145" t="s">
        <v>8333</v>
      </c>
      <c r="R2145" t="s">
        <v>8334</v>
      </c>
      <c r="S2145" s="11">
        <f>(((Table1[[#This Row],[launched_at]]/60)/60)/24)+DATE(1970,1,1)</f>
        <v>40332.886712962965</v>
      </c>
      <c r="T2145" s="11">
        <f>(((Table1[[#This Row],[deadline]]/60)/60)/24)+DATE(1970,1,1)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Table1[[#This Row],[pledged]]/Table1[[#This Row],[goal]]</f>
        <v>1.7098591549295775E-2</v>
      </c>
      <c r="P2146" s="6">
        <f>(Table1[[#This Row],[pledged]]/Table1[[#This Row],[backers_count]])/100</f>
        <v>0.25291666666666668</v>
      </c>
      <c r="Q2146" t="s">
        <v>8333</v>
      </c>
      <c r="R2146" t="s">
        <v>8334</v>
      </c>
      <c r="S2146" s="11">
        <f>(((Table1[[#This Row],[launched_at]]/60)/60)/24)+DATE(1970,1,1)</f>
        <v>41499.546759259261</v>
      </c>
      <c r="T2146" s="11">
        <f>(((Table1[[#This Row],[deadline]]/60)/60)/24)+DATE(1970,1,1)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Table1[[#This Row],[pledged]]/Table1[[#This Row],[goal]]</f>
        <v>0.30433333333333334</v>
      </c>
      <c r="P2147" s="6">
        <f>(Table1[[#This Row],[pledged]]/Table1[[#This Row],[backers_count]])/100</f>
        <v>0.51292134831460667</v>
      </c>
      <c r="Q2147" t="s">
        <v>8333</v>
      </c>
      <c r="R2147" t="s">
        <v>8334</v>
      </c>
      <c r="S2147" s="11">
        <f>(((Table1[[#This Row],[launched_at]]/60)/60)/24)+DATE(1970,1,1)</f>
        <v>41575.237430555557</v>
      </c>
      <c r="T2147" s="11">
        <f>(((Table1[[#This Row],[deadline]]/60)/60)/24)+DATE(1970,1,1)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Table1[[#This Row],[pledged]]/Table1[[#This Row],[goal]]</f>
        <v>2.0000000000000001E-4</v>
      </c>
      <c r="P2148" s="6">
        <f>(Table1[[#This Row],[pledged]]/Table1[[#This Row],[backers_count]])/100</f>
        <v>0.01</v>
      </c>
      <c r="Q2148" t="s">
        <v>8333</v>
      </c>
      <c r="R2148" t="s">
        <v>8334</v>
      </c>
      <c r="S2148" s="11">
        <f>(((Table1[[#This Row],[launched_at]]/60)/60)/24)+DATE(1970,1,1)</f>
        <v>42397.679513888885</v>
      </c>
      <c r="T2148" s="11">
        <f>(((Table1[[#This Row],[deadline]]/60)/60)/24)+DATE(1970,1,1)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Table1[[#This Row],[pledged]]/Table1[[#This Row],[goal]]</f>
        <v>6.9641025641025639E-3</v>
      </c>
      <c r="P2149" s="6">
        <f>(Table1[[#This Row],[pledged]]/Table1[[#This Row],[backers_count]])/100</f>
        <v>0.49381818181818182</v>
      </c>
      <c r="Q2149" t="s">
        <v>8333</v>
      </c>
      <c r="R2149" t="s">
        <v>8334</v>
      </c>
      <c r="S2149" s="11">
        <f>(((Table1[[#This Row],[launched_at]]/60)/60)/24)+DATE(1970,1,1)</f>
        <v>41927.295694444445</v>
      </c>
      <c r="T2149" s="11">
        <f>(((Table1[[#This Row],[deadline]]/60)/60)/24)+DATE(1970,1,1)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Table1[[#This Row],[pledged]]/Table1[[#This Row],[goal]]</f>
        <v>0.02</v>
      </c>
      <c r="P2150" s="6">
        <f>(Table1[[#This Row],[pledged]]/Table1[[#This Row],[backers_count]])/100</f>
        <v>0.01</v>
      </c>
      <c r="Q2150" t="s">
        <v>8333</v>
      </c>
      <c r="R2150" t="s">
        <v>8334</v>
      </c>
      <c r="S2150" s="11">
        <f>(((Table1[[#This Row],[launched_at]]/60)/60)/24)+DATE(1970,1,1)</f>
        <v>42066.733587962968</v>
      </c>
      <c r="T2150" s="11">
        <f>(((Table1[[#This Row],[deadline]]/60)/60)/24)+DATE(1970,1,1)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Table1[[#This Row],[pledged]]/Table1[[#This Row],[goal]]</f>
        <v>0</v>
      </c>
      <c r="P2151" s="6" t="e">
        <f>(Table1[[#This Row],[pledged]]/Table1[[#This Row],[backers_count]])/100</f>
        <v>#DIV/0!</v>
      </c>
      <c r="Q2151" t="s">
        <v>8333</v>
      </c>
      <c r="R2151" t="s">
        <v>8334</v>
      </c>
      <c r="S2151" s="11">
        <f>(((Table1[[#This Row],[launched_at]]/60)/60)/24)+DATE(1970,1,1)</f>
        <v>40355.024953703702</v>
      </c>
      <c r="T2151" s="11">
        <f>(((Table1[[#This Row],[deadline]]/60)/60)/24)+DATE(1970,1,1)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Table1[[#This Row],[pledged]]/Table1[[#This Row],[goal]]</f>
        <v>8.0999999999999996E-3</v>
      </c>
      <c r="P2152" s="6">
        <f>(Table1[[#This Row],[pledged]]/Table1[[#This Row],[backers_count]])/100</f>
        <v>1.0125</v>
      </c>
      <c r="Q2152" t="s">
        <v>8333</v>
      </c>
      <c r="R2152" t="s">
        <v>8334</v>
      </c>
      <c r="S2152" s="11">
        <f>(((Table1[[#This Row],[launched_at]]/60)/60)/24)+DATE(1970,1,1)</f>
        <v>42534.284710648149</v>
      </c>
      <c r="T2152" s="11">
        <f>(((Table1[[#This Row],[deadline]]/60)/60)/24)+DATE(1970,1,1)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Table1[[#This Row],[pledged]]/Table1[[#This Row],[goal]]</f>
        <v>2.6222222222222224E-3</v>
      </c>
      <c r="P2153" s="6">
        <f>(Table1[[#This Row],[pledged]]/Table1[[#This Row],[backers_count]])/100</f>
        <v>0.19666666666666668</v>
      </c>
      <c r="Q2153" t="s">
        <v>8333</v>
      </c>
      <c r="R2153" t="s">
        <v>8334</v>
      </c>
      <c r="S2153" s="11">
        <f>(((Table1[[#This Row],[launched_at]]/60)/60)/24)+DATE(1970,1,1)</f>
        <v>42520.847384259265</v>
      </c>
      <c r="T2153" s="11">
        <f>(((Table1[[#This Row],[deadline]]/60)/60)/24)+DATE(1970,1,1)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Table1[[#This Row],[pledged]]/Table1[[#This Row],[goal]]</f>
        <v>1.6666666666666668E-3</v>
      </c>
      <c r="P2154" s="6">
        <f>(Table1[[#This Row],[pledged]]/Table1[[#This Row],[backers_count]])/100</f>
        <v>0.125</v>
      </c>
      <c r="Q2154" t="s">
        <v>8333</v>
      </c>
      <c r="R2154" t="s">
        <v>8334</v>
      </c>
      <c r="S2154" s="11">
        <f>(((Table1[[#This Row],[launched_at]]/60)/60)/24)+DATE(1970,1,1)</f>
        <v>41683.832280092596</v>
      </c>
      <c r="T2154" s="11">
        <f>(((Table1[[#This Row],[deadline]]/60)/60)/24)+DATE(1970,1,1)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Table1[[#This Row],[pledged]]/Table1[[#This Row],[goal]]</f>
        <v>9.1244548809124457E-5</v>
      </c>
      <c r="P2155" s="6">
        <f>(Table1[[#This Row],[pledged]]/Table1[[#This Row],[backers_count]])/100</f>
        <v>8.5000000000000006E-2</v>
      </c>
      <c r="Q2155" t="s">
        <v>8333</v>
      </c>
      <c r="R2155" t="s">
        <v>8334</v>
      </c>
      <c r="S2155" s="11">
        <f>(((Table1[[#This Row],[launched_at]]/60)/60)/24)+DATE(1970,1,1)</f>
        <v>41974.911087962959</v>
      </c>
      <c r="T2155" s="11">
        <f>(((Table1[[#This Row],[deadline]]/60)/60)/24)+DATE(1970,1,1)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Table1[[#This Row],[pledged]]/Table1[[#This Row],[goal]]</f>
        <v>8.0000000000000002E-3</v>
      </c>
      <c r="P2156" s="6">
        <f>(Table1[[#This Row],[pledged]]/Table1[[#This Row],[backers_count]])/100</f>
        <v>0.01</v>
      </c>
      <c r="Q2156" t="s">
        <v>8333</v>
      </c>
      <c r="R2156" t="s">
        <v>8334</v>
      </c>
      <c r="S2156" s="11">
        <f>(((Table1[[#This Row],[launched_at]]/60)/60)/24)+DATE(1970,1,1)</f>
        <v>41647.632256944446</v>
      </c>
      <c r="T2156" s="11">
        <f>(((Table1[[#This Row],[deadline]]/60)/60)/24)+DATE(1970,1,1)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Table1[[#This Row],[pledged]]/Table1[[#This Row],[goal]]</f>
        <v>2.3E-2</v>
      </c>
      <c r="P2157" s="6">
        <f>(Table1[[#This Row],[pledged]]/Table1[[#This Row],[backers_count]])/100</f>
        <v>0.23</v>
      </c>
      <c r="Q2157" t="s">
        <v>8333</v>
      </c>
      <c r="R2157" t="s">
        <v>8334</v>
      </c>
      <c r="S2157" s="11">
        <f>(((Table1[[#This Row],[launched_at]]/60)/60)/24)+DATE(1970,1,1)</f>
        <v>42430.747511574074</v>
      </c>
      <c r="T2157" s="11">
        <f>(((Table1[[#This Row],[deadline]]/60)/60)/24)+DATE(1970,1,1)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Table1[[#This Row],[pledged]]/Table1[[#This Row],[goal]]</f>
        <v>2.6660714285714284E-2</v>
      </c>
      <c r="P2158" s="6">
        <f>(Table1[[#This Row],[pledged]]/Table1[[#This Row],[backers_count]])/100</f>
        <v>0.17987951807228916</v>
      </c>
      <c r="Q2158" t="s">
        <v>8333</v>
      </c>
      <c r="R2158" t="s">
        <v>8334</v>
      </c>
      <c r="S2158" s="11">
        <f>(((Table1[[#This Row],[launched_at]]/60)/60)/24)+DATE(1970,1,1)</f>
        <v>41488.85423611111</v>
      </c>
      <c r="T2158" s="11">
        <f>(((Table1[[#This Row],[deadline]]/60)/60)/24)+DATE(1970,1,1)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Table1[[#This Row],[pledged]]/Table1[[#This Row],[goal]]</f>
        <v>0.28192</v>
      </c>
      <c r="P2159" s="6">
        <f>(Table1[[#This Row],[pledged]]/Table1[[#This Row],[backers_count]])/100</f>
        <v>3.7094736842105265</v>
      </c>
      <c r="Q2159" t="s">
        <v>8333</v>
      </c>
      <c r="R2159" t="s">
        <v>8334</v>
      </c>
      <c r="S2159" s="11">
        <f>(((Table1[[#This Row],[launched_at]]/60)/60)/24)+DATE(1970,1,1)</f>
        <v>42694.98128472222</v>
      </c>
      <c r="T2159" s="11">
        <f>(((Table1[[#This Row],[deadline]]/60)/60)/24)+DATE(1970,1,1)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Table1[[#This Row],[pledged]]/Table1[[#This Row],[goal]]</f>
        <v>6.5900366666666668E-2</v>
      </c>
      <c r="P2160" s="6">
        <f>(Table1[[#This Row],[pledged]]/Table1[[#This Row],[backers_count]])/100</f>
        <v>0.63569485530546632</v>
      </c>
      <c r="Q2160" t="s">
        <v>8333</v>
      </c>
      <c r="R2160" t="s">
        <v>8334</v>
      </c>
      <c r="S2160" s="11">
        <f>(((Table1[[#This Row],[launched_at]]/60)/60)/24)+DATE(1970,1,1)</f>
        <v>41264.853865740741</v>
      </c>
      <c r="T2160" s="11">
        <f>(((Table1[[#This Row],[deadline]]/60)/60)/24)+DATE(1970,1,1)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Table1[[#This Row],[pledged]]/Table1[[#This Row],[goal]]</f>
        <v>7.2222222222222219E-3</v>
      </c>
      <c r="P2161" s="6">
        <f>(Table1[[#This Row],[pledged]]/Table1[[#This Row],[backers_count]])/100</f>
        <v>0.13</v>
      </c>
      <c r="Q2161" t="s">
        <v>8333</v>
      </c>
      <c r="R2161" t="s">
        <v>8334</v>
      </c>
      <c r="S2161" s="11">
        <f>(((Table1[[#This Row],[launched_at]]/60)/60)/24)+DATE(1970,1,1)</f>
        <v>40710.731180555551</v>
      </c>
      <c r="T2161" s="11">
        <f>(((Table1[[#This Row],[deadline]]/60)/60)/24)+DATE(1970,1,1)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Table1[[#This Row],[pledged]]/Table1[[#This Row],[goal]]</f>
        <v>8.5000000000000006E-3</v>
      </c>
      <c r="P2162" s="6">
        <f>(Table1[[#This Row],[pledged]]/Table1[[#This Row],[backers_count]])/100</f>
        <v>5.3124999999999999E-2</v>
      </c>
      <c r="Q2162" t="s">
        <v>8333</v>
      </c>
      <c r="R2162" t="s">
        <v>8334</v>
      </c>
      <c r="S2162" s="11">
        <f>(((Table1[[#This Row],[launched_at]]/60)/60)/24)+DATE(1970,1,1)</f>
        <v>41018.711863425924</v>
      </c>
      <c r="T2162" s="11">
        <f>(((Table1[[#This Row],[deadline]]/60)/60)/24)+DATE(1970,1,1)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Table1[[#This Row],[pledged]]/Table1[[#This Row],[goal]]</f>
        <v>1.1575</v>
      </c>
      <c r="P2163" s="6">
        <f>(Table1[[#This Row],[pledged]]/Table1[[#This Row],[backers_count]])/100</f>
        <v>0.35615384615384615</v>
      </c>
      <c r="Q2163" t="s">
        <v>8325</v>
      </c>
      <c r="R2163" t="s">
        <v>8326</v>
      </c>
      <c r="S2163" s="11">
        <f>(((Table1[[#This Row],[launched_at]]/60)/60)/24)+DATE(1970,1,1)</f>
        <v>42240.852534722217</v>
      </c>
      <c r="T2163" s="11">
        <f>(((Table1[[#This Row],[deadline]]/60)/60)/24)+DATE(1970,1,1)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Table1[[#This Row],[pledged]]/Table1[[#This Row],[goal]]</f>
        <v>1.1226666666666667</v>
      </c>
      <c r="P2164" s="6">
        <f>(Table1[[#This Row],[pledged]]/Table1[[#This Row],[backers_count]])/100</f>
        <v>0.87103448275862061</v>
      </c>
      <c r="Q2164" t="s">
        <v>8325</v>
      </c>
      <c r="R2164" t="s">
        <v>8326</v>
      </c>
      <c r="S2164" s="11">
        <f>(((Table1[[#This Row],[launched_at]]/60)/60)/24)+DATE(1970,1,1)</f>
        <v>41813.766099537039</v>
      </c>
      <c r="T2164" s="11">
        <f>(((Table1[[#This Row],[deadline]]/60)/60)/24)+DATE(1970,1,1)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Table1[[#This Row],[pledged]]/Table1[[#This Row],[goal]]</f>
        <v>1.3220000000000001</v>
      </c>
      <c r="P2165" s="6">
        <f>(Table1[[#This Row],[pledged]]/Table1[[#This Row],[backers_count]])/100</f>
        <v>0.7511363636363636</v>
      </c>
      <c r="Q2165" t="s">
        <v>8325</v>
      </c>
      <c r="R2165" t="s">
        <v>8326</v>
      </c>
      <c r="S2165" s="11">
        <f>(((Table1[[#This Row],[launched_at]]/60)/60)/24)+DATE(1970,1,1)</f>
        <v>42111.899537037039</v>
      </c>
      <c r="T2165" s="11">
        <f>(((Table1[[#This Row],[deadline]]/60)/60)/24)+DATE(1970,1,1)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Table1[[#This Row],[pledged]]/Table1[[#This Row],[goal]]</f>
        <v>1.0263636363636364</v>
      </c>
      <c r="P2166" s="6">
        <f>(Table1[[#This Row],[pledged]]/Table1[[#This Row],[backers_count]])/100</f>
        <v>0.68012048192771091</v>
      </c>
      <c r="Q2166" t="s">
        <v>8325</v>
      </c>
      <c r="R2166" t="s">
        <v>8326</v>
      </c>
      <c r="S2166" s="11">
        <f>(((Table1[[#This Row],[launched_at]]/60)/60)/24)+DATE(1970,1,1)</f>
        <v>42515.71775462963</v>
      </c>
      <c r="T2166" s="11">
        <f>(((Table1[[#This Row],[deadline]]/60)/60)/24)+DATE(1970,1,1)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Table1[[#This Row],[pledged]]/Table1[[#This Row],[goal]]</f>
        <v>1.3864000000000001</v>
      </c>
      <c r="P2167" s="6">
        <f>(Table1[[#This Row],[pledged]]/Table1[[#This Row],[backers_count]])/100</f>
        <v>0.29623931623931626</v>
      </c>
      <c r="Q2167" t="s">
        <v>8325</v>
      </c>
      <c r="R2167" t="s">
        <v>8326</v>
      </c>
      <c r="S2167" s="11">
        <f>(((Table1[[#This Row],[launched_at]]/60)/60)/24)+DATE(1970,1,1)</f>
        <v>42438.667071759264</v>
      </c>
      <c r="T2167" s="11">
        <f>(((Table1[[#This Row],[deadline]]/60)/60)/24)+DATE(1970,1,1)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Table1[[#This Row],[pledged]]/Table1[[#This Row],[goal]]</f>
        <v>1.466</v>
      </c>
      <c r="P2168" s="6">
        <f>(Table1[[#This Row],[pledged]]/Table1[[#This Row],[backers_count]])/100</f>
        <v>0.91625000000000001</v>
      </c>
      <c r="Q2168" t="s">
        <v>8325</v>
      </c>
      <c r="R2168" t="s">
        <v>8326</v>
      </c>
      <c r="S2168" s="11">
        <f>(((Table1[[#This Row],[launched_at]]/60)/60)/24)+DATE(1970,1,1)</f>
        <v>41933.838171296295</v>
      </c>
      <c r="T2168" s="11">
        <f>(((Table1[[#This Row],[deadline]]/60)/60)/24)+DATE(1970,1,1)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Table1[[#This Row],[pledged]]/Table1[[#This Row],[goal]]</f>
        <v>1.2</v>
      </c>
      <c r="P2169" s="6">
        <f>(Table1[[#This Row],[pledged]]/Table1[[#This Row],[backers_count]])/100</f>
        <v>0.22500000000000001</v>
      </c>
      <c r="Q2169" t="s">
        <v>8325</v>
      </c>
      <c r="R2169" t="s">
        <v>8326</v>
      </c>
      <c r="S2169" s="11">
        <f>(((Table1[[#This Row],[launched_at]]/60)/60)/24)+DATE(1970,1,1)</f>
        <v>41153.066400462965</v>
      </c>
      <c r="T2169" s="11">
        <f>(((Table1[[#This Row],[deadline]]/60)/60)/24)+DATE(1970,1,1)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Table1[[#This Row],[pledged]]/Table1[[#This Row],[goal]]</f>
        <v>1.215816111111111</v>
      </c>
      <c r="P2170" s="6">
        <f>(Table1[[#This Row],[pledged]]/Table1[[#This Row],[backers_count]])/100</f>
        <v>0.6436673529411765</v>
      </c>
      <c r="Q2170" t="s">
        <v>8325</v>
      </c>
      <c r="R2170" t="s">
        <v>8326</v>
      </c>
      <c r="S2170" s="11">
        <f>(((Table1[[#This Row],[launched_at]]/60)/60)/24)+DATE(1970,1,1)</f>
        <v>42745.600243055553</v>
      </c>
      <c r="T2170" s="11">
        <f>(((Table1[[#This Row],[deadline]]/60)/60)/24)+DATE(1970,1,1)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Table1[[#This Row],[pledged]]/Table1[[#This Row],[goal]]</f>
        <v>1</v>
      </c>
      <c r="P2171" s="6">
        <f>(Table1[[#This Row],[pledged]]/Table1[[#This Row],[backers_count]])/100</f>
        <v>0.21857142857142858</v>
      </c>
      <c r="Q2171" t="s">
        <v>8325</v>
      </c>
      <c r="R2171" t="s">
        <v>8326</v>
      </c>
      <c r="S2171" s="11">
        <f>(((Table1[[#This Row],[launched_at]]/60)/60)/24)+DATE(1970,1,1)</f>
        <v>42793.700821759259</v>
      </c>
      <c r="T2171" s="11">
        <f>(((Table1[[#This Row],[deadline]]/60)/60)/24)+DATE(1970,1,1)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Table1[[#This Row],[pledged]]/Table1[[#This Row],[goal]]</f>
        <v>1.8085714285714285</v>
      </c>
      <c r="P2172" s="6">
        <f>(Table1[[#This Row],[pledged]]/Table1[[#This Row],[backers_count]])/100</f>
        <v>0.3331578947368421</v>
      </c>
      <c r="Q2172" t="s">
        <v>8325</v>
      </c>
      <c r="R2172" t="s">
        <v>8326</v>
      </c>
      <c r="S2172" s="11">
        <f>(((Table1[[#This Row],[launched_at]]/60)/60)/24)+DATE(1970,1,1)</f>
        <v>42198.750254629631</v>
      </c>
      <c r="T2172" s="11">
        <f>(((Table1[[#This Row],[deadline]]/60)/60)/24)+DATE(1970,1,1)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Table1[[#This Row],[pledged]]/Table1[[#This Row],[goal]]</f>
        <v>1.0607500000000001</v>
      </c>
      <c r="P2173" s="6">
        <f>(Table1[[#This Row],[pledged]]/Table1[[#This Row],[backers_count]])/100</f>
        <v>0.90276595744680843</v>
      </c>
      <c r="Q2173" t="s">
        <v>8325</v>
      </c>
      <c r="R2173" t="s">
        <v>8326</v>
      </c>
      <c r="S2173" s="11">
        <f>(((Table1[[#This Row],[launched_at]]/60)/60)/24)+DATE(1970,1,1)</f>
        <v>42141.95711805555</v>
      </c>
      <c r="T2173" s="11">
        <f>(((Table1[[#This Row],[deadline]]/60)/60)/24)+DATE(1970,1,1)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Table1[[#This Row],[pledged]]/Table1[[#This Row],[goal]]</f>
        <v>1</v>
      </c>
      <c r="P2174" s="6">
        <f>(Table1[[#This Row],[pledged]]/Table1[[#This Row],[backers_count]])/100</f>
        <v>0.76923076923076916</v>
      </c>
      <c r="Q2174" t="s">
        <v>8325</v>
      </c>
      <c r="R2174" t="s">
        <v>8326</v>
      </c>
      <c r="S2174" s="11">
        <f>(((Table1[[#This Row],[launched_at]]/60)/60)/24)+DATE(1970,1,1)</f>
        <v>42082.580092592587</v>
      </c>
      <c r="T2174" s="11">
        <f>(((Table1[[#This Row],[deadline]]/60)/60)/24)+DATE(1970,1,1)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Table1[[#This Row],[pledged]]/Table1[[#This Row],[goal]]</f>
        <v>1.2692857142857144</v>
      </c>
      <c r="P2175" s="6">
        <f>(Table1[[#This Row],[pledged]]/Table1[[#This Row],[backers_count]])/100</f>
        <v>0.59233333333333338</v>
      </c>
      <c r="Q2175" t="s">
        <v>8325</v>
      </c>
      <c r="R2175" t="s">
        <v>8326</v>
      </c>
      <c r="S2175" s="11">
        <f>(((Table1[[#This Row],[launched_at]]/60)/60)/24)+DATE(1970,1,1)</f>
        <v>41495.692627314813</v>
      </c>
      <c r="T2175" s="11">
        <f>(((Table1[[#This Row],[deadline]]/60)/60)/24)+DATE(1970,1,1)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Table1[[#This Row],[pledged]]/Table1[[#This Row],[goal]]</f>
        <v>1.0297499999999999</v>
      </c>
      <c r="P2176" s="6">
        <f>(Table1[[#This Row],[pledged]]/Table1[[#This Row],[backers_count]])/100</f>
        <v>0.65380952380952384</v>
      </c>
      <c r="Q2176" t="s">
        <v>8325</v>
      </c>
      <c r="R2176" t="s">
        <v>8326</v>
      </c>
      <c r="S2176" s="11">
        <f>(((Table1[[#This Row],[launched_at]]/60)/60)/24)+DATE(1970,1,1)</f>
        <v>42465.542905092589</v>
      </c>
      <c r="T2176" s="11">
        <f>(((Table1[[#This Row],[deadline]]/60)/60)/24)+DATE(1970,1,1)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Table1[[#This Row],[pledged]]/Table1[[#This Row],[goal]]</f>
        <v>2.5</v>
      </c>
      <c r="P2177" s="6">
        <f>(Table1[[#This Row],[pledged]]/Table1[[#This Row],[backers_count]])/100</f>
        <v>0.67307692307692302</v>
      </c>
      <c r="Q2177" t="s">
        <v>8325</v>
      </c>
      <c r="R2177" t="s">
        <v>8326</v>
      </c>
      <c r="S2177" s="11">
        <f>(((Table1[[#This Row],[launched_at]]/60)/60)/24)+DATE(1970,1,1)</f>
        <v>42565.009097222224</v>
      </c>
      <c r="T2177" s="11">
        <f>(((Table1[[#This Row],[deadline]]/60)/60)/24)+DATE(1970,1,1)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Table1[[#This Row],[pledged]]/Table1[[#This Row],[goal]]</f>
        <v>1.2602</v>
      </c>
      <c r="P2178" s="6">
        <f>(Table1[[#This Row],[pledged]]/Table1[[#This Row],[backers_count]])/100</f>
        <v>0.88746478873239443</v>
      </c>
      <c r="Q2178" t="s">
        <v>8325</v>
      </c>
      <c r="R2178" t="s">
        <v>8326</v>
      </c>
      <c r="S2178" s="11">
        <f>(((Table1[[#This Row],[launched_at]]/60)/60)/24)+DATE(1970,1,1)</f>
        <v>42096.633206018523</v>
      </c>
      <c r="T2178" s="11">
        <f>(((Table1[[#This Row],[deadline]]/60)/60)/24)+DATE(1970,1,1)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Table1[[#This Row],[pledged]]/Table1[[#This Row],[goal]]</f>
        <v>1.0012000000000001</v>
      </c>
      <c r="P2179" s="6">
        <f>(Table1[[#This Row],[pledged]]/Table1[[#This Row],[backers_count]])/100</f>
        <v>0.65868421052631576</v>
      </c>
      <c r="Q2179" t="s">
        <v>8325</v>
      </c>
      <c r="R2179" t="s">
        <v>8326</v>
      </c>
      <c r="S2179" s="11">
        <f>(((Table1[[#This Row],[launched_at]]/60)/60)/24)+DATE(1970,1,1)</f>
        <v>42502.250775462962</v>
      </c>
      <c r="T2179" s="11">
        <f>(((Table1[[#This Row],[deadline]]/60)/60)/24)+DATE(1970,1,1)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Table1[[#This Row],[pledged]]/Table1[[#This Row],[goal]]</f>
        <v>1.3864000000000001</v>
      </c>
      <c r="P2180" s="6">
        <f>(Table1[[#This Row],[pledged]]/Table1[[#This Row],[backers_count]])/100</f>
        <v>0.40349243306169968</v>
      </c>
      <c r="Q2180" t="s">
        <v>8325</v>
      </c>
      <c r="R2180" t="s">
        <v>8326</v>
      </c>
      <c r="S2180" s="11">
        <f>(((Table1[[#This Row],[launched_at]]/60)/60)/24)+DATE(1970,1,1)</f>
        <v>42723.63653935185</v>
      </c>
      <c r="T2180" s="11">
        <f>(((Table1[[#This Row],[deadline]]/60)/60)/24)+DATE(1970,1,1)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Table1[[#This Row],[pledged]]/Table1[[#This Row],[goal]]</f>
        <v>1.6140000000000001</v>
      </c>
      <c r="P2181" s="6">
        <f>(Table1[[#This Row],[pledged]]/Table1[[#This Row],[backers_count]])/100</f>
        <v>0.76857142857142857</v>
      </c>
      <c r="Q2181" t="s">
        <v>8325</v>
      </c>
      <c r="R2181" t="s">
        <v>8326</v>
      </c>
      <c r="S2181" s="11">
        <f>(((Table1[[#This Row],[launched_at]]/60)/60)/24)+DATE(1970,1,1)</f>
        <v>42075.171203703707</v>
      </c>
      <c r="T2181" s="11">
        <f>(((Table1[[#This Row],[deadline]]/60)/60)/24)+DATE(1970,1,1)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Table1[[#This Row],[pledged]]/Table1[[#This Row],[goal]]</f>
        <v>1.071842</v>
      </c>
      <c r="P2182" s="6">
        <f>(Table1[[#This Row],[pledged]]/Table1[[#This Row],[backers_count]])/100</f>
        <v>0.68707820512820517</v>
      </c>
      <c r="Q2182" t="s">
        <v>8325</v>
      </c>
      <c r="R2182" t="s">
        <v>8326</v>
      </c>
      <c r="S2182" s="11">
        <f>(((Table1[[#This Row],[launched_at]]/60)/60)/24)+DATE(1970,1,1)</f>
        <v>42279.669768518521</v>
      </c>
      <c r="T2182" s="11">
        <f>(((Table1[[#This Row],[deadline]]/60)/60)/24)+DATE(1970,1,1)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Table1[[#This Row],[pledged]]/Table1[[#This Row],[goal]]</f>
        <v>1.5309999999999999</v>
      </c>
      <c r="P2183" s="6">
        <f>(Table1[[#This Row],[pledged]]/Table1[[#This Row],[backers_count]])/100</f>
        <v>0.5777358490566038</v>
      </c>
      <c r="Q2183" t="s">
        <v>8333</v>
      </c>
      <c r="R2183" t="s">
        <v>8351</v>
      </c>
      <c r="S2183" s="11">
        <f>(((Table1[[#This Row],[launched_at]]/60)/60)/24)+DATE(1970,1,1)</f>
        <v>42773.005243055552</v>
      </c>
      <c r="T2183" s="11">
        <f>(((Table1[[#This Row],[deadline]]/60)/60)/24)+DATE(1970,1,1)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Table1[[#This Row],[pledged]]/Table1[[#This Row],[goal]]</f>
        <v>5.2416666666666663</v>
      </c>
      <c r="P2184" s="6">
        <f>(Table1[[#This Row],[pledged]]/Table1[[#This Row],[backers_count]])/100</f>
        <v>0.4417134831460674</v>
      </c>
      <c r="Q2184" t="s">
        <v>8333</v>
      </c>
      <c r="R2184" t="s">
        <v>8351</v>
      </c>
      <c r="S2184" s="11">
        <f>(((Table1[[#This Row],[launched_at]]/60)/60)/24)+DATE(1970,1,1)</f>
        <v>41879.900752314818</v>
      </c>
      <c r="T2184" s="11">
        <f>(((Table1[[#This Row],[deadline]]/60)/60)/24)+DATE(1970,1,1)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Table1[[#This Row],[pledged]]/Table1[[#This Row],[goal]]</f>
        <v>4.8927777777777779</v>
      </c>
      <c r="P2185" s="6">
        <f>(Table1[[#This Row],[pledged]]/Table1[[#This Row],[backers_count]])/100</f>
        <v>0.31566308243727598</v>
      </c>
      <c r="Q2185" t="s">
        <v>8333</v>
      </c>
      <c r="R2185" t="s">
        <v>8351</v>
      </c>
      <c r="S2185" s="11">
        <f>(((Table1[[#This Row],[launched_at]]/60)/60)/24)+DATE(1970,1,1)</f>
        <v>42745.365474537044</v>
      </c>
      <c r="T2185" s="11">
        <f>(((Table1[[#This Row],[deadline]]/60)/60)/24)+DATE(1970,1,1)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Table1[[#This Row],[pledged]]/Table1[[#This Row],[goal]]</f>
        <v>2.8473999999999999</v>
      </c>
      <c r="P2186" s="6">
        <f>(Table1[[#This Row],[pledged]]/Table1[[#This Row],[backers_count]])/100</f>
        <v>1.0704511278195488</v>
      </c>
      <c r="Q2186" t="s">
        <v>8333</v>
      </c>
      <c r="R2186" t="s">
        <v>8351</v>
      </c>
      <c r="S2186" s="11">
        <f>(((Table1[[#This Row],[launched_at]]/60)/60)/24)+DATE(1970,1,1)</f>
        <v>42380.690289351856</v>
      </c>
      <c r="T2186" s="11">
        <f>(((Table1[[#This Row],[deadline]]/60)/60)/24)+DATE(1970,1,1)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Table1[[#This Row],[pledged]]/Table1[[#This Row],[goal]]</f>
        <v>18.569700000000001</v>
      </c>
      <c r="P2187" s="6">
        <f>(Table1[[#This Row],[pledged]]/Table1[[#This Row],[backers_count]])/100</f>
        <v>1.4903451043338682</v>
      </c>
      <c r="Q2187" t="s">
        <v>8333</v>
      </c>
      <c r="R2187" t="s">
        <v>8351</v>
      </c>
      <c r="S2187" s="11">
        <f>(((Table1[[#This Row],[launched_at]]/60)/60)/24)+DATE(1970,1,1)</f>
        <v>41319.349988425929</v>
      </c>
      <c r="T2187" s="11">
        <f>(((Table1[[#This Row],[deadline]]/60)/60)/24)+DATE(1970,1,1)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Table1[[#This Row],[pledged]]/Table1[[#This Row],[goal]]</f>
        <v>1.0967499999999999</v>
      </c>
      <c r="P2188" s="6">
        <f>(Table1[[#This Row],[pledged]]/Table1[[#This Row],[backers_count]])/100</f>
        <v>0.55956632653061222</v>
      </c>
      <c r="Q2188" t="s">
        <v>8333</v>
      </c>
      <c r="R2188" t="s">
        <v>8351</v>
      </c>
      <c r="S2188" s="11">
        <f>(((Table1[[#This Row],[launched_at]]/60)/60)/24)+DATE(1970,1,1)</f>
        <v>42583.615081018521</v>
      </c>
      <c r="T2188" s="11">
        <f>(((Table1[[#This Row],[deadline]]/60)/60)/24)+DATE(1970,1,1)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Table1[[#This Row],[pledged]]/Table1[[#This Row],[goal]]</f>
        <v>10.146425000000001</v>
      </c>
      <c r="P2189" s="6">
        <f>(Table1[[#This Row],[pledged]]/Table1[[#This Row],[backers_count]])/100</f>
        <v>0.56970381807973047</v>
      </c>
      <c r="Q2189" t="s">
        <v>8333</v>
      </c>
      <c r="R2189" t="s">
        <v>8351</v>
      </c>
      <c r="S2189" s="11">
        <f>(((Table1[[#This Row],[launched_at]]/60)/60)/24)+DATE(1970,1,1)</f>
        <v>42068.209097222221</v>
      </c>
      <c r="T2189" s="11">
        <f>(((Table1[[#This Row],[deadline]]/60)/60)/24)+DATE(1970,1,1)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Table1[[#This Row],[pledged]]/Table1[[#This Row],[goal]]</f>
        <v>4.1217692027666546</v>
      </c>
      <c r="P2190" s="6">
        <f>(Table1[[#This Row],[pledged]]/Table1[[#This Row],[backers_count]])/100</f>
        <v>0.44056420233463034</v>
      </c>
      <c r="Q2190" t="s">
        <v>8333</v>
      </c>
      <c r="R2190" t="s">
        <v>8351</v>
      </c>
      <c r="S2190" s="11">
        <f>(((Table1[[#This Row],[launched_at]]/60)/60)/24)+DATE(1970,1,1)</f>
        <v>42633.586122685185</v>
      </c>
      <c r="T2190" s="11">
        <f>(((Table1[[#This Row],[deadline]]/60)/60)/24)+DATE(1970,1,1)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Table1[[#This Row],[pledged]]/Table1[[#This Row],[goal]]</f>
        <v>5.0324999999999998</v>
      </c>
      <c r="P2191" s="6">
        <f>(Table1[[#This Row],[pledged]]/Table1[[#This Row],[backers_count]])/100</f>
        <v>0.68625000000000003</v>
      </c>
      <c r="Q2191" t="s">
        <v>8333</v>
      </c>
      <c r="R2191" t="s">
        <v>8351</v>
      </c>
      <c r="S2191" s="11">
        <f>(((Table1[[#This Row],[launched_at]]/60)/60)/24)+DATE(1970,1,1)</f>
        <v>42467.788194444445</v>
      </c>
      <c r="T2191" s="11">
        <f>(((Table1[[#This Row],[deadline]]/60)/60)/24)+DATE(1970,1,1)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Table1[[#This Row],[pledged]]/Table1[[#This Row],[goal]]</f>
        <v>1.8461052631578947</v>
      </c>
      <c r="P2192" s="6">
        <f>(Table1[[#This Row],[pledged]]/Table1[[#This Row],[backers_count]])/100</f>
        <v>0.65318435754189952</v>
      </c>
      <c r="Q2192" t="s">
        <v>8333</v>
      </c>
      <c r="R2192" t="s">
        <v>8351</v>
      </c>
      <c r="S2192" s="11">
        <f>(((Table1[[#This Row],[launched_at]]/60)/60)/24)+DATE(1970,1,1)</f>
        <v>42417.625046296293</v>
      </c>
      <c r="T2192" s="11">
        <f>(((Table1[[#This Row],[deadline]]/60)/60)/24)+DATE(1970,1,1)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Table1[[#This Row],[pledged]]/Table1[[#This Row],[goal]]</f>
        <v>1.1973333333333334</v>
      </c>
      <c r="P2193" s="6">
        <f>(Table1[[#This Row],[pledged]]/Table1[[#This Row],[backers_count]])/100</f>
        <v>0.35920000000000002</v>
      </c>
      <c r="Q2193" t="s">
        <v>8333</v>
      </c>
      <c r="R2193" t="s">
        <v>8351</v>
      </c>
      <c r="S2193" s="11">
        <f>(((Table1[[#This Row],[launched_at]]/60)/60)/24)+DATE(1970,1,1)</f>
        <v>42768.833645833336</v>
      </c>
      <c r="T2193" s="11">
        <f>(((Table1[[#This Row],[deadline]]/60)/60)/24)+DATE(1970,1,1)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Table1[[#This Row],[pledged]]/Table1[[#This Row],[goal]]</f>
        <v>10.812401666666668</v>
      </c>
      <c r="P2194" s="6">
        <f>(Table1[[#This Row],[pledged]]/Table1[[#This Row],[backers_count]])/100</f>
        <v>0.40070667078443484</v>
      </c>
      <c r="Q2194" t="s">
        <v>8333</v>
      </c>
      <c r="R2194" t="s">
        <v>8351</v>
      </c>
      <c r="S2194" s="11">
        <f>(((Table1[[#This Row],[launched_at]]/60)/60)/24)+DATE(1970,1,1)</f>
        <v>42691.8512037037</v>
      </c>
      <c r="T2194" s="11">
        <f>(((Table1[[#This Row],[deadline]]/60)/60)/24)+DATE(1970,1,1)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Table1[[#This Row],[pledged]]/Table1[[#This Row],[goal]]</f>
        <v>4.5237333333333334</v>
      </c>
      <c r="P2195" s="6">
        <f>(Table1[[#This Row],[pledged]]/Table1[[#This Row],[backers_count]])/100</f>
        <v>0.75647714604236338</v>
      </c>
      <c r="Q2195" t="s">
        <v>8333</v>
      </c>
      <c r="R2195" t="s">
        <v>8351</v>
      </c>
      <c r="S2195" s="11">
        <f>(((Table1[[#This Row],[launched_at]]/60)/60)/24)+DATE(1970,1,1)</f>
        <v>42664.405925925923</v>
      </c>
      <c r="T2195" s="11">
        <f>(((Table1[[#This Row],[deadline]]/60)/60)/24)+DATE(1970,1,1)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Table1[[#This Row],[pledged]]/Table1[[#This Row],[goal]]</f>
        <v>5.3737000000000004</v>
      </c>
      <c r="P2196" s="6">
        <f>(Table1[[#This Row],[pledged]]/Table1[[#This Row],[backers_count]])/100</f>
        <v>0.61203872437357631</v>
      </c>
      <c r="Q2196" t="s">
        <v>8333</v>
      </c>
      <c r="R2196" t="s">
        <v>8351</v>
      </c>
      <c r="S2196" s="11">
        <f>(((Table1[[#This Row],[launched_at]]/60)/60)/24)+DATE(1970,1,1)</f>
        <v>42425.757986111115</v>
      </c>
      <c r="T2196" s="11">
        <f>(((Table1[[#This Row],[deadline]]/60)/60)/24)+DATE(1970,1,1)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Table1[[#This Row],[pledged]]/Table1[[#This Row],[goal]]</f>
        <v>1.2032608695652174</v>
      </c>
      <c r="P2197" s="6">
        <f>(Table1[[#This Row],[pledged]]/Table1[[#This Row],[backers_count]])/100</f>
        <v>0.48130434782608694</v>
      </c>
      <c r="Q2197" t="s">
        <v>8333</v>
      </c>
      <c r="R2197" t="s">
        <v>8351</v>
      </c>
      <c r="S2197" s="11">
        <f>(((Table1[[#This Row],[launched_at]]/60)/60)/24)+DATE(1970,1,1)</f>
        <v>42197.771990740745</v>
      </c>
      <c r="T2197" s="11">
        <f>(((Table1[[#This Row],[deadline]]/60)/60)/24)+DATE(1970,1,1)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Table1[[#This Row],[pledged]]/Table1[[#This Row],[goal]]</f>
        <v>1.1383571428571428</v>
      </c>
      <c r="P2198" s="6">
        <f>(Table1[[#This Row],[pledged]]/Table1[[#This Row],[backers_count]])/100</f>
        <v>0.681068376068376</v>
      </c>
      <c r="Q2198" t="s">
        <v>8333</v>
      </c>
      <c r="R2198" t="s">
        <v>8351</v>
      </c>
      <c r="S2198" s="11">
        <f>(((Table1[[#This Row],[launched_at]]/60)/60)/24)+DATE(1970,1,1)</f>
        <v>42675.487291666665</v>
      </c>
      <c r="T2198" s="11">
        <f>(((Table1[[#This Row],[deadline]]/60)/60)/24)+DATE(1970,1,1)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Table1[[#This Row],[pledged]]/Table1[[#This Row],[goal]]</f>
        <v>9.5103109999999997</v>
      </c>
      <c r="P2199" s="6">
        <f>(Table1[[#This Row],[pledged]]/Table1[[#This Row],[backers_count]])/100</f>
        <v>0.65891300230946881</v>
      </c>
      <c r="Q2199" t="s">
        <v>8333</v>
      </c>
      <c r="R2199" t="s">
        <v>8351</v>
      </c>
      <c r="S2199" s="11">
        <f>(((Table1[[#This Row],[launched_at]]/60)/60)/24)+DATE(1970,1,1)</f>
        <v>42033.584016203706</v>
      </c>
      <c r="T2199" s="11">
        <f>(((Table1[[#This Row],[deadline]]/60)/60)/24)+DATE(1970,1,1)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Table1[[#This Row],[pledged]]/Table1[[#This Row],[goal]]</f>
        <v>1.3289249999999999</v>
      </c>
      <c r="P2200" s="6">
        <f>(Table1[[#This Row],[pledged]]/Table1[[#This Row],[backers_count]])/100</f>
        <v>0.81654377880184326</v>
      </c>
      <c r="Q2200" t="s">
        <v>8333</v>
      </c>
      <c r="R2200" t="s">
        <v>8351</v>
      </c>
      <c r="S2200" s="11">
        <f>(((Table1[[#This Row],[launched_at]]/60)/60)/24)+DATE(1970,1,1)</f>
        <v>42292.513888888891</v>
      </c>
      <c r="T2200" s="11">
        <f>(((Table1[[#This Row],[deadline]]/60)/60)/24)+DATE(1970,1,1)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Table1[[#This Row],[pledged]]/Table1[[#This Row],[goal]]</f>
        <v>1.4697777777777778</v>
      </c>
      <c r="P2201" s="6">
        <f>(Table1[[#This Row],[pledged]]/Table1[[#This Row],[backers_count]])/100</f>
        <v>0.52701195219123509</v>
      </c>
      <c r="Q2201" t="s">
        <v>8333</v>
      </c>
      <c r="R2201" t="s">
        <v>8351</v>
      </c>
      <c r="S2201" s="11">
        <f>(((Table1[[#This Row],[launched_at]]/60)/60)/24)+DATE(1970,1,1)</f>
        <v>42262.416643518518</v>
      </c>
      <c r="T2201" s="11">
        <f>(((Table1[[#This Row],[deadline]]/60)/60)/24)+DATE(1970,1,1)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Table1[[#This Row],[pledged]]/Table1[[#This Row],[goal]]</f>
        <v>5.4215</v>
      </c>
      <c r="P2202" s="6">
        <f>(Table1[[#This Row],[pledged]]/Table1[[#This Row],[backers_count]])/100</f>
        <v>0.41228136882129279</v>
      </c>
      <c r="Q2202" t="s">
        <v>8333</v>
      </c>
      <c r="R2202" t="s">
        <v>8351</v>
      </c>
      <c r="S2202" s="11">
        <f>(((Table1[[#This Row],[launched_at]]/60)/60)/24)+DATE(1970,1,1)</f>
        <v>42163.625787037032</v>
      </c>
      <c r="T2202" s="11">
        <f>(((Table1[[#This Row],[deadline]]/60)/60)/24)+DATE(1970,1,1)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Table1[[#This Row],[pledged]]/Table1[[#This Row],[goal]]</f>
        <v>3.8271818181818182</v>
      </c>
      <c r="P2203" s="6">
        <f>(Table1[[#This Row],[pledged]]/Table1[[#This Row],[backers_count]])/100</f>
        <v>0.15035357142857142</v>
      </c>
      <c r="Q2203" t="s">
        <v>8325</v>
      </c>
      <c r="R2203" t="s">
        <v>8330</v>
      </c>
      <c r="S2203" s="11">
        <f>(((Table1[[#This Row],[launched_at]]/60)/60)/24)+DATE(1970,1,1)</f>
        <v>41276.846817129634</v>
      </c>
      <c r="T2203" s="11">
        <f>(((Table1[[#This Row],[deadline]]/60)/60)/24)+DATE(1970,1,1)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Table1[[#This Row],[pledged]]/Table1[[#This Row],[goal]]</f>
        <v>7.0418124999999998</v>
      </c>
      <c r="P2204" s="6">
        <f>(Table1[[#This Row],[pledged]]/Table1[[#This Row],[backers_count]])/100</f>
        <v>0.39066920943134531</v>
      </c>
      <c r="Q2204" t="s">
        <v>8325</v>
      </c>
      <c r="R2204" t="s">
        <v>8330</v>
      </c>
      <c r="S2204" s="11">
        <f>(((Table1[[#This Row],[launched_at]]/60)/60)/24)+DATE(1970,1,1)</f>
        <v>41184.849166666667</v>
      </c>
      <c r="T2204" s="11">
        <f>(((Table1[[#This Row],[deadline]]/60)/60)/24)+DATE(1970,1,1)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Table1[[#This Row],[pledged]]/Table1[[#This Row],[goal]]</f>
        <v>1.0954999999999999</v>
      </c>
      <c r="P2205" s="6">
        <f>(Table1[[#This Row],[pledged]]/Table1[[#This Row],[backers_count]])/100</f>
        <v>0.43819999999999998</v>
      </c>
      <c r="Q2205" t="s">
        <v>8325</v>
      </c>
      <c r="R2205" t="s">
        <v>8330</v>
      </c>
      <c r="S2205" s="11">
        <f>(((Table1[[#This Row],[launched_at]]/60)/60)/24)+DATE(1970,1,1)</f>
        <v>42241.85974537037</v>
      </c>
      <c r="T2205" s="11">
        <f>(((Table1[[#This Row],[deadline]]/60)/60)/24)+DATE(1970,1,1)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Table1[[#This Row],[pledged]]/Table1[[#This Row],[goal]]</f>
        <v>1.3286666666666667</v>
      </c>
      <c r="P2206" s="6">
        <f>(Table1[[#This Row],[pledged]]/Table1[[#This Row],[backers_count]])/100</f>
        <v>0.27301369863013697</v>
      </c>
      <c r="Q2206" t="s">
        <v>8325</v>
      </c>
      <c r="R2206" t="s">
        <v>8330</v>
      </c>
      <c r="S2206" s="11">
        <f>(((Table1[[#This Row],[launched_at]]/60)/60)/24)+DATE(1970,1,1)</f>
        <v>41312.311562499999</v>
      </c>
      <c r="T2206" s="11">
        <f>(((Table1[[#This Row],[deadline]]/60)/60)/24)+DATE(1970,1,1)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Table1[[#This Row],[pledged]]/Table1[[#This Row],[goal]]</f>
        <v>1.52</v>
      </c>
      <c r="P2207" s="6">
        <f>(Table1[[#This Row],[pledged]]/Table1[[#This Row],[backers_count]])/100</f>
        <v>0.42222222222222222</v>
      </c>
      <c r="Q2207" t="s">
        <v>8325</v>
      </c>
      <c r="R2207" t="s">
        <v>8330</v>
      </c>
      <c r="S2207" s="11">
        <f>(((Table1[[#This Row],[launched_at]]/60)/60)/24)+DATE(1970,1,1)</f>
        <v>41031.82163194444</v>
      </c>
      <c r="T2207" s="11">
        <f>(((Table1[[#This Row],[deadline]]/60)/60)/24)+DATE(1970,1,1)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Table1[[#This Row],[pledged]]/Table1[[#This Row],[goal]]</f>
        <v>1.0272727272727273</v>
      </c>
      <c r="P2208" s="6">
        <f>(Table1[[#This Row],[pledged]]/Table1[[#This Row],[backers_count]])/100</f>
        <v>0.33235294117647057</v>
      </c>
      <c r="Q2208" t="s">
        <v>8325</v>
      </c>
      <c r="R2208" t="s">
        <v>8330</v>
      </c>
      <c r="S2208" s="11">
        <f>(((Table1[[#This Row],[launched_at]]/60)/60)/24)+DATE(1970,1,1)</f>
        <v>40997.257222222222</v>
      </c>
      <c r="T2208" s="11">
        <f>(((Table1[[#This Row],[deadline]]/60)/60)/24)+DATE(1970,1,1)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Table1[[#This Row],[pledged]]/Table1[[#This Row],[goal]]</f>
        <v>1</v>
      </c>
      <c r="P2209" s="6">
        <f>(Table1[[#This Row],[pledged]]/Table1[[#This Row],[backers_count]])/100</f>
        <v>2.8571428571428572</v>
      </c>
      <c r="Q2209" t="s">
        <v>8325</v>
      </c>
      <c r="R2209" t="s">
        <v>8330</v>
      </c>
      <c r="S2209" s="11">
        <f>(((Table1[[#This Row],[launched_at]]/60)/60)/24)+DATE(1970,1,1)</f>
        <v>41564.194131944445</v>
      </c>
      <c r="T2209" s="11">
        <f>(((Table1[[#This Row],[deadline]]/60)/60)/24)+DATE(1970,1,1)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Table1[[#This Row],[pledged]]/Table1[[#This Row],[goal]]</f>
        <v>1.016</v>
      </c>
      <c r="P2210" s="6">
        <f>(Table1[[#This Row],[pledged]]/Table1[[#This Row],[backers_count]])/100</f>
        <v>0.42333333333333334</v>
      </c>
      <c r="Q2210" t="s">
        <v>8325</v>
      </c>
      <c r="R2210" t="s">
        <v>8330</v>
      </c>
      <c r="S2210" s="11">
        <f>(((Table1[[#This Row],[launched_at]]/60)/60)/24)+DATE(1970,1,1)</f>
        <v>40946.882245370369</v>
      </c>
      <c r="T2210" s="11">
        <f>(((Table1[[#This Row],[deadline]]/60)/60)/24)+DATE(1970,1,1)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Table1[[#This Row],[pledged]]/Table1[[#This Row],[goal]]</f>
        <v>1.508</v>
      </c>
      <c r="P2211" s="6">
        <f>(Table1[[#This Row],[pledged]]/Table1[[#This Row],[backers_count]])/100</f>
        <v>0.50266666666666671</v>
      </c>
      <c r="Q2211" t="s">
        <v>8325</v>
      </c>
      <c r="R2211" t="s">
        <v>8330</v>
      </c>
      <c r="S2211" s="11">
        <f>(((Table1[[#This Row],[launched_at]]/60)/60)/24)+DATE(1970,1,1)</f>
        <v>41732.479675925926</v>
      </c>
      <c r="T2211" s="11">
        <f>(((Table1[[#This Row],[deadline]]/60)/60)/24)+DATE(1970,1,1)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Table1[[#This Row],[pledged]]/Table1[[#This Row],[goal]]</f>
        <v>1.11425</v>
      </c>
      <c r="P2212" s="6">
        <f>(Table1[[#This Row],[pledged]]/Table1[[#This Row],[backers_count]])/100</f>
        <v>0.61902777777777773</v>
      </c>
      <c r="Q2212" t="s">
        <v>8325</v>
      </c>
      <c r="R2212" t="s">
        <v>8330</v>
      </c>
      <c r="S2212" s="11">
        <f>(((Table1[[#This Row],[launched_at]]/60)/60)/24)+DATE(1970,1,1)</f>
        <v>40956.066087962965</v>
      </c>
      <c r="T2212" s="11">
        <f>(((Table1[[#This Row],[deadline]]/60)/60)/24)+DATE(1970,1,1)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Table1[[#This Row],[pledged]]/Table1[[#This Row],[goal]]</f>
        <v>1.956</v>
      </c>
      <c r="P2213" s="6">
        <f>(Table1[[#This Row],[pledged]]/Table1[[#This Row],[backers_count]])/100</f>
        <v>0.40749999999999997</v>
      </c>
      <c r="Q2213" t="s">
        <v>8325</v>
      </c>
      <c r="R2213" t="s">
        <v>8330</v>
      </c>
      <c r="S2213" s="11">
        <f>(((Table1[[#This Row],[launched_at]]/60)/60)/24)+DATE(1970,1,1)</f>
        <v>41716.785011574073</v>
      </c>
      <c r="T2213" s="11">
        <f>(((Table1[[#This Row],[deadline]]/60)/60)/24)+DATE(1970,1,1)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Table1[[#This Row],[pledged]]/Table1[[#This Row],[goal]]</f>
        <v>1.1438333333333333</v>
      </c>
      <c r="P2214" s="6">
        <f>(Table1[[#This Row],[pledged]]/Table1[[#This Row],[backers_count]])/100</f>
        <v>0.55796747967479676</v>
      </c>
      <c r="Q2214" t="s">
        <v>8325</v>
      </c>
      <c r="R2214" t="s">
        <v>8330</v>
      </c>
      <c r="S2214" s="11">
        <f>(((Table1[[#This Row],[launched_at]]/60)/60)/24)+DATE(1970,1,1)</f>
        <v>41548.747418981482</v>
      </c>
      <c r="T2214" s="11">
        <f>(((Table1[[#This Row],[deadline]]/60)/60)/24)+DATE(1970,1,1)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Table1[[#This Row],[pledged]]/Table1[[#This Row],[goal]]</f>
        <v>2</v>
      </c>
      <c r="P2215" s="6">
        <f>(Table1[[#This Row],[pledged]]/Table1[[#This Row],[backers_count]])/100</f>
        <v>0.1</v>
      </c>
      <c r="Q2215" t="s">
        <v>8325</v>
      </c>
      <c r="R2215" t="s">
        <v>8330</v>
      </c>
      <c r="S2215" s="11">
        <f>(((Table1[[#This Row],[launched_at]]/60)/60)/24)+DATE(1970,1,1)</f>
        <v>42109.826145833329</v>
      </c>
      <c r="T2215" s="11">
        <f>(((Table1[[#This Row],[deadline]]/60)/60)/24)+DATE(1970,1,1)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Table1[[#This Row],[pledged]]/Table1[[#This Row],[goal]]</f>
        <v>2.9250166666666666</v>
      </c>
      <c r="P2216" s="6">
        <f>(Table1[[#This Row],[pledged]]/Table1[[#This Row],[backers_count]])/100</f>
        <v>0.73125416666666665</v>
      </c>
      <c r="Q2216" t="s">
        <v>8325</v>
      </c>
      <c r="R2216" t="s">
        <v>8330</v>
      </c>
      <c r="S2216" s="11">
        <f>(((Table1[[#This Row],[launched_at]]/60)/60)/24)+DATE(1970,1,1)</f>
        <v>41646.792222222226</v>
      </c>
      <c r="T2216" s="11">
        <f>(((Table1[[#This Row],[deadline]]/60)/60)/24)+DATE(1970,1,1)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Table1[[#This Row],[pledged]]/Table1[[#This Row],[goal]]</f>
        <v>1.5636363636363637</v>
      </c>
      <c r="P2217" s="6">
        <f>(Table1[[#This Row],[pledged]]/Table1[[#This Row],[backers_count]])/100</f>
        <v>0.26060606060606062</v>
      </c>
      <c r="Q2217" t="s">
        <v>8325</v>
      </c>
      <c r="R2217" t="s">
        <v>8330</v>
      </c>
      <c r="S2217" s="11">
        <f>(((Table1[[#This Row],[launched_at]]/60)/60)/24)+DATE(1970,1,1)</f>
        <v>40958.717268518521</v>
      </c>
      <c r="T2217" s="11">
        <f>(((Table1[[#This Row],[deadline]]/60)/60)/24)+DATE(1970,1,1)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Table1[[#This Row],[pledged]]/Table1[[#This Row],[goal]]</f>
        <v>1.0566666666666666</v>
      </c>
      <c r="P2218" s="6">
        <f>(Table1[[#This Row],[pledged]]/Table1[[#This Row],[backers_count]])/100</f>
        <v>0.22642857142857142</v>
      </c>
      <c r="Q2218" t="s">
        <v>8325</v>
      </c>
      <c r="R2218" t="s">
        <v>8330</v>
      </c>
      <c r="S2218" s="11">
        <f>(((Table1[[#This Row],[launched_at]]/60)/60)/24)+DATE(1970,1,1)</f>
        <v>42194.751678240747</v>
      </c>
      <c r="T2218" s="11">
        <f>(((Table1[[#This Row],[deadline]]/60)/60)/24)+DATE(1970,1,1)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Table1[[#This Row],[pledged]]/Table1[[#This Row],[goal]]</f>
        <v>1.0119047619047619</v>
      </c>
      <c r="P2219" s="6">
        <f>(Table1[[#This Row],[pledged]]/Table1[[#This Row],[backers_count]])/100</f>
        <v>0.47222222222222221</v>
      </c>
      <c r="Q2219" t="s">
        <v>8325</v>
      </c>
      <c r="R2219" t="s">
        <v>8330</v>
      </c>
      <c r="S2219" s="11">
        <f>(((Table1[[#This Row],[launched_at]]/60)/60)/24)+DATE(1970,1,1)</f>
        <v>42299.776770833334</v>
      </c>
      <c r="T2219" s="11">
        <f>(((Table1[[#This Row],[deadline]]/60)/60)/24)+DATE(1970,1,1)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Table1[[#This Row],[pledged]]/Table1[[#This Row],[goal]]</f>
        <v>1.2283299999999999</v>
      </c>
      <c r="P2220" s="6">
        <f>(Table1[[#This Row],[pledged]]/Table1[[#This Row],[backers_count]])/100</f>
        <v>0.32324473684210525</v>
      </c>
      <c r="Q2220" t="s">
        <v>8325</v>
      </c>
      <c r="R2220" t="s">
        <v>8330</v>
      </c>
      <c r="S2220" s="11">
        <f>(((Table1[[#This Row],[launched_at]]/60)/60)/24)+DATE(1970,1,1)</f>
        <v>41127.812303240738</v>
      </c>
      <c r="T2220" s="11">
        <f>(((Table1[[#This Row],[deadline]]/60)/60)/24)+DATE(1970,1,1)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Table1[[#This Row],[pledged]]/Table1[[#This Row],[goal]]</f>
        <v>1.0149999999999999</v>
      </c>
      <c r="P2221" s="6">
        <f>(Table1[[#This Row],[pledged]]/Table1[[#This Row],[backers_count]])/100</f>
        <v>0.53421052631578947</v>
      </c>
      <c r="Q2221" t="s">
        <v>8325</v>
      </c>
      <c r="R2221" t="s">
        <v>8330</v>
      </c>
      <c r="S2221" s="11">
        <f>(((Table1[[#This Row],[launched_at]]/60)/60)/24)+DATE(1970,1,1)</f>
        <v>42205.718888888892</v>
      </c>
      <c r="T2221" s="11">
        <f>(((Table1[[#This Row],[deadline]]/60)/60)/24)+DATE(1970,1,1)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Table1[[#This Row],[pledged]]/Table1[[#This Row],[goal]]</f>
        <v>1.0114285714285713</v>
      </c>
      <c r="P2222" s="6">
        <f>(Table1[[#This Row],[pledged]]/Table1[[#This Row],[backers_count]])/100</f>
        <v>0.51304347826086949</v>
      </c>
      <c r="Q2222" t="s">
        <v>8325</v>
      </c>
      <c r="R2222" t="s">
        <v>8330</v>
      </c>
      <c r="S2222" s="11">
        <f>(((Table1[[#This Row],[launched_at]]/60)/60)/24)+DATE(1970,1,1)</f>
        <v>41452.060601851852</v>
      </c>
      <c r="T2222" s="11">
        <f>(((Table1[[#This Row],[deadline]]/60)/60)/24)+DATE(1970,1,1)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Table1[[#This Row],[pledged]]/Table1[[#This Row],[goal]]</f>
        <v>1.0811999999999999</v>
      </c>
      <c r="P2223" s="6">
        <f>(Table1[[#This Row],[pledged]]/Table1[[#This Row],[backers_count]])/100</f>
        <v>0.37197247706422021</v>
      </c>
      <c r="Q2223" t="s">
        <v>8333</v>
      </c>
      <c r="R2223" t="s">
        <v>8351</v>
      </c>
      <c r="S2223" s="11">
        <f>(((Table1[[#This Row],[launched_at]]/60)/60)/24)+DATE(1970,1,1)</f>
        <v>42452.666770833333</v>
      </c>
      <c r="T2223" s="11">
        <f>(((Table1[[#This Row],[deadline]]/60)/60)/24)+DATE(1970,1,1)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Table1[[#This Row],[pledged]]/Table1[[#This Row],[goal]]</f>
        <v>1.6259999999999999</v>
      </c>
      <c r="P2224" s="6">
        <f>(Table1[[#This Row],[pledged]]/Table1[[#This Row],[backers_count]])/100</f>
        <v>0.27100000000000002</v>
      </c>
      <c r="Q2224" t="s">
        <v>8333</v>
      </c>
      <c r="R2224" t="s">
        <v>8351</v>
      </c>
      <c r="S2224" s="11">
        <f>(((Table1[[#This Row],[launched_at]]/60)/60)/24)+DATE(1970,1,1)</f>
        <v>40906.787581018521</v>
      </c>
      <c r="T2224" s="11">
        <f>(((Table1[[#This Row],[deadline]]/60)/60)/24)+DATE(1970,1,1)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Table1[[#This Row],[pledged]]/Table1[[#This Row],[goal]]</f>
        <v>1.0580000000000001</v>
      </c>
      <c r="P2225" s="6">
        <f>(Table1[[#This Row],[pledged]]/Table1[[#This Row],[backers_count]])/100</f>
        <v>2.0630999999999999</v>
      </c>
      <c r="Q2225" t="s">
        <v>8333</v>
      </c>
      <c r="R2225" t="s">
        <v>8351</v>
      </c>
      <c r="S2225" s="11">
        <f>(((Table1[[#This Row],[launched_at]]/60)/60)/24)+DATE(1970,1,1)</f>
        <v>42152.640833333338</v>
      </c>
      <c r="T2225" s="11">
        <f>(((Table1[[#This Row],[deadline]]/60)/60)/24)+DATE(1970,1,1)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Table1[[#This Row],[pledged]]/Table1[[#This Row],[goal]]</f>
        <v>2.4315000000000002</v>
      </c>
      <c r="P2226" s="6">
        <f>(Table1[[#This Row],[pledged]]/Table1[[#This Row],[backers_count]])/100</f>
        <v>0.82145270270270276</v>
      </c>
      <c r="Q2226" t="s">
        <v>8333</v>
      </c>
      <c r="R2226" t="s">
        <v>8351</v>
      </c>
      <c r="S2226" s="11">
        <f>(((Table1[[#This Row],[launched_at]]/60)/60)/24)+DATE(1970,1,1)</f>
        <v>42644.667534722219</v>
      </c>
      <c r="T2226" s="11">
        <f>(((Table1[[#This Row],[deadline]]/60)/60)/24)+DATE(1970,1,1)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Table1[[#This Row],[pledged]]/Table1[[#This Row],[goal]]</f>
        <v>9.4483338095238096</v>
      </c>
      <c r="P2227" s="6">
        <f>(Table1[[#This Row],[pledged]]/Table1[[#This Row],[backers_count]])/100</f>
        <v>1.6479651993355484</v>
      </c>
      <c r="Q2227" t="s">
        <v>8333</v>
      </c>
      <c r="R2227" t="s">
        <v>8351</v>
      </c>
      <c r="S2227" s="11">
        <f>(((Table1[[#This Row],[launched_at]]/60)/60)/24)+DATE(1970,1,1)</f>
        <v>41873.79184027778</v>
      </c>
      <c r="T2227" s="11">
        <f>(((Table1[[#This Row],[deadline]]/60)/60)/24)+DATE(1970,1,1)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Table1[[#This Row],[pledged]]/Table1[[#This Row],[goal]]</f>
        <v>1.0846283333333333</v>
      </c>
      <c r="P2228" s="6">
        <f>(Table1[[#This Row],[pledged]]/Table1[[#This Row],[backers_count]])/100</f>
        <v>0.60820280373831781</v>
      </c>
      <c r="Q2228" t="s">
        <v>8333</v>
      </c>
      <c r="R2228" t="s">
        <v>8351</v>
      </c>
      <c r="S2228" s="11">
        <f>(((Table1[[#This Row],[launched_at]]/60)/60)/24)+DATE(1970,1,1)</f>
        <v>42381.79886574074</v>
      </c>
      <c r="T2228" s="11">
        <f>(((Table1[[#This Row],[deadline]]/60)/60)/24)+DATE(1970,1,1)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Table1[[#This Row],[pledged]]/Table1[[#This Row],[goal]]</f>
        <v>1.5737692307692308</v>
      </c>
      <c r="P2229" s="6">
        <f>(Table1[[#This Row],[pledged]]/Table1[[#This Row],[backers_count]])/100</f>
        <v>0.67970099667774098</v>
      </c>
      <c r="Q2229" t="s">
        <v>8333</v>
      </c>
      <c r="R2229" t="s">
        <v>8351</v>
      </c>
      <c r="S2229" s="11">
        <f>(((Table1[[#This Row],[launched_at]]/60)/60)/24)+DATE(1970,1,1)</f>
        <v>41561.807349537034</v>
      </c>
      <c r="T2229" s="11">
        <f>(((Table1[[#This Row],[deadline]]/60)/60)/24)+DATE(1970,1,1)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Table1[[#This Row],[pledged]]/Table1[[#This Row],[goal]]</f>
        <v>11.744899999999999</v>
      </c>
      <c r="P2230" s="6">
        <f>(Table1[[#This Row],[pledged]]/Table1[[#This Row],[backers_count]])/100</f>
        <v>0.81561805555555555</v>
      </c>
      <c r="Q2230" t="s">
        <v>8333</v>
      </c>
      <c r="R2230" t="s">
        <v>8351</v>
      </c>
      <c r="S2230" s="11">
        <f>(((Table1[[#This Row],[launched_at]]/60)/60)/24)+DATE(1970,1,1)</f>
        <v>42202.278194444443</v>
      </c>
      <c r="T2230" s="11">
        <f>(((Table1[[#This Row],[deadline]]/60)/60)/24)+DATE(1970,1,1)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Table1[[#This Row],[pledged]]/Table1[[#This Row],[goal]]</f>
        <v>1.7104755366949576</v>
      </c>
      <c r="P2231" s="6">
        <f>(Table1[[#This Row],[pledged]]/Table1[[#This Row],[backers_count]])/100</f>
        <v>0.25425473098330242</v>
      </c>
      <c r="Q2231" t="s">
        <v>8333</v>
      </c>
      <c r="R2231" t="s">
        <v>8351</v>
      </c>
      <c r="S2231" s="11">
        <f>(((Table1[[#This Row],[launched_at]]/60)/60)/24)+DATE(1970,1,1)</f>
        <v>41484.664247685185</v>
      </c>
      <c r="T2231" s="11">
        <f>(((Table1[[#This Row],[deadline]]/60)/60)/24)+DATE(1970,1,1)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Table1[[#This Row],[pledged]]/Table1[[#This Row],[goal]]</f>
        <v>1.2595294117647058</v>
      </c>
      <c r="P2232" s="6">
        <f>(Table1[[#This Row],[pledged]]/Table1[[#This Row],[backers_count]])/100</f>
        <v>0.21497991967871485</v>
      </c>
      <c r="Q2232" t="s">
        <v>8333</v>
      </c>
      <c r="R2232" t="s">
        <v>8351</v>
      </c>
      <c r="S2232" s="11">
        <f>(((Table1[[#This Row],[launched_at]]/60)/60)/24)+DATE(1970,1,1)</f>
        <v>41724.881099537037</v>
      </c>
      <c r="T2232" s="11">
        <f>(((Table1[[#This Row],[deadline]]/60)/60)/24)+DATE(1970,1,1)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Table1[[#This Row],[pledged]]/Table1[[#This Row],[goal]]</f>
        <v>12.121296000000001</v>
      </c>
      <c r="P2233" s="6">
        <f>(Table1[[#This Row],[pledged]]/Table1[[#This Row],[backers_count]])/100</f>
        <v>0.27226630727762802</v>
      </c>
      <c r="Q2233" t="s">
        <v>8333</v>
      </c>
      <c r="R2233" t="s">
        <v>8351</v>
      </c>
      <c r="S2233" s="11">
        <f>(((Table1[[#This Row],[launched_at]]/60)/60)/24)+DATE(1970,1,1)</f>
        <v>41423.910891203705</v>
      </c>
      <c r="T2233" s="11">
        <f>(((Table1[[#This Row],[deadline]]/60)/60)/24)+DATE(1970,1,1)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Table1[[#This Row],[pledged]]/Table1[[#This Row],[goal]]</f>
        <v>4.9580000000000002</v>
      </c>
      <c r="P2234" s="6">
        <f>(Table1[[#This Row],[pledged]]/Table1[[#This Row],[backers_count]])/100</f>
        <v>0.25091093117408908</v>
      </c>
      <c r="Q2234" t="s">
        <v>8333</v>
      </c>
      <c r="R2234" t="s">
        <v>8351</v>
      </c>
      <c r="S2234" s="11">
        <f>(((Table1[[#This Row],[launched_at]]/60)/60)/24)+DATE(1970,1,1)</f>
        <v>41806.794074074074</v>
      </c>
      <c r="T2234" s="11">
        <f>(((Table1[[#This Row],[deadline]]/60)/60)/24)+DATE(1970,1,1)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Table1[[#This Row],[pledged]]/Table1[[#This Row],[goal]]</f>
        <v>3.3203999999999998</v>
      </c>
      <c r="P2235" s="6">
        <f>(Table1[[#This Row],[pledged]]/Table1[[#This Row],[backers_count]])/100</f>
        <v>0.21230179028132989</v>
      </c>
      <c r="Q2235" t="s">
        <v>8333</v>
      </c>
      <c r="R2235" t="s">
        <v>8351</v>
      </c>
      <c r="S2235" s="11">
        <f>(((Table1[[#This Row],[launched_at]]/60)/60)/24)+DATE(1970,1,1)</f>
        <v>42331.378923611104</v>
      </c>
      <c r="T2235" s="11">
        <f>(((Table1[[#This Row],[deadline]]/60)/60)/24)+DATE(1970,1,1)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Table1[[#This Row],[pledged]]/Table1[[#This Row],[goal]]</f>
        <v>11.65</v>
      </c>
      <c r="P2236" s="6">
        <f>(Table1[[#This Row],[pledged]]/Table1[[#This Row],[backers_count]])/100</f>
        <v>0.41607142857142854</v>
      </c>
      <c r="Q2236" t="s">
        <v>8333</v>
      </c>
      <c r="R2236" t="s">
        <v>8351</v>
      </c>
      <c r="S2236" s="11">
        <f>(((Table1[[#This Row],[launched_at]]/60)/60)/24)+DATE(1970,1,1)</f>
        <v>42710.824618055558</v>
      </c>
      <c r="T2236" s="11">
        <f>(((Table1[[#This Row],[deadline]]/60)/60)/24)+DATE(1970,1,1)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Table1[[#This Row],[pledged]]/Table1[[#This Row],[goal]]</f>
        <v>1.5331538461538461</v>
      </c>
      <c r="P2237" s="6">
        <f>(Table1[[#This Row],[pledged]]/Table1[[#This Row],[backers_count]])/100</f>
        <v>1.3558503401360544</v>
      </c>
      <c r="Q2237" t="s">
        <v>8333</v>
      </c>
      <c r="R2237" t="s">
        <v>8351</v>
      </c>
      <c r="S2237" s="11">
        <f>(((Table1[[#This Row],[launched_at]]/60)/60)/24)+DATE(1970,1,1)</f>
        <v>42062.022118055553</v>
      </c>
      <c r="T2237" s="11">
        <f>(((Table1[[#This Row],[deadline]]/60)/60)/24)+DATE(1970,1,1)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Table1[[#This Row],[pledged]]/Table1[[#This Row],[goal]]</f>
        <v>5.3710714285714287</v>
      </c>
      <c r="P2238" s="6">
        <f>(Table1[[#This Row],[pledged]]/Table1[[#This Row],[backers_count]])/100</f>
        <v>0.22116176470588236</v>
      </c>
      <c r="Q2238" t="s">
        <v>8333</v>
      </c>
      <c r="R2238" t="s">
        <v>8351</v>
      </c>
      <c r="S2238" s="11">
        <f>(((Table1[[#This Row],[launched_at]]/60)/60)/24)+DATE(1970,1,1)</f>
        <v>42371.617164351846</v>
      </c>
      <c r="T2238" s="11">
        <f>(((Table1[[#This Row],[deadline]]/60)/60)/24)+DATE(1970,1,1)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Table1[[#This Row],[pledged]]/Table1[[#This Row],[goal]]</f>
        <v>3.5292777777777777</v>
      </c>
      <c r="P2239" s="6">
        <f>(Table1[[#This Row],[pledged]]/Table1[[#This Row],[backers_count]])/100</f>
        <v>0.64625635808748727</v>
      </c>
      <c r="Q2239" t="s">
        <v>8333</v>
      </c>
      <c r="R2239" t="s">
        <v>8351</v>
      </c>
      <c r="S2239" s="11">
        <f>(((Table1[[#This Row],[launched_at]]/60)/60)/24)+DATE(1970,1,1)</f>
        <v>41915.003275462965</v>
      </c>
      <c r="T2239" s="11">
        <f>(((Table1[[#This Row],[deadline]]/60)/60)/24)+DATE(1970,1,1)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Table1[[#This Row],[pledged]]/Table1[[#This Row],[goal]]</f>
        <v>1.3740000000000001</v>
      </c>
      <c r="P2240" s="6">
        <f>(Table1[[#This Row],[pledged]]/Table1[[#This Row],[backers_count]])/100</f>
        <v>0.69569620253164555</v>
      </c>
      <c r="Q2240" t="s">
        <v>8333</v>
      </c>
      <c r="R2240" t="s">
        <v>8351</v>
      </c>
      <c r="S2240" s="11">
        <f>(((Table1[[#This Row],[launched_at]]/60)/60)/24)+DATE(1970,1,1)</f>
        <v>42774.621712962966</v>
      </c>
      <c r="T2240" s="11">
        <f>(((Table1[[#This Row],[deadline]]/60)/60)/24)+DATE(1970,1,1)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Table1[[#This Row],[pledged]]/Table1[[#This Row],[goal]]</f>
        <v>1.2802667999999999</v>
      </c>
      <c r="P2241" s="6">
        <f>(Table1[[#This Row],[pledged]]/Table1[[#This Row],[backers_count]])/100</f>
        <v>0.75133028169014082</v>
      </c>
      <c r="Q2241" t="s">
        <v>8333</v>
      </c>
      <c r="R2241" t="s">
        <v>8351</v>
      </c>
      <c r="S2241" s="11">
        <f>(((Table1[[#This Row],[launched_at]]/60)/60)/24)+DATE(1970,1,1)</f>
        <v>41572.958495370374</v>
      </c>
      <c r="T2241" s="11">
        <f>(((Table1[[#This Row],[deadline]]/60)/60)/24)+DATE(1970,1,1)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Table1[[#This Row],[pledged]]/Table1[[#This Row],[goal]]</f>
        <v>2.7067999999999999</v>
      </c>
      <c r="P2242" s="6">
        <f>(Table1[[#This Row],[pledged]]/Table1[[#This Row],[backers_count]])/100</f>
        <v>1.4097916666666666</v>
      </c>
      <c r="Q2242" t="s">
        <v>8333</v>
      </c>
      <c r="R2242" t="s">
        <v>8351</v>
      </c>
      <c r="S2242" s="11">
        <f>(((Table1[[#This Row],[launched_at]]/60)/60)/24)+DATE(1970,1,1)</f>
        <v>42452.825740740736</v>
      </c>
      <c r="T2242" s="11">
        <f>(((Table1[[#This Row],[deadline]]/60)/60)/24)+DATE(1970,1,1)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Table1[[#This Row],[pledged]]/Table1[[#This Row],[goal]]</f>
        <v>8.0640000000000001</v>
      </c>
      <c r="P2243" s="6">
        <f>(Table1[[#This Row],[pledged]]/Table1[[#This Row],[backers_count]])/100</f>
        <v>0.49472392638036811</v>
      </c>
      <c r="Q2243" t="s">
        <v>8333</v>
      </c>
      <c r="R2243" t="s">
        <v>8351</v>
      </c>
      <c r="S2243" s="11">
        <f>(((Table1[[#This Row],[launched_at]]/60)/60)/24)+DATE(1970,1,1)</f>
        <v>42766.827546296292</v>
      </c>
      <c r="T2243" s="11">
        <f>(((Table1[[#This Row],[deadline]]/60)/60)/24)+DATE(1970,1,1)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Table1[[#This Row],[pledged]]/Table1[[#This Row],[goal]]</f>
        <v>13.600976000000001</v>
      </c>
      <c r="P2244" s="6">
        <f>(Table1[[#This Row],[pledged]]/Table1[[#This Row],[backers_count]])/100</f>
        <v>0.53865251485148524</v>
      </c>
      <c r="Q2244" t="s">
        <v>8333</v>
      </c>
      <c r="R2244" t="s">
        <v>8351</v>
      </c>
      <c r="S2244" s="11">
        <f>(((Table1[[#This Row],[launched_at]]/60)/60)/24)+DATE(1970,1,1)</f>
        <v>41569.575613425928</v>
      </c>
      <c r="T2244" s="11">
        <f>(((Table1[[#This Row],[deadline]]/60)/60)/24)+DATE(1970,1,1)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Table1[[#This Row],[pledged]]/Table1[[#This Row],[goal]]</f>
        <v>9302.5</v>
      </c>
      <c r="P2245" s="6">
        <f>(Table1[[#This Row],[pledged]]/Table1[[#This Row],[backers_count]])/100</f>
        <v>4.5712530712530716E-2</v>
      </c>
      <c r="Q2245" t="s">
        <v>8333</v>
      </c>
      <c r="R2245" t="s">
        <v>8351</v>
      </c>
      <c r="S2245" s="11">
        <f>(((Table1[[#This Row],[launched_at]]/60)/60)/24)+DATE(1970,1,1)</f>
        <v>42800.751041666663</v>
      </c>
      <c r="T2245" s="11">
        <f>(((Table1[[#This Row],[deadline]]/60)/60)/24)+DATE(1970,1,1)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Table1[[#This Row],[pledged]]/Table1[[#This Row],[goal]]</f>
        <v>3.7702</v>
      </c>
      <c r="P2246" s="6">
        <f>(Table1[[#This Row],[pledged]]/Table1[[#This Row],[backers_count]])/100</f>
        <v>0.65003448275862075</v>
      </c>
      <c r="Q2246" t="s">
        <v>8333</v>
      </c>
      <c r="R2246" t="s">
        <v>8351</v>
      </c>
      <c r="S2246" s="11">
        <f>(((Table1[[#This Row],[launched_at]]/60)/60)/24)+DATE(1970,1,1)</f>
        <v>42647.818819444445</v>
      </c>
      <c r="T2246" s="11">
        <f>(((Table1[[#This Row],[deadline]]/60)/60)/24)+DATE(1970,1,1)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Table1[[#This Row],[pledged]]/Table1[[#This Row],[goal]]</f>
        <v>26.47025</v>
      </c>
      <c r="P2247" s="6">
        <f>(Table1[[#This Row],[pledged]]/Table1[[#This Row],[backers_count]])/100</f>
        <v>0.53475252525252526</v>
      </c>
      <c r="Q2247" t="s">
        <v>8333</v>
      </c>
      <c r="R2247" t="s">
        <v>8351</v>
      </c>
      <c r="S2247" s="11">
        <f>(((Table1[[#This Row],[launched_at]]/60)/60)/24)+DATE(1970,1,1)</f>
        <v>41660.708530092597</v>
      </c>
      <c r="T2247" s="11">
        <f>(((Table1[[#This Row],[deadline]]/60)/60)/24)+DATE(1970,1,1)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Table1[[#This Row],[pledged]]/Table1[[#This Row],[goal]]</f>
        <v>1.0012000000000001</v>
      </c>
      <c r="P2248" s="6">
        <f>(Table1[[#This Row],[pledged]]/Table1[[#This Row],[backers_count]])/100</f>
        <v>0.43912280701754386</v>
      </c>
      <c r="Q2248" t="s">
        <v>8333</v>
      </c>
      <c r="R2248" t="s">
        <v>8351</v>
      </c>
      <c r="S2248" s="11">
        <f>(((Table1[[#This Row],[launched_at]]/60)/60)/24)+DATE(1970,1,1)</f>
        <v>42221.79178240741</v>
      </c>
      <c r="T2248" s="11">
        <f>(((Table1[[#This Row],[deadline]]/60)/60)/24)+DATE(1970,1,1)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Table1[[#This Row],[pledged]]/Table1[[#This Row],[goal]]</f>
        <v>1.0445405405405406</v>
      </c>
      <c r="P2249" s="6">
        <f>(Table1[[#This Row],[pledged]]/Table1[[#This Row],[backers_count]])/100</f>
        <v>0.50852631578947372</v>
      </c>
      <c r="Q2249" t="s">
        <v>8333</v>
      </c>
      <c r="R2249" t="s">
        <v>8351</v>
      </c>
      <c r="S2249" s="11">
        <f>(((Table1[[#This Row],[launched_at]]/60)/60)/24)+DATE(1970,1,1)</f>
        <v>42200.666261574079</v>
      </c>
      <c r="T2249" s="11">
        <f>(((Table1[[#This Row],[deadline]]/60)/60)/24)+DATE(1970,1,1)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Table1[[#This Row],[pledged]]/Table1[[#This Row],[goal]]</f>
        <v>1.0721428571428571</v>
      </c>
      <c r="P2250" s="6">
        <f>(Table1[[#This Row],[pledged]]/Table1[[#This Row],[backers_count]])/100</f>
        <v>0.58632812499999998</v>
      </c>
      <c r="Q2250" t="s">
        <v>8333</v>
      </c>
      <c r="R2250" t="s">
        <v>8351</v>
      </c>
      <c r="S2250" s="11">
        <f>(((Table1[[#This Row],[launched_at]]/60)/60)/24)+DATE(1970,1,1)</f>
        <v>42688.875902777778</v>
      </c>
      <c r="T2250" s="11">
        <f>(((Table1[[#This Row],[deadline]]/60)/60)/24)+DATE(1970,1,1)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Table1[[#This Row],[pledged]]/Table1[[#This Row],[goal]]</f>
        <v>1.6877142857142857</v>
      </c>
      <c r="P2251" s="6">
        <f>(Table1[[#This Row],[pledged]]/Table1[[#This Row],[backers_count]])/100</f>
        <v>0.32816666666666672</v>
      </c>
      <c r="Q2251" t="s">
        <v>8333</v>
      </c>
      <c r="R2251" t="s">
        <v>8351</v>
      </c>
      <c r="S2251" s="11">
        <f>(((Table1[[#This Row],[launched_at]]/60)/60)/24)+DATE(1970,1,1)</f>
        <v>41336.703298611108</v>
      </c>
      <c r="T2251" s="11">
        <f>(((Table1[[#This Row],[deadline]]/60)/60)/24)+DATE(1970,1,1)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Table1[[#This Row],[pledged]]/Table1[[#This Row],[goal]]</f>
        <v>9.7511200000000002</v>
      </c>
      <c r="P2252" s="6">
        <f>(Table1[[#This Row],[pledged]]/Table1[[#This Row],[backers_count]])/100</f>
        <v>4.2693169877408055</v>
      </c>
      <c r="Q2252" t="s">
        <v>8333</v>
      </c>
      <c r="R2252" t="s">
        <v>8351</v>
      </c>
      <c r="S2252" s="11">
        <f>(((Table1[[#This Row],[launched_at]]/60)/60)/24)+DATE(1970,1,1)</f>
        <v>42677.005474537036</v>
      </c>
      <c r="T2252" s="11">
        <f>(((Table1[[#This Row],[deadline]]/60)/60)/24)+DATE(1970,1,1)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Table1[[#This Row],[pledged]]/Table1[[#This Row],[goal]]</f>
        <v>1.3444929411764706</v>
      </c>
      <c r="P2253" s="6">
        <f>(Table1[[#This Row],[pledged]]/Table1[[#This Row],[backers_count]])/100</f>
        <v>0.2380872916666667</v>
      </c>
      <c r="Q2253" t="s">
        <v>8333</v>
      </c>
      <c r="R2253" t="s">
        <v>8351</v>
      </c>
      <c r="S2253" s="11">
        <f>(((Table1[[#This Row],[launched_at]]/60)/60)/24)+DATE(1970,1,1)</f>
        <v>41846.34579861111</v>
      </c>
      <c r="T2253" s="11">
        <f>(((Table1[[#This Row],[deadline]]/60)/60)/24)+DATE(1970,1,1)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Table1[[#This Row],[pledged]]/Table1[[#This Row],[goal]]</f>
        <v>2.722777777777778</v>
      </c>
      <c r="P2254" s="6">
        <f>(Table1[[#This Row],[pledged]]/Table1[[#This Row],[backers_count]])/100</f>
        <v>0.984136546184739</v>
      </c>
      <c r="Q2254" t="s">
        <v>8333</v>
      </c>
      <c r="R2254" t="s">
        <v>8351</v>
      </c>
      <c r="S2254" s="11">
        <f>(((Table1[[#This Row],[launched_at]]/60)/60)/24)+DATE(1970,1,1)</f>
        <v>42573.327986111108</v>
      </c>
      <c r="T2254" s="11">
        <f>(((Table1[[#This Row],[deadline]]/60)/60)/24)+DATE(1970,1,1)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Table1[[#This Row],[pledged]]/Table1[[#This Row],[goal]]</f>
        <v>1.1268750000000001</v>
      </c>
      <c r="P2255" s="6">
        <f>(Table1[[#This Row],[pledged]]/Table1[[#This Row],[backers_count]])/100</f>
        <v>1.0732142857142857</v>
      </c>
      <c r="Q2255" t="s">
        <v>8333</v>
      </c>
      <c r="R2255" t="s">
        <v>8351</v>
      </c>
      <c r="S2255" s="11">
        <f>(((Table1[[#This Row],[launched_at]]/60)/60)/24)+DATE(1970,1,1)</f>
        <v>42296.631331018521</v>
      </c>
      <c r="T2255" s="11">
        <f>(((Table1[[#This Row],[deadline]]/60)/60)/24)+DATE(1970,1,1)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Table1[[#This Row],[pledged]]/Table1[[#This Row],[goal]]</f>
        <v>4.5979999999999999</v>
      </c>
      <c r="P2256" s="6">
        <f>(Table1[[#This Row],[pledged]]/Table1[[#This Row],[backers_count]])/100</f>
        <v>0.1167005076142132</v>
      </c>
      <c r="Q2256" t="s">
        <v>8333</v>
      </c>
      <c r="R2256" t="s">
        <v>8351</v>
      </c>
      <c r="S2256" s="11">
        <f>(((Table1[[#This Row],[launched_at]]/60)/60)/24)+DATE(1970,1,1)</f>
        <v>42752.647777777776</v>
      </c>
      <c r="T2256" s="11">
        <f>(((Table1[[#This Row],[deadline]]/60)/60)/24)+DATE(1970,1,1)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Table1[[#This Row],[pledged]]/Table1[[#This Row],[goal]]</f>
        <v>2.8665822784810127</v>
      </c>
      <c r="P2257" s="6">
        <f>(Table1[[#This Row],[pledged]]/Table1[[#This Row],[backers_count]])/100</f>
        <v>0.41782287822878234</v>
      </c>
      <c r="Q2257" t="s">
        <v>8333</v>
      </c>
      <c r="R2257" t="s">
        <v>8351</v>
      </c>
      <c r="S2257" s="11">
        <f>(((Table1[[#This Row],[launched_at]]/60)/60)/24)+DATE(1970,1,1)</f>
        <v>42467.951979166668</v>
      </c>
      <c r="T2257" s="11">
        <f>(((Table1[[#This Row],[deadline]]/60)/60)/24)+DATE(1970,1,1)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Table1[[#This Row],[pledged]]/Table1[[#This Row],[goal]]</f>
        <v>2.2270833333333333</v>
      </c>
      <c r="P2258" s="6">
        <f>(Table1[[#This Row],[pledged]]/Table1[[#This Row],[backers_count]])/100</f>
        <v>0.21379999999999999</v>
      </c>
      <c r="Q2258" t="s">
        <v>8333</v>
      </c>
      <c r="R2258" t="s">
        <v>8351</v>
      </c>
      <c r="S2258" s="11">
        <f>(((Table1[[#This Row],[launched_at]]/60)/60)/24)+DATE(1970,1,1)</f>
        <v>42682.451921296291</v>
      </c>
      <c r="T2258" s="11">
        <f>(((Table1[[#This Row],[deadline]]/60)/60)/24)+DATE(1970,1,1)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Table1[[#This Row],[pledged]]/Table1[[#This Row],[goal]]</f>
        <v>6.3613999999999997</v>
      </c>
      <c r="P2259" s="6">
        <f>(Table1[[#This Row],[pledged]]/Table1[[#This Row],[backers_count]])/100</f>
        <v>0.94103550295857985</v>
      </c>
      <c r="Q2259" t="s">
        <v>8333</v>
      </c>
      <c r="R2259" t="s">
        <v>8351</v>
      </c>
      <c r="S2259" s="11">
        <f>(((Table1[[#This Row],[launched_at]]/60)/60)/24)+DATE(1970,1,1)</f>
        <v>42505.936678240745</v>
      </c>
      <c r="T2259" s="11">
        <f>(((Table1[[#This Row],[deadline]]/60)/60)/24)+DATE(1970,1,1)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Table1[[#This Row],[pledged]]/Table1[[#This Row],[goal]]</f>
        <v>1.4650000000000001</v>
      </c>
      <c r="P2260" s="6">
        <f>(Table1[[#This Row],[pledged]]/Table1[[#This Row],[backers_count]])/100</f>
        <v>0.15721951219512195</v>
      </c>
      <c r="Q2260" t="s">
        <v>8333</v>
      </c>
      <c r="R2260" t="s">
        <v>8351</v>
      </c>
      <c r="S2260" s="11">
        <f>(((Table1[[#This Row],[launched_at]]/60)/60)/24)+DATE(1970,1,1)</f>
        <v>42136.75100694444</v>
      </c>
      <c r="T2260" s="11">
        <f>(((Table1[[#This Row],[deadline]]/60)/60)/24)+DATE(1970,1,1)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Table1[[#This Row],[pledged]]/Table1[[#This Row],[goal]]</f>
        <v>18.670999999999999</v>
      </c>
      <c r="P2261" s="6">
        <f>(Table1[[#This Row],[pledged]]/Table1[[#This Row],[backers_count]])/100</f>
        <v>0.90635922330097085</v>
      </c>
      <c r="Q2261" t="s">
        <v>8333</v>
      </c>
      <c r="R2261" t="s">
        <v>8351</v>
      </c>
      <c r="S2261" s="11">
        <f>(((Table1[[#This Row],[launched_at]]/60)/60)/24)+DATE(1970,1,1)</f>
        <v>42702.804814814815</v>
      </c>
      <c r="T2261" s="11">
        <f>(((Table1[[#This Row],[deadline]]/60)/60)/24)+DATE(1970,1,1)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Table1[[#This Row],[pledged]]/Table1[[#This Row],[goal]]</f>
        <v>3.2692000000000001</v>
      </c>
      <c r="P2262" s="6">
        <f>(Table1[[#This Row],[pledged]]/Table1[[#This Row],[backers_count]])/100</f>
        <v>0.97297619047619055</v>
      </c>
      <c r="Q2262" t="s">
        <v>8333</v>
      </c>
      <c r="R2262" t="s">
        <v>8351</v>
      </c>
      <c r="S2262" s="11">
        <f>(((Table1[[#This Row],[launched_at]]/60)/60)/24)+DATE(1970,1,1)</f>
        <v>41695.016782407409</v>
      </c>
      <c r="T2262" s="11">
        <f>(((Table1[[#This Row],[deadline]]/60)/60)/24)+DATE(1970,1,1)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Table1[[#This Row],[pledged]]/Table1[[#This Row],[goal]]</f>
        <v>7.7949999999999999</v>
      </c>
      <c r="P2263" s="6">
        <f>(Table1[[#This Row],[pledged]]/Table1[[#This Row],[backers_count]])/100</f>
        <v>0.37119047619047618</v>
      </c>
      <c r="Q2263" t="s">
        <v>8333</v>
      </c>
      <c r="R2263" t="s">
        <v>8351</v>
      </c>
      <c r="S2263" s="11">
        <f>(((Table1[[#This Row],[launched_at]]/60)/60)/24)+DATE(1970,1,1)</f>
        <v>42759.724768518514</v>
      </c>
      <c r="T2263" s="11">
        <f>(((Table1[[#This Row],[deadline]]/60)/60)/24)+DATE(1970,1,1)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Table1[[#This Row],[pledged]]/Table1[[#This Row],[goal]]</f>
        <v>1.5415151515151515</v>
      </c>
      <c r="P2264" s="6">
        <f>(Table1[[#This Row],[pledged]]/Table1[[#This Row],[backers_count]])/100</f>
        <v>0.28104972375690607</v>
      </c>
      <c r="Q2264" t="s">
        <v>8333</v>
      </c>
      <c r="R2264" t="s">
        <v>8351</v>
      </c>
      <c r="S2264" s="11">
        <f>(((Table1[[#This Row],[launched_at]]/60)/60)/24)+DATE(1970,1,1)</f>
        <v>41926.585162037038</v>
      </c>
      <c r="T2264" s="11">
        <f>(((Table1[[#This Row],[deadline]]/60)/60)/24)+DATE(1970,1,1)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Table1[[#This Row],[pledged]]/Table1[[#This Row],[goal]]</f>
        <v>1.1554666666666666</v>
      </c>
      <c r="P2265" s="6">
        <f>(Table1[[#This Row],[pledged]]/Table1[[#This Row],[backers_count]])/100</f>
        <v>1.4443333333333335</v>
      </c>
      <c r="Q2265" t="s">
        <v>8333</v>
      </c>
      <c r="R2265" t="s">
        <v>8351</v>
      </c>
      <c r="S2265" s="11">
        <f>(((Table1[[#This Row],[launched_at]]/60)/60)/24)+DATE(1970,1,1)</f>
        <v>42014.832326388889</v>
      </c>
      <c r="T2265" s="11">
        <f>(((Table1[[#This Row],[deadline]]/60)/60)/24)+DATE(1970,1,1)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Table1[[#This Row],[pledged]]/Table1[[#This Row],[goal]]</f>
        <v>1.8003333333333333</v>
      </c>
      <c r="P2266" s="6">
        <f>(Table1[[#This Row],[pledged]]/Table1[[#This Row],[backers_count]])/100</f>
        <v>0.24274157303370786</v>
      </c>
      <c r="Q2266" t="s">
        <v>8333</v>
      </c>
      <c r="R2266" t="s">
        <v>8351</v>
      </c>
      <c r="S2266" s="11">
        <f>(((Table1[[#This Row],[launched_at]]/60)/60)/24)+DATE(1970,1,1)</f>
        <v>42496.582337962958</v>
      </c>
      <c r="T2266" s="11">
        <f>(((Table1[[#This Row],[deadline]]/60)/60)/24)+DATE(1970,1,1)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Table1[[#This Row],[pledged]]/Table1[[#This Row],[goal]]</f>
        <v>2.9849999999999999</v>
      </c>
      <c r="P2267" s="6">
        <f>(Table1[[#This Row],[pledged]]/Table1[[#This Row],[backers_count]])/100</f>
        <v>0.35117647058823531</v>
      </c>
      <c r="Q2267" t="s">
        <v>8333</v>
      </c>
      <c r="R2267" t="s">
        <v>8351</v>
      </c>
      <c r="S2267" s="11">
        <f>(((Table1[[#This Row],[launched_at]]/60)/60)/24)+DATE(1970,1,1)</f>
        <v>42689.853090277778</v>
      </c>
      <c r="T2267" s="11">
        <f>(((Table1[[#This Row],[deadline]]/60)/60)/24)+DATE(1970,1,1)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Table1[[#This Row],[pledged]]/Table1[[#This Row],[goal]]</f>
        <v>3.2026666666666666</v>
      </c>
      <c r="P2268" s="6">
        <f>(Table1[[#This Row],[pledged]]/Table1[[#This Row],[backers_count]])/100</f>
        <v>0.24762886597938144</v>
      </c>
      <c r="Q2268" t="s">
        <v>8333</v>
      </c>
      <c r="R2268" t="s">
        <v>8351</v>
      </c>
      <c r="S2268" s="11">
        <f>(((Table1[[#This Row],[launched_at]]/60)/60)/24)+DATE(1970,1,1)</f>
        <v>42469.874907407408</v>
      </c>
      <c r="T2268" s="11">
        <f>(((Table1[[#This Row],[deadline]]/60)/60)/24)+DATE(1970,1,1)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Table1[[#This Row],[pledged]]/Table1[[#This Row],[goal]]</f>
        <v>3.80525</v>
      </c>
      <c r="P2269" s="6">
        <f>(Table1[[#This Row],[pledged]]/Table1[[#This Row],[backers_count]])/100</f>
        <v>1.8837871287128711</v>
      </c>
      <c r="Q2269" t="s">
        <v>8333</v>
      </c>
      <c r="R2269" t="s">
        <v>8351</v>
      </c>
      <c r="S2269" s="11">
        <f>(((Table1[[#This Row],[launched_at]]/60)/60)/24)+DATE(1970,1,1)</f>
        <v>41968.829826388886</v>
      </c>
      <c r="T2269" s="11">
        <f>(((Table1[[#This Row],[deadline]]/60)/60)/24)+DATE(1970,1,1)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Table1[[#This Row],[pledged]]/Table1[[#This Row],[goal]]</f>
        <v>1.026</v>
      </c>
      <c r="P2270" s="6">
        <f>(Table1[[#This Row],[pledged]]/Table1[[#This Row],[backers_count]])/100</f>
        <v>1.4808247422680412</v>
      </c>
      <c r="Q2270" t="s">
        <v>8333</v>
      </c>
      <c r="R2270" t="s">
        <v>8351</v>
      </c>
      <c r="S2270" s="11">
        <f>(((Table1[[#This Row],[launched_at]]/60)/60)/24)+DATE(1970,1,1)</f>
        <v>42776.082349537035</v>
      </c>
      <c r="T2270" s="11">
        <f>(((Table1[[#This Row],[deadline]]/60)/60)/24)+DATE(1970,1,1)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Table1[[#This Row],[pledged]]/Table1[[#This Row],[goal]]</f>
        <v>18.016400000000001</v>
      </c>
      <c r="P2271" s="6">
        <f>(Table1[[#This Row],[pledged]]/Table1[[#This Row],[backers_count]])/100</f>
        <v>0.49934589800443463</v>
      </c>
      <c r="Q2271" t="s">
        <v>8333</v>
      </c>
      <c r="R2271" t="s">
        <v>8351</v>
      </c>
      <c r="S2271" s="11">
        <f>(((Table1[[#This Row],[launched_at]]/60)/60)/24)+DATE(1970,1,1)</f>
        <v>42776.704432870371</v>
      </c>
      <c r="T2271" s="11">
        <f>(((Table1[[#This Row],[deadline]]/60)/60)/24)+DATE(1970,1,1)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Table1[[#This Row],[pledged]]/Table1[[#This Row],[goal]]</f>
        <v>7.2024800000000004</v>
      </c>
      <c r="P2272" s="6">
        <f>(Table1[[#This Row],[pledged]]/Table1[[#This Row],[backers_count]])/100</f>
        <v>1.0782155688622754</v>
      </c>
      <c r="Q2272" t="s">
        <v>8333</v>
      </c>
      <c r="R2272" t="s">
        <v>8351</v>
      </c>
      <c r="S2272" s="11">
        <f>(((Table1[[#This Row],[launched_at]]/60)/60)/24)+DATE(1970,1,1)</f>
        <v>42725.869363425925</v>
      </c>
      <c r="T2272" s="11">
        <f>(((Table1[[#This Row],[deadline]]/60)/60)/24)+DATE(1970,1,1)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Table1[[#This Row],[pledged]]/Table1[[#This Row],[goal]]</f>
        <v>2.8309000000000002</v>
      </c>
      <c r="P2273" s="6">
        <f>(Table1[[#This Row],[pledged]]/Table1[[#This Row],[backers_count]])/100</f>
        <v>0.42634036144578308</v>
      </c>
      <c r="Q2273" t="s">
        <v>8333</v>
      </c>
      <c r="R2273" t="s">
        <v>8351</v>
      </c>
      <c r="S2273" s="11">
        <f>(((Table1[[#This Row],[launched_at]]/60)/60)/24)+DATE(1970,1,1)</f>
        <v>42684.000046296293</v>
      </c>
      <c r="T2273" s="11">
        <f>(((Table1[[#This Row],[deadline]]/60)/60)/24)+DATE(1970,1,1)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Table1[[#This Row],[pledged]]/Table1[[#This Row],[goal]]</f>
        <v>13.566000000000001</v>
      </c>
      <c r="P2274" s="6">
        <f>(Table1[[#This Row],[pledged]]/Table1[[#This Row],[backers_count]])/100</f>
        <v>0.14370762711864407</v>
      </c>
      <c r="Q2274" t="s">
        <v>8333</v>
      </c>
      <c r="R2274" t="s">
        <v>8351</v>
      </c>
      <c r="S2274" s="11">
        <f>(((Table1[[#This Row],[launched_at]]/60)/60)/24)+DATE(1970,1,1)</f>
        <v>42315.699490740735</v>
      </c>
      <c r="T2274" s="11">
        <f>(((Table1[[#This Row],[deadline]]/60)/60)/24)+DATE(1970,1,1)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Table1[[#This Row],[pledged]]/Table1[[#This Row],[goal]]</f>
        <v>2.2035999999999998</v>
      </c>
      <c r="P2275" s="6">
        <f>(Table1[[#This Row],[pledged]]/Table1[[#This Row],[backers_count]])/100</f>
        <v>0.37476190476190474</v>
      </c>
      <c r="Q2275" t="s">
        <v>8333</v>
      </c>
      <c r="R2275" t="s">
        <v>8351</v>
      </c>
      <c r="S2275" s="11">
        <f>(((Table1[[#This Row],[launched_at]]/60)/60)/24)+DATE(1970,1,1)</f>
        <v>42781.549097222218</v>
      </c>
      <c r="T2275" s="11">
        <f>(((Table1[[#This Row],[deadline]]/60)/60)/24)+DATE(1970,1,1)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Table1[[#This Row],[pledged]]/Table1[[#This Row],[goal]]</f>
        <v>1.196</v>
      </c>
      <c r="P2276" s="6">
        <f>(Table1[[#This Row],[pledged]]/Table1[[#This Row],[backers_count]])/100</f>
        <v>0.30202020202020202</v>
      </c>
      <c r="Q2276" t="s">
        <v>8333</v>
      </c>
      <c r="R2276" t="s">
        <v>8351</v>
      </c>
      <c r="S2276" s="11">
        <f>(((Table1[[#This Row],[launched_at]]/60)/60)/24)+DATE(1970,1,1)</f>
        <v>41663.500659722224</v>
      </c>
      <c r="T2276" s="11">
        <f>(((Table1[[#This Row],[deadline]]/60)/60)/24)+DATE(1970,1,1)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Table1[[#This Row],[pledged]]/Table1[[#This Row],[goal]]</f>
        <v>4.0776923076923079</v>
      </c>
      <c r="P2277" s="6">
        <f>(Table1[[#This Row],[pledged]]/Table1[[#This Row],[backers_count]])/100</f>
        <v>0.33550632911392403</v>
      </c>
      <c r="Q2277" t="s">
        <v>8333</v>
      </c>
      <c r="R2277" t="s">
        <v>8351</v>
      </c>
      <c r="S2277" s="11">
        <f>(((Table1[[#This Row],[launched_at]]/60)/60)/24)+DATE(1970,1,1)</f>
        <v>41965.616655092599</v>
      </c>
      <c r="T2277" s="11">
        <f>(((Table1[[#This Row],[deadline]]/60)/60)/24)+DATE(1970,1,1)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Table1[[#This Row],[pledged]]/Table1[[#This Row],[goal]]</f>
        <v>1.0581826105905425</v>
      </c>
      <c r="P2278" s="6">
        <f>(Table1[[#This Row],[pledged]]/Table1[[#This Row],[backers_count]])/100</f>
        <v>0.64746666666666675</v>
      </c>
      <c r="Q2278" t="s">
        <v>8333</v>
      </c>
      <c r="R2278" t="s">
        <v>8351</v>
      </c>
      <c r="S2278" s="11">
        <f>(((Table1[[#This Row],[launched_at]]/60)/60)/24)+DATE(1970,1,1)</f>
        <v>41614.651493055557</v>
      </c>
      <c r="T2278" s="11">
        <f>(((Table1[[#This Row],[deadline]]/60)/60)/24)+DATE(1970,1,1)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Table1[[#This Row],[pledged]]/Table1[[#This Row],[goal]]</f>
        <v>1.4108235294117648</v>
      </c>
      <c r="P2279" s="6">
        <f>(Table1[[#This Row],[pledged]]/Table1[[#This Row],[backers_count]])/100</f>
        <v>0.57932367149758457</v>
      </c>
      <c r="Q2279" t="s">
        <v>8333</v>
      </c>
      <c r="R2279" t="s">
        <v>8351</v>
      </c>
      <c r="S2279" s="11">
        <f>(((Table1[[#This Row],[launched_at]]/60)/60)/24)+DATE(1970,1,1)</f>
        <v>40936.678506944445</v>
      </c>
      <c r="T2279" s="11">
        <f>(((Table1[[#This Row],[deadline]]/60)/60)/24)+DATE(1970,1,1)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Table1[[#This Row],[pledged]]/Table1[[#This Row],[goal]]</f>
        <v>2.7069999999999999</v>
      </c>
      <c r="P2280" s="6">
        <f>(Table1[[#This Row],[pledged]]/Table1[[#This Row],[backers_count]])/100</f>
        <v>0.53078431372549018</v>
      </c>
      <c r="Q2280" t="s">
        <v>8333</v>
      </c>
      <c r="R2280" t="s">
        <v>8351</v>
      </c>
      <c r="S2280" s="11">
        <f>(((Table1[[#This Row],[launched_at]]/60)/60)/24)+DATE(1970,1,1)</f>
        <v>42338.709108796291</v>
      </c>
      <c r="T2280" s="11">
        <f>(((Table1[[#This Row],[deadline]]/60)/60)/24)+DATE(1970,1,1)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Table1[[#This Row],[pledged]]/Table1[[#This Row],[goal]]</f>
        <v>1.538</v>
      </c>
      <c r="P2281" s="6">
        <f>(Table1[[#This Row],[pledged]]/Table1[[#This Row],[backers_count]])/100</f>
        <v>0.48062500000000002</v>
      </c>
      <c r="Q2281" t="s">
        <v>8333</v>
      </c>
      <c r="R2281" t="s">
        <v>8351</v>
      </c>
      <c r="S2281" s="11">
        <f>(((Table1[[#This Row],[launched_at]]/60)/60)/24)+DATE(1970,1,1)</f>
        <v>42020.806701388887</v>
      </c>
      <c r="T2281" s="11">
        <f>(((Table1[[#This Row],[deadline]]/60)/60)/24)+DATE(1970,1,1)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Table1[[#This Row],[pledged]]/Table1[[#This Row],[goal]]</f>
        <v>4.0357653061224488</v>
      </c>
      <c r="P2282" s="6">
        <f>(Table1[[#This Row],[pledged]]/Table1[[#This Row],[backers_count]])/100</f>
        <v>0.82396874999999992</v>
      </c>
      <c r="Q2282" t="s">
        <v>8333</v>
      </c>
      <c r="R2282" t="s">
        <v>8351</v>
      </c>
      <c r="S2282" s="11">
        <f>(((Table1[[#This Row],[launched_at]]/60)/60)/24)+DATE(1970,1,1)</f>
        <v>42234.624895833331</v>
      </c>
      <c r="T2282" s="11">
        <f>(((Table1[[#This Row],[deadline]]/60)/60)/24)+DATE(1970,1,1)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Table1[[#This Row],[pledged]]/Table1[[#This Row],[goal]]</f>
        <v>1.85</v>
      </c>
      <c r="P2283" s="6">
        <f>(Table1[[#This Row],[pledged]]/Table1[[#This Row],[backers_count]])/100</f>
        <v>0.50454545454545452</v>
      </c>
      <c r="Q2283" t="s">
        <v>8325</v>
      </c>
      <c r="R2283" t="s">
        <v>8326</v>
      </c>
      <c r="S2283" s="11">
        <f>(((Table1[[#This Row],[launched_at]]/60)/60)/24)+DATE(1970,1,1)</f>
        <v>40687.285844907405</v>
      </c>
      <c r="T2283" s="11">
        <f>(((Table1[[#This Row],[deadline]]/60)/60)/24)+DATE(1970,1,1)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Table1[[#This Row],[pledged]]/Table1[[#This Row],[goal]]</f>
        <v>1.8533333333333333</v>
      </c>
      <c r="P2284" s="6">
        <f>(Table1[[#This Row],[pledged]]/Table1[[#This Row],[backers_count]])/100</f>
        <v>1.1583333333333332</v>
      </c>
      <c r="Q2284" t="s">
        <v>8325</v>
      </c>
      <c r="R2284" t="s">
        <v>8326</v>
      </c>
      <c r="S2284" s="11">
        <f>(((Table1[[#This Row],[launched_at]]/60)/60)/24)+DATE(1970,1,1)</f>
        <v>42323.17460648148</v>
      </c>
      <c r="T2284" s="11">
        <f>(((Table1[[#This Row],[deadline]]/60)/60)/24)+DATE(1970,1,1)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Table1[[#This Row],[pledged]]/Table1[[#This Row],[goal]]</f>
        <v>1.0085533333333332</v>
      </c>
      <c r="P2285" s="6">
        <f>(Table1[[#This Row],[pledged]]/Table1[[#This Row],[backers_count]])/100</f>
        <v>0.63034583333333327</v>
      </c>
      <c r="Q2285" t="s">
        <v>8325</v>
      </c>
      <c r="R2285" t="s">
        <v>8326</v>
      </c>
      <c r="S2285" s="11">
        <f>(((Table1[[#This Row],[launched_at]]/60)/60)/24)+DATE(1970,1,1)</f>
        <v>40978.125046296293</v>
      </c>
      <c r="T2285" s="11">
        <f>(((Table1[[#This Row],[deadline]]/60)/60)/24)+DATE(1970,1,1)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Table1[[#This Row],[pledged]]/Table1[[#This Row],[goal]]</f>
        <v>1.0622116666666668</v>
      </c>
      <c r="P2286" s="6">
        <f>(Table1[[#This Row],[pledged]]/Table1[[#This Row],[backers_count]])/100</f>
        <v>1.0802152542372883</v>
      </c>
      <c r="Q2286" t="s">
        <v>8325</v>
      </c>
      <c r="R2286" t="s">
        <v>8326</v>
      </c>
      <c r="S2286" s="11">
        <f>(((Table1[[#This Row],[launched_at]]/60)/60)/24)+DATE(1970,1,1)</f>
        <v>40585.796817129631</v>
      </c>
      <c r="T2286" s="11">
        <f>(((Table1[[#This Row],[deadline]]/60)/60)/24)+DATE(1970,1,1)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Table1[[#This Row],[pledged]]/Table1[[#This Row],[goal]]</f>
        <v>1.2136666666666667</v>
      </c>
      <c r="P2287" s="6">
        <f>(Table1[[#This Row],[pledged]]/Table1[[#This Row],[backers_count]])/100</f>
        <v>0.46088607594936709</v>
      </c>
      <c r="Q2287" t="s">
        <v>8325</v>
      </c>
      <c r="R2287" t="s">
        <v>8326</v>
      </c>
      <c r="S2287" s="11">
        <f>(((Table1[[#This Row],[launched_at]]/60)/60)/24)+DATE(1970,1,1)</f>
        <v>41059.185682870368</v>
      </c>
      <c r="T2287" s="11">
        <f>(((Table1[[#This Row],[deadline]]/60)/60)/24)+DATE(1970,1,1)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Table1[[#This Row],[pledged]]/Table1[[#This Row],[goal]]</f>
        <v>1.0006666666666666</v>
      </c>
      <c r="P2288" s="6">
        <f>(Table1[[#This Row],[pledged]]/Table1[[#This Row],[backers_count]])/100</f>
        <v>1.0721428571428571</v>
      </c>
      <c r="Q2288" t="s">
        <v>8325</v>
      </c>
      <c r="R2288" t="s">
        <v>8326</v>
      </c>
      <c r="S2288" s="11">
        <f>(((Table1[[#This Row],[launched_at]]/60)/60)/24)+DATE(1970,1,1)</f>
        <v>41494.963587962964</v>
      </c>
      <c r="T2288" s="11">
        <f>(((Table1[[#This Row],[deadline]]/60)/60)/24)+DATE(1970,1,1)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Table1[[#This Row],[pledged]]/Table1[[#This Row],[goal]]</f>
        <v>1.1997755555555556</v>
      </c>
      <c r="P2289" s="6">
        <f>(Table1[[#This Row],[pledged]]/Table1[[#This Row],[backers_count]])/100</f>
        <v>0.50933867924528298</v>
      </c>
      <c r="Q2289" t="s">
        <v>8325</v>
      </c>
      <c r="R2289" t="s">
        <v>8326</v>
      </c>
      <c r="S2289" s="11">
        <f>(((Table1[[#This Row],[launched_at]]/60)/60)/24)+DATE(1970,1,1)</f>
        <v>41792.667361111111</v>
      </c>
      <c r="T2289" s="11">
        <f>(((Table1[[#This Row],[deadline]]/60)/60)/24)+DATE(1970,1,1)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Table1[[#This Row],[pledged]]/Table1[[#This Row],[goal]]</f>
        <v>1.0009999999999999</v>
      </c>
      <c r="P2290" s="6">
        <f>(Table1[[#This Row],[pledged]]/Table1[[#This Row],[backers_count]])/100</f>
        <v>0.40039999999999998</v>
      </c>
      <c r="Q2290" t="s">
        <v>8325</v>
      </c>
      <c r="R2290" t="s">
        <v>8326</v>
      </c>
      <c r="S2290" s="11">
        <f>(((Table1[[#This Row],[launched_at]]/60)/60)/24)+DATE(1970,1,1)</f>
        <v>41067.827418981484</v>
      </c>
      <c r="T2290" s="11">
        <f>(((Table1[[#This Row],[deadline]]/60)/60)/24)+DATE(1970,1,1)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Table1[[#This Row],[pledged]]/Table1[[#This Row],[goal]]</f>
        <v>1.0740000000000001</v>
      </c>
      <c r="P2291" s="6">
        <f>(Table1[[#This Row],[pledged]]/Table1[[#This Row],[backers_count]])/100</f>
        <v>0.64439999999999997</v>
      </c>
      <c r="Q2291" t="s">
        <v>8325</v>
      </c>
      <c r="R2291" t="s">
        <v>8326</v>
      </c>
      <c r="S2291" s="11">
        <f>(((Table1[[#This Row],[launched_at]]/60)/60)/24)+DATE(1970,1,1)</f>
        <v>41571.998379629629</v>
      </c>
      <c r="T2291" s="11">
        <f>(((Table1[[#This Row],[deadline]]/60)/60)/24)+DATE(1970,1,1)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Table1[[#This Row],[pledged]]/Table1[[#This Row],[goal]]</f>
        <v>1.0406666666666666</v>
      </c>
      <c r="P2292" s="6">
        <f>(Table1[[#This Row],[pledged]]/Table1[[#This Row],[backers_count]])/100</f>
        <v>0.5382758620689656</v>
      </c>
      <c r="Q2292" t="s">
        <v>8325</v>
      </c>
      <c r="R2292" t="s">
        <v>8326</v>
      </c>
      <c r="S2292" s="11">
        <f>(((Table1[[#This Row],[launched_at]]/60)/60)/24)+DATE(1970,1,1)</f>
        <v>40070.253819444442</v>
      </c>
      <c r="T2292" s="11">
        <f>(((Table1[[#This Row],[deadline]]/60)/60)/24)+DATE(1970,1,1)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Table1[[#This Row],[pledged]]/Table1[[#This Row],[goal]]</f>
        <v>1.728</v>
      </c>
      <c r="P2293" s="6">
        <f>(Table1[[#This Row],[pledged]]/Table1[[#This Row],[backers_count]])/100</f>
        <v>1.0046511627906975</v>
      </c>
      <c r="Q2293" t="s">
        <v>8325</v>
      </c>
      <c r="R2293" t="s">
        <v>8326</v>
      </c>
      <c r="S2293" s="11">
        <f>(((Table1[[#This Row],[launched_at]]/60)/60)/24)+DATE(1970,1,1)</f>
        <v>40987.977060185185</v>
      </c>
      <c r="T2293" s="11">
        <f>(((Table1[[#This Row],[deadline]]/60)/60)/24)+DATE(1970,1,1)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Table1[[#This Row],[pledged]]/Table1[[#This Row],[goal]]</f>
        <v>1.072505</v>
      </c>
      <c r="P2294" s="6">
        <f>(Table1[[#This Row],[pledged]]/Table1[[#This Row],[backers_count]])/100</f>
        <v>0.46630652173913051</v>
      </c>
      <c r="Q2294" t="s">
        <v>8325</v>
      </c>
      <c r="R2294" t="s">
        <v>8326</v>
      </c>
      <c r="S2294" s="11">
        <f>(((Table1[[#This Row],[launched_at]]/60)/60)/24)+DATE(1970,1,1)</f>
        <v>40987.697638888887</v>
      </c>
      <c r="T2294" s="11">
        <f>(((Table1[[#This Row],[deadline]]/60)/60)/24)+DATE(1970,1,1)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Table1[[#This Row],[pledged]]/Table1[[#This Row],[goal]]</f>
        <v>1.0823529411764705</v>
      </c>
      <c r="P2295" s="6">
        <f>(Table1[[#This Row],[pledged]]/Table1[[#This Row],[backers_count]])/100</f>
        <v>0.34074074074074079</v>
      </c>
      <c r="Q2295" t="s">
        <v>8325</v>
      </c>
      <c r="R2295" t="s">
        <v>8326</v>
      </c>
      <c r="S2295" s="11">
        <f>(((Table1[[#This Row],[launched_at]]/60)/60)/24)+DATE(1970,1,1)</f>
        <v>41151.708321759259</v>
      </c>
      <c r="T2295" s="11">
        <f>(((Table1[[#This Row],[deadline]]/60)/60)/24)+DATE(1970,1,1)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Table1[[#This Row],[pledged]]/Table1[[#This Row],[goal]]</f>
        <v>1.4608079999999999</v>
      </c>
      <c r="P2296" s="6">
        <f>(Table1[[#This Row],[pledged]]/Table1[[#This Row],[backers_count]])/100</f>
        <v>0.65214642857142868</v>
      </c>
      <c r="Q2296" t="s">
        <v>8325</v>
      </c>
      <c r="R2296" t="s">
        <v>8326</v>
      </c>
      <c r="S2296" s="11">
        <f>(((Table1[[#This Row],[launched_at]]/60)/60)/24)+DATE(1970,1,1)</f>
        <v>41264.72314814815</v>
      </c>
      <c r="T2296" s="11">
        <f>(((Table1[[#This Row],[deadline]]/60)/60)/24)+DATE(1970,1,1)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Table1[[#This Row],[pledged]]/Table1[[#This Row],[goal]]</f>
        <v>1.2524999999999999</v>
      </c>
      <c r="P2297" s="6">
        <f>(Table1[[#This Row],[pledged]]/Table1[[#This Row],[backers_count]])/100</f>
        <v>0.44205882352941173</v>
      </c>
      <c r="Q2297" t="s">
        <v>8325</v>
      </c>
      <c r="R2297" t="s">
        <v>8326</v>
      </c>
      <c r="S2297" s="11">
        <f>(((Table1[[#This Row],[launched_at]]/60)/60)/24)+DATE(1970,1,1)</f>
        <v>41270.954351851848</v>
      </c>
      <c r="T2297" s="11">
        <f>(((Table1[[#This Row],[deadline]]/60)/60)/24)+DATE(1970,1,1)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Table1[[#This Row],[pledged]]/Table1[[#This Row],[goal]]</f>
        <v>1.4907142857142857</v>
      </c>
      <c r="P2298" s="6">
        <f>(Table1[[#This Row],[pledged]]/Table1[[#This Row],[backers_count]])/100</f>
        <v>0.71965517241379318</v>
      </c>
      <c r="Q2298" t="s">
        <v>8325</v>
      </c>
      <c r="R2298" t="s">
        <v>8326</v>
      </c>
      <c r="S2298" s="11">
        <f>(((Table1[[#This Row],[launched_at]]/60)/60)/24)+DATE(1970,1,1)</f>
        <v>40927.731782407405</v>
      </c>
      <c r="T2298" s="11">
        <f>(((Table1[[#This Row],[deadline]]/60)/60)/24)+DATE(1970,1,1)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Table1[[#This Row],[pledged]]/Table1[[#This Row],[goal]]</f>
        <v>1.006</v>
      </c>
      <c r="P2299" s="6">
        <f>(Table1[[#This Row],[pledged]]/Table1[[#This Row],[backers_count]])/100</f>
        <v>0.52947368421052632</v>
      </c>
      <c r="Q2299" t="s">
        <v>8325</v>
      </c>
      <c r="R2299" t="s">
        <v>8326</v>
      </c>
      <c r="S2299" s="11">
        <f>(((Table1[[#This Row],[launched_at]]/60)/60)/24)+DATE(1970,1,1)</f>
        <v>40948.042233796295</v>
      </c>
      <c r="T2299" s="11">
        <f>(((Table1[[#This Row],[deadline]]/60)/60)/24)+DATE(1970,1,1)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Table1[[#This Row],[pledged]]/Table1[[#This Row],[goal]]</f>
        <v>1.0507333333333333</v>
      </c>
      <c r="P2300" s="6">
        <f>(Table1[[#This Row],[pledged]]/Table1[[#This Row],[backers_count]])/100</f>
        <v>1.0945138888888888</v>
      </c>
      <c r="Q2300" t="s">
        <v>8325</v>
      </c>
      <c r="R2300" t="s">
        <v>8326</v>
      </c>
      <c r="S2300" s="11">
        <f>(((Table1[[#This Row],[launched_at]]/60)/60)/24)+DATE(1970,1,1)</f>
        <v>41694.84065972222</v>
      </c>
      <c r="T2300" s="11">
        <f>(((Table1[[#This Row],[deadline]]/60)/60)/24)+DATE(1970,1,1)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Table1[[#This Row],[pledged]]/Table1[[#This Row],[goal]]</f>
        <v>3.5016666666666665</v>
      </c>
      <c r="P2301" s="6">
        <f>(Table1[[#This Row],[pledged]]/Table1[[#This Row],[backers_count]])/100</f>
        <v>0.75035714285714294</v>
      </c>
      <c r="Q2301" t="s">
        <v>8325</v>
      </c>
      <c r="R2301" t="s">
        <v>8326</v>
      </c>
      <c r="S2301" s="11">
        <f>(((Table1[[#This Row],[launched_at]]/60)/60)/24)+DATE(1970,1,1)</f>
        <v>40565.032511574071</v>
      </c>
      <c r="T2301" s="11">
        <f>(((Table1[[#This Row],[deadline]]/60)/60)/24)+DATE(1970,1,1)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Table1[[#This Row],[pledged]]/Table1[[#This Row],[goal]]</f>
        <v>1.0125</v>
      </c>
      <c r="P2302" s="6">
        <f>(Table1[[#This Row],[pledged]]/Table1[[#This Row],[backers_count]])/100</f>
        <v>1.157142857142857</v>
      </c>
      <c r="Q2302" t="s">
        <v>8325</v>
      </c>
      <c r="R2302" t="s">
        <v>8326</v>
      </c>
      <c r="S2302" s="11">
        <f>(((Table1[[#This Row],[launched_at]]/60)/60)/24)+DATE(1970,1,1)</f>
        <v>41074.727037037039</v>
      </c>
      <c r="T2302" s="11">
        <f>(((Table1[[#This Row],[deadline]]/60)/60)/24)+DATE(1970,1,1)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Table1[[#This Row],[pledged]]/Table1[[#This Row],[goal]]</f>
        <v>1.336044</v>
      </c>
      <c r="P2303" s="6">
        <f>(Table1[[#This Row],[pledged]]/Table1[[#This Row],[backers_count]])/100</f>
        <v>0.31659810426540286</v>
      </c>
      <c r="Q2303" t="s">
        <v>8325</v>
      </c>
      <c r="R2303" t="s">
        <v>8329</v>
      </c>
      <c r="S2303" s="11">
        <f>(((Table1[[#This Row],[launched_at]]/60)/60)/24)+DATE(1970,1,1)</f>
        <v>41416.146944444445</v>
      </c>
      <c r="T2303" s="11">
        <f>(((Table1[[#This Row],[deadline]]/60)/60)/24)+DATE(1970,1,1)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Table1[[#This Row],[pledged]]/Table1[[#This Row],[goal]]</f>
        <v>1.7065217391304348</v>
      </c>
      <c r="P2304" s="6">
        <f>(Table1[[#This Row],[pledged]]/Table1[[#This Row],[backers_count]])/100</f>
        <v>0.46176470588235297</v>
      </c>
      <c r="Q2304" t="s">
        <v>8325</v>
      </c>
      <c r="R2304" t="s">
        <v>8329</v>
      </c>
      <c r="S2304" s="11">
        <f>(((Table1[[#This Row],[launched_at]]/60)/60)/24)+DATE(1970,1,1)</f>
        <v>41605.868449074071</v>
      </c>
      <c r="T2304" s="11">
        <f>(((Table1[[#This Row],[deadline]]/60)/60)/24)+DATE(1970,1,1)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Table1[[#This Row],[pledged]]/Table1[[#This Row],[goal]]</f>
        <v>1.0935829457364341</v>
      </c>
      <c r="P2305" s="6">
        <f>(Table1[[#This Row],[pledged]]/Table1[[#This Row],[backers_count]])/100</f>
        <v>0.68481650485436885</v>
      </c>
      <c r="Q2305" t="s">
        <v>8325</v>
      </c>
      <c r="R2305" t="s">
        <v>8329</v>
      </c>
      <c r="S2305" s="11">
        <f>(((Table1[[#This Row],[launched_at]]/60)/60)/24)+DATE(1970,1,1)</f>
        <v>40850.111064814817</v>
      </c>
      <c r="T2305" s="11">
        <f>(((Table1[[#This Row],[deadline]]/60)/60)/24)+DATE(1970,1,1)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Table1[[#This Row],[pledged]]/Table1[[#This Row],[goal]]</f>
        <v>1.0070033333333335</v>
      </c>
      <c r="P2306" s="6">
        <f>(Table1[[#This Row],[pledged]]/Table1[[#This Row],[backers_count]])/100</f>
        <v>0.53469203539823018</v>
      </c>
      <c r="Q2306" t="s">
        <v>8325</v>
      </c>
      <c r="R2306" t="s">
        <v>8329</v>
      </c>
      <c r="S2306" s="11">
        <f>(((Table1[[#This Row],[launched_at]]/60)/60)/24)+DATE(1970,1,1)</f>
        <v>40502.815868055557</v>
      </c>
      <c r="T2306" s="11">
        <f>(((Table1[[#This Row],[deadline]]/60)/60)/24)+DATE(1970,1,1)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Table1[[#This Row],[pledged]]/Table1[[#This Row],[goal]]</f>
        <v>1.0122777777777778</v>
      </c>
      <c r="P2307" s="6">
        <f>(Table1[[#This Row],[pledged]]/Table1[[#This Row],[backers_count]])/100</f>
        <v>1.0910778443113773</v>
      </c>
      <c r="Q2307" t="s">
        <v>8325</v>
      </c>
      <c r="R2307" t="s">
        <v>8329</v>
      </c>
      <c r="S2307" s="11">
        <f>(((Table1[[#This Row],[launched_at]]/60)/60)/24)+DATE(1970,1,1)</f>
        <v>41834.695277777777</v>
      </c>
      <c r="T2307" s="11">
        <f>(((Table1[[#This Row],[deadline]]/60)/60)/24)+DATE(1970,1,1)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Table1[[#This Row],[pledged]]/Table1[[#This Row],[goal]]</f>
        <v>1.0675857142857144</v>
      </c>
      <c r="P2308" s="6">
        <f>(Table1[[#This Row],[pledged]]/Table1[[#This Row],[backers_count]])/100</f>
        <v>0.51185616438356163</v>
      </c>
      <c r="Q2308" t="s">
        <v>8325</v>
      </c>
      <c r="R2308" t="s">
        <v>8329</v>
      </c>
      <c r="S2308" s="11">
        <f>(((Table1[[#This Row],[launched_at]]/60)/60)/24)+DATE(1970,1,1)</f>
        <v>40948.16815972222</v>
      </c>
      <c r="T2308" s="11">
        <f>(((Table1[[#This Row],[deadline]]/60)/60)/24)+DATE(1970,1,1)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Table1[[#This Row],[pledged]]/Table1[[#This Row],[goal]]</f>
        <v>1.0665777537961894</v>
      </c>
      <c r="P2309" s="6">
        <f>(Table1[[#This Row],[pledged]]/Table1[[#This Row],[backers_count]])/100</f>
        <v>0.27936800000000001</v>
      </c>
      <c r="Q2309" t="s">
        <v>8325</v>
      </c>
      <c r="R2309" t="s">
        <v>8329</v>
      </c>
      <c r="S2309" s="11">
        <f>(((Table1[[#This Row],[launched_at]]/60)/60)/24)+DATE(1970,1,1)</f>
        <v>41004.802465277775</v>
      </c>
      <c r="T2309" s="11">
        <f>(((Table1[[#This Row],[deadline]]/60)/60)/24)+DATE(1970,1,1)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Table1[[#This Row],[pledged]]/Table1[[#This Row],[goal]]</f>
        <v>1.0130622</v>
      </c>
      <c r="P2310" s="6">
        <f>(Table1[[#This Row],[pledged]]/Table1[[#This Row],[backers_count]])/100</f>
        <v>0.8249692182410423</v>
      </c>
      <c r="Q2310" t="s">
        <v>8325</v>
      </c>
      <c r="R2310" t="s">
        <v>8329</v>
      </c>
      <c r="S2310" s="11">
        <f>(((Table1[[#This Row],[launched_at]]/60)/60)/24)+DATE(1970,1,1)</f>
        <v>41851.962916666671</v>
      </c>
      <c r="T2310" s="11">
        <f>(((Table1[[#This Row],[deadline]]/60)/60)/24)+DATE(1970,1,1)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Table1[[#This Row],[pledged]]/Table1[[#This Row],[goal]]</f>
        <v>1.0667450000000001</v>
      </c>
      <c r="P2311" s="6">
        <f>(Table1[[#This Row],[pledged]]/Table1[[#This Row],[backers_count]])/100</f>
        <v>0.59817476635514022</v>
      </c>
      <c r="Q2311" t="s">
        <v>8325</v>
      </c>
      <c r="R2311" t="s">
        <v>8329</v>
      </c>
      <c r="S2311" s="11">
        <f>(((Table1[[#This Row],[launched_at]]/60)/60)/24)+DATE(1970,1,1)</f>
        <v>41307.987696759257</v>
      </c>
      <c r="T2311" s="11">
        <f>(((Table1[[#This Row],[deadline]]/60)/60)/24)+DATE(1970,1,1)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Table1[[#This Row],[pledged]]/Table1[[#This Row],[goal]]</f>
        <v>4.288397837837838</v>
      </c>
      <c r="P2312" s="6">
        <f>(Table1[[#This Row],[pledged]]/Table1[[#This Row],[backers_count]])/100</f>
        <v>0.64816470588235287</v>
      </c>
      <c r="Q2312" t="s">
        <v>8325</v>
      </c>
      <c r="R2312" t="s">
        <v>8329</v>
      </c>
      <c r="S2312" s="11">
        <f>(((Table1[[#This Row],[launched_at]]/60)/60)/24)+DATE(1970,1,1)</f>
        <v>41324.79415509259</v>
      </c>
      <c r="T2312" s="11">
        <f>(((Table1[[#This Row],[deadline]]/60)/60)/24)+DATE(1970,1,1)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Table1[[#This Row],[pledged]]/Table1[[#This Row],[goal]]</f>
        <v>1.0411111111111111</v>
      </c>
      <c r="P2313" s="6">
        <f>(Table1[[#This Row],[pledged]]/Table1[[#This Row],[backers_count]])/100</f>
        <v>0.90096153846153837</v>
      </c>
      <c r="Q2313" t="s">
        <v>8325</v>
      </c>
      <c r="R2313" t="s">
        <v>8329</v>
      </c>
      <c r="S2313" s="11">
        <f>(((Table1[[#This Row],[launched_at]]/60)/60)/24)+DATE(1970,1,1)</f>
        <v>41736.004502314812</v>
      </c>
      <c r="T2313" s="11">
        <f>(((Table1[[#This Row],[deadline]]/60)/60)/24)+DATE(1970,1,1)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Table1[[#This Row],[pledged]]/Table1[[#This Row],[goal]]</f>
        <v>1.0786666666666667</v>
      </c>
      <c r="P2314" s="6">
        <f>(Table1[[#This Row],[pledged]]/Table1[[#This Row],[backers_count]])/100</f>
        <v>0.40962025316455697</v>
      </c>
      <c r="Q2314" t="s">
        <v>8325</v>
      </c>
      <c r="R2314" t="s">
        <v>8329</v>
      </c>
      <c r="S2314" s="11">
        <f>(((Table1[[#This Row],[launched_at]]/60)/60)/24)+DATE(1970,1,1)</f>
        <v>41716.632847222223</v>
      </c>
      <c r="T2314" s="11">
        <f>(((Table1[[#This Row],[deadline]]/60)/60)/24)+DATE(1970,1,1)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Table1[[#This Row],[pledged]]/Table1[[#This Row],[goal]]</f>
        <v>1.7584040000000001</v>
      </c>
      <c r="P2315" s="6">
        <f>(Table1[[#This Row],[pledged]]/Table1[[#This Row],[backers_count]])/100</f>
        <v>0.56000127388535037</v>
      </c>
      <c r="Q2315" t="s">
        <v>8325</v>
      </c>
      <c r="R2315" t="s">
        <v>8329</v>
      </c>
      <c r="S2315" s="11">
        <f>(((Table1[[#This Row],[launched_at]]/60)/60)/24)+DATE(1970,1,1)</f>
        <v>41002.958634259259</v>
      </c>
      <c r="T2315" s="11">
        <f>(((Table1[[#This Row],[deadline]]/60)/60)/24)+DATE(1970,1,1)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Table1[[#This Row],[pledged]]/Table1[[#This Row],[goal]]</f>
        <v>1.5697000000000001</v>
      </c>
      <c r="P2316" s="6">
        <f>(Table1[[#This Row],[pledged]]/Table1[[#This Row],[backers_count]])/100</f>
        <v>0.37672800000000001</v>
      </c>
      <c r="Q2316" t="s">
        <v>8325</v>
      </c>
      <c r="R2316" t="s">
        <v>8329</v>
      </c>
      <c r="S2316" s="11">
        <f>(((Table1[[#This Row],[launched_at]]/60)/60)/24)+DATE(1970,1,1)</f>
        <v>41037.551585648151</v>
      </c>
      <c r="T2316" s="11">
        <f>(((Table1[[#This Row],[deadline]]/60)/60)/24)+DATE(1970,1,1)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Table1[[#This Row],[pledged]]/Table1[[#This Row],[goal]]</f>
        <v>1.026</v>
      </c>
      <c r="P2317" s="6">
        <f>(Table1[[#This Row],[pledged]]/Table1[[#This Row],[backers_count]])/100</f>
        <v>0.40078124999999998</v>
      </c>
      <c r="Q2317" t="s">
        <v>8325</v>
      </c>
      <c r="R2317" t="s">
        <v>8329</v>
      </c>
      <c r="S2317" s="11">
        <f>(((Table1[[#This Row],[launched_at]]/60)/60)/24)+DATE(1970,1,1)</f>
        <v>41004.72619212963</v>
      </c>
      <c r="T2317" s="11">
        <f>(((Table1[[#This Row],[deadline]]/60)/60)/24)+DATE(1970,1,1)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Table1[[#This Row],[pledged]]/Table1[[#This Row],[goal]]</f>
        <v>1.0404266666666666</v>
      </c>
      <c r="P2318" s="6">
        <f>(Table1[[#This Row],[pledged]]/Table1[[#This Row],[backers_count]])/100</f>
        <v>0.78032000000000001</v>
      </c>
      <c r="Q2318" t="s">
        <v>8325</v>
      </c>
      <c r="R2318" t="s">
        <v>8329</v>
      </c>
      <c r="S2318" s="11">
        <f>(((Table1[[#This Row],[launched_at]]/60)/60)/24)+DATE(1970,1,1)</f>
        <v>40079.725115740745</v>
      </c>
      <c r="T2318" s="11">
        <f>(((Table1[[#This Row],[deadline]]/60)/60)/24)+DATE(1970,1,1)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Table1[[#This Row],[pledged]]/Table1[[#This Row],[goal]]</f>
        <v>1.04</v>
      </c>
      <c r="P2319" s="6">
        <f>(Table1[[#This Row],[pledged]]/Table1[[#This Row],[backers_count]])/100</f>
        <v>0.18909090909090909</v>
      </c>
      <c r="Q2319" t="s">
        <v>8325</v>
      </c>
      <c r="R2319" t="s">
        <v>8329</v>
      </c>
      <c r="S2319" s="11">
        <f>(((Table1[[#This Row],[launched_at]]/60)/60)/24)+DATE(1970,1,1)</f>
        <v>40192.542233796295</v>
      </c>
      <c r="T2319" s="11">
        <f>(((Table1[[#This Row],[deadline]]/60)/60)/24)+DATE(1970,1,1)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Table1[[#This Row],[pledged]]/Table1[[#This Row],[goal]]</f>
        <v>1.2105999999999999</v>
      </c>
      <c r="P2320" s="6">
        <f>(Table1[[#This Row],[pledged]]/Table1[[#This Row],[backers_count]])/100</f>
        <v>0.37134969325153372</v>
      </c>
      <c r="Q2320" t="s">
        <v>8325</v>
      </c>
      <c r="R2320" t="s">
        <v>8329</v>
      </c>
      <c r="S2320" s="11">
        <f>(((Table1[[#This Row],[launched_at]]/60)/60)/24)+DATE(1970,1,1)</f>
        <v>40050.643680555557</v>
      </c>
      <c r="T2320" s="11">
        <f>(((Table1[[#This Row],[deadline]]/60)/60)/24)+DATE(1970,1,1)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Table1[[#This Row],[pledged]]/Table1[[#This Row],[goal]]</f>
        <v>1.077</v>
      </c>
      <c r="P2321" s="6">
        <f>(Table1[[#This Row],[pledged]]/Table1[[#This Row],[backers_count]])/100</f>
        <v>0.4196103896103896</v>
      </c>
      <c r="Q2321" t="s">
        <v>8325</v>
      </c>
      <c r="R2321" t="s">
        <v>8329</v>
      </c>
      <c r="S2321" s="11">
        <f>(((Table1[[#This Row],[launched_at]]/60)/60)/24)+DATE(1970,1,1)</f>
        <v>41593.082002314812</v>
      </c>
      <c r="T2321" s="11">
        <f>(((Table1[[#This Row],[deadline]]/60)/60)/24)+DATE(1970,1,1)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Table1[[#This Row],[pledged]]/Table1[[#This Row],[goal]]</f>
        <v>1.0866</v>
      </c>
      <c r="P2322" s="6">
        <f>(Table1[[#This Row],[pledged]]/Table1[[#This Row],[backers_count]])/100</f>
        <v>0.61044943820224717</v>
      </c>
      <c r="Q2322" t="s">
        <v>8325</v>
      </c>
      <c r="R2322" t="s">
        <v>8329</v>
      </c>
      <c r="S2322" s="11">
        <f>(((Table1[[#This Row],[launched_at]]/60)/60)/24)+DATE(1970,1,1)</f>
        <v>41696.817129629628</v>
      </c>
      <c r="T2322" s="11">
        <f>(((Table1[[#This Row],[deadline]]/60)/60)/24)+DATE(1970,1,1)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Table1[[#This Row],[pledged]]/Table1[[#This Row],[goal]]</f>
        <v>0.39120962394619685</v>
      </c>
      <c r="P2323" s="6">
        <f>(Table1[[#This Row],[pledged]]/Table1[[#This Row],[backers_count]])/100</f>
        <v>0.64531249999999996</v>
      </c>
      <c r="Q2323" t="s">
        <v>8336</v>
      </c>
      <c r="R2323" t="s">
        <v>8352</v>
      </c>
      <c r="S2323" s="11">
        <f>(((Table1[[#This Row],[launched_at]]/60)/60)/24)+DATE(1970,1,1)</f>
        <v>42799.260428240741</v>
      </c>
      <c r="T2323" s="11">
        <f>(((Table1[[#This Row],[deadline]]/60)/60)/24)+DATE(1970,1,1)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Table1[[#This Row],[pledged]]/Table1[[#This Row],[goal]]</f>
        <v>3.1481481481481478E-2</v>
      </c>
      <c r="P2324" s="6">
        <f>(Table1[[#This Row],[pledged]]/Table1[[#This Row],[backers_count]])/100</f>
        <v>0.21249999999999999</v>
      </c>
      <c r="Q2324" t="s">
        <v>8336</v>
      </c>
      <c r="R2324" t="s">
        <v>8352</v>
      </c>
      <c r="S2324" s="11">
        <f>(((Table1[[#This Row],[launched_at]]/60)/60)/24)+DATE(1970,1,1)</f>
        <v>42804.895474537043</v>
      </c>
      <c r="T2324" s="11">
        <f>(((Table1[[#This Row],[deadline]]/60)/60)/24)+DATE(1970,1,1)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Table1[[#This Row],[pledged]]/Table1[[#This Row],[goal]]</f>
        <v>0.48</v>
      </c>
      <c r="P2325" s="6">
        <f>(Table1[[#This Row],[pledged]]/Table1[[#This Row],[backers_count]])/100</f>
        <v>0.3</v>
      </c>
      <c r="Q2325" t="s">
        <v>8336</v>
      </c>
      <c r="R2325" t="s">
        <v>8352</v>
      </c>
      <c r="S2325" s="11">
        <f>(((Table1[[#This Row],[launched_at]]/60)/60)/24)+DATE(1970,1,1)</f>
        <v>42807.755173611105</v>
      </c>
      <c r="T2325" s="11">
        <f>(((Table1[[#This Row],[deadline]]/60)/60)/24)+DATE(1970,1,1)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Table1[[#This Row],[pledged]]/Table1[[#This Row],[goal]]</f>
        <v>0.20733333333333334</v>
      </c>
      <c r="P2326" s="6">
        <f>(Table1[[#This Row],[pledged]]/Table1[[#This Row],[backers_count]])/100</f>
        <v>0.25491803278688524</v>
      </c>
      <c r="Q2326" t="s">
        <v>8336</v>
      </c>
      <c r="R2326" t="s">
        <v>8352</v>
      </c>
      <c r="S2326" s="11">
        <f>(((Table1[[#This Row],[launched_at]]/60)/60)/24)+DATE(1970,1,1)</f>
        <v>42790.885243055556</v>
      </c>
      <c r="T2326" s="11">
        <f>(((Table1[[#This Row],[deadline]]/60)/60)/24)+DATE(1970,1,1)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Table1[[#This Row],[pledged]]/Table1[[#This Row],[goal]]</f>
        <v>0.08</v>
      </c>
      <c r="P2327" s="6">
        <f>(Table1[[#This Row],[pledged]]/Table1[[#This Row],[backers_count]])/100</f>
        <v>0.11428571428571428</v>
      </c>
      <c r="Q2327" t="s">
        <v>8336</v>
      </c>
      <c r="R2327" t="s">
        <v>8352</v>
      </c>
      <c r="S2327" s="11">
        <f>(((Table1[[#This Row],[launched_at]]/60)/60)/24)+DATE(1970,1,1)</f>
        <v>42794.022349537037</v>
      </c>
      <c r="T2327" s="11">
        <f>(((Table1[[#This Row],[deadline]]/60)/60)/24)+DATE(1970,1,1)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Table1[[#This Row],[pledged]]/Table1[[#This Row],[goal]]</f>
        <v>7.1999999999999998E-3</v>
      </c>
      <c r="P2328" s="6">
        <f>(Table1[[#This Row],[pledged]]/Table1[[#This Row],[backers_count]])/100</f>
        <v>1.08</v>
      </c>
      <c r="Q2328" t="s">
        <v>8336</v>
      </c>
      <c r="R2328" t="s">
        <v>8352</v>
      </c>
      <c r="S2328" s="11">
        <f>(((Table1[[#This Row],[launched_at]]/60)/60)/24)+DATE(1970,1,1)</f>
        <v>42804.034120370372</v>
      </c>
      <c r="T2328" s="11">
        <f>(((Table1[[#This Row],[deadline]]/60)/60)/24)+DATE(1970,1,1)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Table1[[#This Row],[pledged]]/Table1[[#This Row],[goal]]</f>
        <v>5.2609431428571432</v>
      </c>
      <c r="P2329" s="6">
        <f>(Table1[[#This Row],[pledged]]/Table1[[#This Row],[backers_count]])/100</f>
        <v>0.54883162444113265</v>
      </c>
      <c r="Q2329" t="s">
        <v>8336</v>
      </c>
      <c r="R2329" t="s">
        <v>8352</v>
      </c>
      <c r="S2329" s="11">
        <f>(((Table1[[#This Row],[launched_at]]/60)/60)/24)+DATE(1970,1,1)</f>
        <v>41842.917129629634</v>
      </c>
      <c r="T2329" s="11">
        <f>(((Table1[[#This Row],[deadline]]/60)/60)/24)+DATE(1970,1,1)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Table1[[#This Row],[pledged]]/Table1[[#This Row],[goal]]</f>
        <v>2.5445000000000002</v>
      </c>
      <c r="P2330" s="6">
        <f>(Table1[[#This Row],[pledged]]/Table1[[#This Row],[backers_count]])/100</f>
        <v>0.4738361266294227</v>
      </c>
      <c r="Q2330" t="s">
        <v>8336</v>
      </c>
      <c r="R2330" t="s">
        <v>8352</v>
      </c>
      <c r="S2330" s="11">
        <f>(((Table1[[#This Row],[launched_at]]/60)/60)/24)+DATE(1970,1,1)</f>
        <v>42139.781678240746</v>
      </c>
      <c r="T2330" s="11">
        <f>(((Table1[[#This Row],[deadline]]/60)/60)/24)+DATE(1970,1,1)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Table1[[#This Row],[pledged]]/Table1[[#This Row],[goal]]</f>
        <v>1.0591999999999999</v>
      </c>
      <c r="P2331" s="6">
        <f>(Table1[[#This Row],[pledged]]/Table1[[#This Row],[backers_count]])/100</f>
        <v>2.1183999999999998</v>
      </c>
      <c r="Q2331" t="s">
        <v>8336</v>
      </c>
      <c r="R2331" t="s">
        <v>8352</v>
      </c>
      <c r="S2331" s="11">
        <f>(((Table1[[#This Row],[launched_at]]/60)/60)/24)+DATE(1970,1,1)</f>
        <v>41807.624374999999</v>
      </c>
      <c r="T2331" s="11">
        <f>(((Table1[[#This Row],[deadline]]/60)/60)/24)+DATE(1970,1,1)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Table1[[#This Row],[pledged]]/Table1[[#This Row],[goal]]</f>
        <v>1.0242285714285715</v>
      </c>
      <c r="P2332" s="6">
        <f>(Table1[[#This Row],[pledged]]/Table1[[#This Row],[backers_count]])/100</f>
        <v>2.1992638036809815</v>
      </c>
      <c r="Q2332" t="s">
        <v>8336</v>
      </c>
      <c r="R2332" t="s">
        <v>8352</v>
      </c>
      <c r="S2332" s="11">
        <f>(((Table1[[#This Row],[launched_at]]/60)/60)/24)+DATE(1970,1,1)</f>
        <v>42332.89980324074</v>
      </c>
      <c r="T2332" s="11">
        <f>(((Table1[[#This Row],[deadline]]/60)/60)/24)+DATE(1970,1,1)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Table1[[#This Row],[pledged]]/Table1[[#This Row],[goal]]</f>
        <v>1.4431375</v>
      </c>
      <c r="P2333" s="6">
        <f>(Table1[[#This Row],[pledged]]/Table1[[#This Row],[backers_count]])/100</f>
        <v>0.4079540636042403</v>
      </c>
      <c r="Q2333" t="s">
        <v>8336</v>
      </c>
      <c r="R2333" t="s">
        <v>8352</v>
      </c>
      <c r="S2333" s="11">
        <f>(((Table1[[#This Row],[launched_at]]/60)/60)/24)+DATE(1970,1,1)</f>
        <v>41839.005671296298</v>
      </c>
      <c r="T2333" s="11">
        <f>(((Table1[[#This Row],[deadline]]/60)/60)/24)+DATE(1970,1,1)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Table1[[#This Row],[pledged]]/Table1[[#This Row],[goal]]</f>
        <v>1.06308</v>
      </c>
      <c r="P2334" s="6">
        <f>(Table1[[#This Row],[pledged]]/Table1[[#This Row],[backers_count]])/100</f>
        <v>0.75502840909090907</v>
      </c>
      <c r="Q2334" t="s">
        <v>8336</v>
      </c>
      <c r="R2334" t="s">
        <v>8352</v>
      </c>
      <c r="S2334" s="11">
        <f>(((Table1[[#This Row],[launched_at]]/60)/60)/24)+DATE(1970,1,1)</f>
        <v>42011.628136574072</v>
      </c>
      <c r="T2334" s="11">
        <f>(((Table1[[#This Row],[deadline]]/60)/60)/24)+DATE(1970,1,1)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Table1[[#This Row],[pledged]]/Table1[[#This Row],[goal]]</f>
        <v>2.1216666666666666</v>
      </c>
      <c r="P2335" s="6">
        <f>(Table1[[#This Row],[pledged]]/Table1[[#This Row],[backers_count]])/100</f>
        <v>0.13542553191489362</v>
      </c>
      <c r="Q2335" t="s">
        <v>8336</v>
      </c>
      <c r="R2335" t="s">
        <v>8352</v>
      </c>
      <c r="S2335" s="11">
        <f>(((Table1[[#This Row],[launched_at]]/60)/60)/24)+DATE(1970,1,1)</f>
        <v>41767.650347222225</v>
      </c>
      <c r="T2335" s="11">
        <f>(((Table1[[#This Row],[deadline]]/60)/60)/24)+DATE(1970,1,1)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Table1[[#This Row],[pledged]]/Table1[[#This Row],[goal]]</f>
        <v>1.0195000000000001</v>
      </c>
      <c r="P2336" s="6">
        <f>(Table1[[#This Row],[pledged]]/Table1[[#This Row],[backers_count]])/100</f>
        <v>0.60865671641791042</v>
      </c>
      <c r="Q2336" t="s">
        <v>8336</v>
      </c>
      <c r="R2336" t="s">
        <v>8352</v>
      </c>
      <c r="S2336" s="11">
        <f>(((Table1[[#This Row],[launched_at]]/60)/60)/24)+DATE(1970,1,1)</f>
        <v>41918.670115740737</v>
      </c>
      <c r="T2336" s="11">
        <f>(((Table1[[#This Row],[deadline]]/60)/60)/24)+DATE(1970,1,1)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Table1[[#This Row],[pledged]]/Table1[[#This Row],[goal]]</f>
        <v>1.0227200000000001</v>
      </c>
      <c r="P2337" s="6">
        <f>(Table1[[#This Row],[pledged]]/Table1[[#This Row],[backers_count]])/100</f>
        <v>1.1569230769230769</v>
      </c>
      <c r="Q2337" t="s">
        <v>8336</v>
      </c>
      <c r="R2337" t="s">
        <v>8352</v>
      </c>
      <c r="S2337" s="11">
        <f>(((Table1[[#This Row],[launched_at]]/60)/60)/24)+DATE(1970,1,1)</f>
        <v>41771.572256944448</v>
      </c>
      <c r="T2337" s="11">
        <f>(((Table1[[#This Row],[deadline]]/60)/60)/24)+DATE(1970,1,1)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Table1[[#This Row],[pledged]]/Table1[[#This Row],[goal]]</f>
        <v>5.2073254999999996</v>
      </c>
      <c r="P2338" s="6">
        <f>(Table1[[#This Row],[pledged]]/Table1[[#This Row],[backers_count]])/100</f>
        <v>0.48104623556581982</v>
      </c>
      <c r="Q2338" t="s">
        <v>8336</v>
      </c>
      <c r="R2338" t="s">
        <v>8352</v>
      </c>
      <c r="S2338" s="11">
        <f>(((Table1[[#This Row],[launched_at]]/60)/60)/24)+DATE(1970,1,1)</f>
        <v>41666.924710648149</v>
      </c>
      <c r="T2338" s="11">
        <f>(((Table1[[#This Row],[deadline]]/60)/60)/24)+DATE(1970,1,1)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Table1[[#This Row],[pledged]]/Table1[[#This Row],[goal]]</f>
        <v>1.1065833333333333</v>
      </c>
      <c r="P2339" s="6">
        <f>(Table1[[#This Row],[pledged]]/Table1[[#This Row],[backers_count]])/100</f>
        <v>0.74184357541899448</v>
      </c>
      <c r="Q2339" t="s">
        <v>8336</v>
      </c>
      <c r="R2339" t="s">
        <v>8352</v>
      </c>
      <c r="S2339" s="11">
        <f>(((Table1[[#This Row],[launched_at]]/60)/60)/24)+DATE(1970,1,1)</f>
        <v>41786.640543981484</v>
      </c>
      <c r="T2339" s="11">
        <f>(((Table1[[#This Row],[deadline]]/60)/60)/24)+DATE(1970,1,1)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Table1[[#This Row],[pledged]]/Table1[[#This Row],[goal]]</f>
        <v>1.0114333333333334</v>
      </c>
      <c r="P2340" s="6">
        <f>(Table1[[#This Row],[pledged]]/Table1[[#This Row],[backers_count]])/100</f>
        <v>1.2334552845528455</v>
      </c>
      <c r="Q2340" t="s">
        <v>8336</v>
      </c>
      <c r="R2340" t="s">
        <v>8352</v>
      </c>
      <c r="S2340" s="11">
        <f>(((Table1[[#This Row],[launched_at]]/60)/60)/24)+DATE(1970,1,1)</f>
        <v>41789.896805555552</v>
      </c>
      <c r="T2340" s="11">
        <f>(((Table1[[#This Row],[deadline]]/60)/60)/24)+DATE(1970,1,1)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Table1[[#This Row],[pledged]]/Table1[[#This Row],[goal]]</f>
        <v>2.9420799999999998</v>
      </c>
      <c r="P2341" s="6">
        <f>(Table1[[#This Row],[pledged]]/Table1[[#This Row],[backers_count]])/100</f>
        <v>0.66623188405797096</v>
      </c>
      <c r="Q2341" t="s">
        <v>8336</v>
      </c>
      <c r="R2341" t="s">
        <v>8352</v>
      </c>
      <c r="S2341" s="11">
        <f>(((Table1[[#This Row],[launched_at]]/60)/60)/24)+DATE(1970,1,1)</f>
        <v>42692.79987268518</v>
      </c>
      <c r="T2341" s="11">
        <f>(((Table1[[#This Row],[deadline]]/60)/60)/24)+DATE(1970,1,1)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Table1[[#This Row],[pledged]]/Table1[[#This Row],[goal]]</f>
        <v>1.0577749999999999</v>
      </c>
      <c r="P2342" s="6">
        <f>(Table1[[#This Row],[pledged]]/Table1[[#This Row],[backers_count]])/100</f>
        <v>1.0499007444168733</v>
      </c>
      <c r="Q2342" t="s">
        <v>8336</v>
      </c>
      <c r="R2342" t="s">
        <v>8352</v>
      </c>
      <c r="S2342" s="11">
        <f>(((Table1[[#This Row],[launched_at]]/60)/60)/24)+DATE(1970,1,1)</f>
        <v>42643.642800925925</v>
      </c>
      <c r="T2342" s="11">
        <f>(((Table1[[#This Row],[deadline]]/60)/60)/24)+DATE(1970,1,1)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Table1[[#This Row],[pledged]]/Table1[[#This Row],[goal]]</f>
        <v>0</v>
      </c>
      <c r="P2343" s="6" t="e">
        <f>(Table1[[#This Row],[pledged]]/Table1[[#This Row],[backers_count]])/100</f>
        <v>#DIV/0!</v>
      </c>
      <c r="Q2343" t="s">
        <v>8319</v>
      </c>
      <c r="R2343" t="s">
        <v>8320</v>
      </c>
      <c r="S2343" s="11">
        <f>(((Table1[[#This Row],[launched_at]]/60)/60)/24)+DATE(1970,1,1)</f>
        <v>42167.813703703709</v>
      </c>
      <c r="T2343" s="11">
        <f>(((Table1[[#This Row],[deadline]]/60)/60)/24)+DATE(1970,1,1)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Table1[[#This Row],[pledged]]/Table1[[#This Row],[goal]]</f>
        <v>0</v>
      </c>
      <c r="P2344" s="6" t="e">
        <f>(Table1[[#This Row],[pledged]]/Table1[[#This Row],[backers_count]])/100</f>
        <v>#DIV/0!</v>
      </c>
      <c r="Q2344" t="s">
        <v>8319</v>
      </c>
      <c r="R2344" t="s">
        <v>8320</v>
      </c>
      <c r="S2344" s="11">
        <f>(((Table1[[#This Row],[launched_at]]/60)/60)/24)+DATE(1970,1,1)</f>
        <v>41897.702199074076</v>
      </c>
      <c r="T2344" s="11">
        <f>(((Table1[[#This Row],[deadline]]/60)/60)/24)+DATE(1970,1,1)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Table1[[#This Row],[pledged]]/Table1[[#This Row],[goal]]</f>
        <v>0.03</v>
      </c>
      <c r="P2345" s="6">
        <f>(Table1[[#This Row],[pledged]]/Table1[[#This Row],[backers_count]])/100</f>
        <v>3</v>
      </c>
      <c r="Q2345" t="s">
        <v>8319</v>
      </c>
      <c r="R2345" t="s">
        <v>8320</v>
      </c>
      <c r="S2345" s="11">
        <f>(((Table1[[#This Row],[launched_at]]/60)/60)/24)+DATE(1970,1,1)</f>
        <v>42327.825289351851</v>
      </c>
      <c r="T2345" s="11">
        <f>(((Table1[[#This Row],[deadline]]/60)/60)/24)+DATE(1970,1,1)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Table1[[#This Row],[pledged]]/Table1[[#This Row],[goal]]</f>
        <v>1E-3</v>
      </c>
      <c r="P2346" s="6">
        <f>(Table1[[#This Row],[pledged]]/Table1[[#This Row],[backers_count]])/100</f>
        <v>0.01</v>
      </c>
      <c r="Q2346" t="s">
        <v>8319</v>
      </c>
      <c r="R2346" t="s">
        <v>8320</v>
      </c>
      <c r="S2346" s="11">
        <f>(((Table1[[#This Row],[launched_at]]/60)/60)/24)+DATE(1970,1,1)</f>
        <v>42515.727650462963</v>
      </c>
      <c r="T2346" s="11">
        <f>(((Table1[[#This Row],[deadline]]/60)/60)/24)+DATE(1970,1,1)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Table1[[#This Row],[pledged]]/Table1[[#This Row],[goal]]</f>
        <v>0</v>
      </c>
      <c r="P2347" s="6" t="e">
        <f>(Table1[[#This Row],[pledged]]/Table1[[#This Row],[backers_count]])/100</f>
        <v>#DIV/0!</v>
      </c>
      <c r="Q2347" t="s">
        <v>8319</v>
      </c>
      <c r="R2347" t="s">
        <v>8320</v>
      </c>
      <c r="S2347" s="11">
        <f>(((Table1[[#This Row],[launched_at]]/60)/60)/24)+DATE(1970,1,1)</f>
        <v>42060.001805555556</v>
      </c>
      <c r="T2347" s="11">
        <f>(((Table1[[#This Row],[deadline]]/60)/60)/24)+DATE(1970,1,1)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Table1[[#This Row],[pledged]]/Table1[[#This Row],[goal]]</f>
        <v>6.4999999999999997E-4</v>
      </c>
      <c r="P2348" s="6">
        <f>(Table1[[#This Row],[pledged]]/Table1[[#This Row],[backers_count]])/100</f>
        <v>0.13</v>
      </c>
      <c r="Q2348" t="s">
        <v>8319</v>
      </c>
      <c r="R2348" t="s">
        <v>8320</v>
      </c>
      <c r="S2348" s="11">
        <f>(((Table1[[#This Row],[launched_at]]/60)/60)/24)+DATE(1970,1,1)</f>
        <v>42615.79896990741</v>
      </c>
      <c r="T2348" s="11">
        <f>(((Table1[[#This Row],[deadline]]/60)/60)/24)+DATE(1970,1,1)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Table1[[#This Row],[pledged]]/Table1[[#This Row],[goal]]</f>
        <v>1.4999999999999999E-2</v>
      </c>
      <c r="P2349" s="6">
        <f>(Table1[[#This Row],[pledged]]/Table1[[#This Row],[backers_count]])/100</f>
        <v>0.15</v>
      </c>
      <c r="Q2349" t="s">
        <v>8319</v>
      </c>
      <c r="R2349" t="s">
        <v>8320</v>
      </c>
      <c r="S2349" s="11">
        <f>(((Table1[[#This Row],[launched_at]]/60)/60)/24)+DATE(1970,1,1)</f>
        <v>42577.607361111113</v>
      </c>
      <c r="T2349" s="11">
        <f>(((Table1[[#This Row],[deadline]]/60)/60)/24)+DATE(1970,1,1)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Table1[[#This Row],[pledged]]/Table1[[#This Row],[goal]]</f>
        <v>3.8571428571428572E-3</v>
      </c>
      <c r="P2350" s="6">
        <f>(Table1[[#This Row],[pledged]]/Table1[[#This Row],[backers_count]])/100</f>
        <v>0.54</v>
      </c>
      <c r="Q2350" t="s">
        <v>8319</v>
      </c>
      <c r="R2350" t="s">
        <v>8320</v>
      </c>
      <c r="S2350" s="11">
        <f>(((Table1[[#This Row],[launched_at]]/60)/60)/24)+DATE(1970,1,1)</f>
        <v>42360.932152777779</v>
      </c>
      <c r="T2350" s="11">
        <f>(((Table1[[#This Row],[deadline]]/60)/60)/24)+DATE(1970,1,1)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Table1[[#This Row],[pledged]]/Table1[[#This Row],[goal]]</f>
        <v>0</v>
      </c>
      <c r="P2351" s="6" t="e">
        <f>(Table1[[#This Row],[pledged]]/Table1[[#This Row],[backers_count]])/100</f>
        <v>#DIV/0!</v>
      </c>
      <c r="Q2351" t="s">
        <v>8319</v>
      </c>
      <c r="R2351" t="s">
        <v>8320</v>
      </c>
      <c r="S2351" s="11">
        <f>(((Table1[[#This Row],[launched_at]]/60)/60)/24)+DATE(1970,1,1)</f>
        <v>42198.775787037041</v>
      </c>
      <c r="T2351" s="11">
        <f>(((Table1[[#This Row],[deadline]]/60)/60)/24)+DATE(1970,1,1)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Table1[[#This Row],[pledged]]/Table1[[#This Row],[goal]]</f>
        <v>0</v>
      </c>
      <c r="P2352" s="6" t="e">
        <f>(Table1[[#This Row],[pledged]]/Table1[[#This Row],[backers_count]])/100</f>
        <v>#DIV/0!</v>
      </c>
      <c r="Q2352" t="s">
        <v>8319</v>
      </c>
      <c r="R2352" t="s">
        <v>8320</v>
      </c>
      <c r="S2352" s="11">
        <f>(((Table1[[#This Row],[launched_at]]/60)/60)/24)+DATE(1970,1,1)</f>
        <v>42708.842245370368</v>
      </c>
      <c r="T2352" s="11">
        <f>(((Table1[[#This Row],[deadline]]/60)/60)/24)+DATE(1970,1,1)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Table1[[#This Row],[pledged]]/Table1[[#This Row],[goal]]</f>
        <v>5.7142857142857143E-3</v>
      </c>
      <c r="P2353" s="6">
        <f>(Table1[[#This Row],[pledged]]/Table1[[#This Row],[backers_count]])/100</f>
        <v>0.15428571428571428</v>
      </c>
      <c r="Q2353" t="s">
        <v>8319</v>
      </c>
      <c r="R2353" t="s">
        <v>8320</v>
      </c>
      <c r="S2353" s="11">
        <f>(((Table1[[#This Row],[launched_at]]/60)/60)/24)+DATE(1970,1,1)</f>
        <v>42094.101145833338</v>
      </c>
      <c r="T2353" s="11">
        <f>(((Table1[[#This Row],[deadline]]/60)/60)/24)+DATE(1970,1,1)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Table1[[#This Row],[pledged]]/Table1[[#This Row],[goal]]</f>
        <v>0</v>
      </c>
      <c r="P2354" s="6" t="e">
        <f>(Table1[[#This Row],[pledged]]/Table1[[#This Row],[backers_count]])/100</f>
        <v>#DIV/0!</v>
      </c>
      <c r="Q2354" t="s">
        <v>8319</v>
      </c>
      <c r="R2354" t="s">
        <v>8320</v>
      </c>
      <c r="S2354" s="11">
        <f>(((Table1[[#This Row],[launched_at]]/60)/60)/24)+DATE(1970,1,1)</f>
        <v>42101.633703703701</v>
      </c>
      <c r="T2354" s="11">
        <f>(((Table1[[#This Row],[deadline]]/60)/60)/24)+DATE(1970,1,1)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Table1[[#This Row],[pledged]]/Table1[[#This Row],[goal]]</f>
        <v>0</v>
      </c>
      <c r="P2355" s="6" t="e">
        <f>(Table1[[#This Row],[pledged]]/Table1[[#This Row],[backers_count]])/100</f>
        <v>#DIV/0!</v>
      </c>
      <c r="Q2355" t="s">
        <v>8319</v>
      </c>
      <c r="R2355" t="s">
        <v>8320</v>
      </c>
      <c r="S2355" s="11">
        <f>(((Table1[[#This Row],[launched_at]]/60)/60)/24)+DATE(1970,1,1)</f>
        <v>42103.676180555558</v>
      </c>
      <c r="T2355" s="11">
        <f>(((Table1[[#This Row],[deadline]]/60)/60)/24)+DATE(1970,1,1)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Table1[[#This Row],[pledged]]/Table1[[#This Row],[goal]]</f>
        <v>7.1428571428571429E-4</v>
      </c>
      <c r="P2356" s="6">
        <f>(Table1[[#This Row],[pledged]]/Table1[[#This Row],[backers_count]])/100</f>
        <v>0.25</v>
      </c>
      <c r="Q2356" t="s">
        <v>8319</v>
      </c>
      <c r="R2356" t="s">
        <v>8320</v>
      </c>
      <c r="S2356" s="11">
        <f>(((Table1[[#This Row],[launched_at]]/60)/60)/24)+DATE(1970,1,1)</f>
        <v>41954.722916666666</v>
      </c>
      <c r="T2356" s="11">
        <f>(((Table1[[#This Row],[deadline]]/60)/60)/24)+DATE(1970,1,1)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Table1[[#This Row],[pledged]]/Table1[[#This Row],[goal]]</f>
        <v>6.875E-3</v>
      </c>
      <c r="P2357" s="6">
        <f>(Table1[[#This Row],[pledged]]/Table1[[#This Row],[backers_count]])/100</f>
        <v>0.27500000000000002</v>
      </c>
      <c r="Q2357" t="s">
        <v>8319</v>
      </c>
      <c r="R2357" t="s">
        <v>8320</v>
      </c>
      <c r="S2357" s="11">
        <f>(((Table1[[#This Row],[launched_at]]/60)/60)/24)+DATE(1970,1,1)</f>
        <v>42096.918240740735</v>
      </c>
      <c r="T2357" s="11">
        <f>(((Table1[[#This Row],[deadline]]/60)/60)/24)+DATE(1970,1,1)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Table1[[#This Row],[pledged]]/Table1[[#This Row],[goal]]</f>
        <v>0</v>
      </c>
      <c r="P2358" s="6" t="e">
        <f>(Table1[[#This Row],[pledged]]/Table1[[#This Row],[backers_count]])/100</f>
        <v>#DIV/0!</v>
      </c>
      <c r="Q2358" t="s">
        <v>8319</v>
      </c>
      <c r="R2358" t="s">
        <v>8320</v>
      </c>
      <c r="S2358" s="11">
        <f>(((Table1[[#This Row],[launched_at]]/60)/60)/24)+DATE(1970,1,1)</f>
        <v>42130.78361111111</v>
      </c>
      <c r="T2358" s="11">
        <f>(((Table1[[#This Row],[deadline]]/60)/60)/24)+DATE(1970,1,1)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Table1[[#This Row],[pledged]]/Table1[[#This Row],[goal]]</f>
        <v>0</v>
      </c>
      <c r="P2359" s="6" t="e">
        <f>(Table1[[#This Row],[pledged]]/Table1[[#This Row],[backers_count]])/100</f>
        <v>#DIV/0!</v>
      </c>
      <c r="Q2359" t="s">
        <v>8319</v>
      </c>
      <c r="R2359" t="s">
        <v>8320</v>
      </c>
      <c r="S2359" s="11">
        <f>(((Table1[[#This Row],[launched_at]]/60)/60)/24)+DATE(1970,1,1)</f>
        <v>42264.620115740734</v>
      </c>
      <c r="T2359" s="11">
        <f>(((Table1[[#This Row],[deadline]]/60)/60)/24)+DATE(1970,1,1)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Table1[[#This Row],[pledged]]/Table1[[#This Row],[goal]]</f>
        <v>0</v>
      </c>
      <c r="P2360" s="6" t="e">
        <f>(Table1[[#This Row],[pledged]]/Table1[[#This Row],[backers_count]])/100</f>
        <v>#DIV/0!</v>
      </c>
      <c r="Q2360" t="s">
        <v>8319</v>
      </c>
      <c r="R2360" t="s">
        <v>8320</v>
      </c>
      <c r="S2360" s="11">
        <f>(((Table1[[#This Row],[launched_at]]/60)/60)/24)+DATE(1970,1,1)</f>
        <v>41978.930972222224</v>
      </c>
      <c r="T2360" s="11">
        <f>(((Table1[[#This Row],[deadline]]/60)/60)/24)+DATE(1970,1,1)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Table1[[#This Row],[pledged]]/Table1[[#This Row],[goal]]</f>
        <v>0.14680000000000001</v>
      </c>
      <c r="P2361" s="6">
        <f>(Table1[[#This Row],[pledged]]/Table1[[#This Row],[backers_count]])/100</f>
        <v>3.67</v>
      </c>
      <c r="Q2361" t="s">
        <v>8319</v>
      </c>
      <c r="R2361" t="s">
        <v>8320</v>
      </c>
      <c r="S2361" s="11">
        <f>(((Table1[[#This Row],[launched_at]]/60)/60)/24)+DATE(1970,1,1)</f>
        <v>42159.649583333332</v>
      </c>
      <c r="T2361" s="11">
        <f>(((Table1[[#This Row],[deadline]]/60)/60)/24)+DATE(1970,1,1)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Table1[[#This Row],[pledged]]/Table1[[#This Row],[goal]]</f>
        <v>4.0000000000000002E-4</v>
      </c>
      <c r="P2362" s="6">
        <f>(Table1[[#This Row],[pledged]]/Table1[[#This Row],[backers_count]])/100</f>
        <v>0.02</v>
      </c>
      <c r="Q2362" t="s">
        <v>8319</v>
      </c>
      <c r="R2362" t="s">
        <v>8320</v>
      </c>
      <c r="S2362" s="11">
        <f>(((Table1[[#This Row],[launched_at]]/60)/60)/24)+DATE(1970,1,1)</f>
        <v>42377.70694444445</v>
      </c>
      <c r="T2362" s="11">
        <f>(((Table1[[#This Row],[deadline]]/60)/60)/24)+DATE(1970,1,1)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Table1[[#This Row],[pledged]]/Table1[[#This Row],[goal]]</f>
        <v>0</v>
      </c>
      <c r="P2363" s="6" t="e">
        <f>(Table1[[#This Row],[pledged]]/Table1[[#This Row],[backers_count]])/100</f>
        <v>#DIV/0!</v>
      </c>
      <c r="Q2363" t="s">
        <v>8319</v>
      </c>
      <c r="R2363" t="s">
        <v>8320</v>
      </c>
      <c r="S2363" s="11">
        <f>(((Table1[[#This Row],[launched_at]]/60)/60)/24)+DATE(1970,1,1)</f>
        <v>42466.858888888892</v>
      </c>
      <c r="T2363" s="11">
        <f>(((Table1[[#This Row],[deadline]]/60)/60)/24)+DATE(1970,1,1)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Table1[[#This Row],[pledged]]/Table1[[#This Row],[goal]]</f>
        <v>0.2857142857142857</v>
      </c>
      <c r="P2364" s="6">
        <f>(Table1[[#This Row],[pledged]]/Table1[[#This Row],[backers_count]])/100</f>
        <v>0.6</v>
      </c>
      <c r="Q2364" t="s">
        <v>8319</v>
      </c>
      <c r="R2364" t="s">
        <v>8320</v>
      </c>
      <c r="S2364" s="11">
        <f>(((Table1[[#This Row],[launched_at]]/60)/60)/24)+DATE(1970,1,1)</f>
        <v>41954.688310185185</v>
      </c>
      <c r="T2364" s="11">
        <f>(((Table1[[#This Row],[deadline]]/60)/60)/24)+DATE(1970,1,1)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Table1[[#This Row],[pledged]]/Table1[[#This Row],[goal]]</f>
        <v>0</v>
      </c>
      <c r="P2365" s="6" t="e">
        <f>(Table1[[#This Row],[pledged]]/Table1[[#This Row],[backers_count]])/100</f>
        <v>#DIV/0!</v>
      </c>
      <c r="Q2365" t="s">
        <v>8319</v>
      </c>
      <c r="R2365" t="s">
        <v>8320</v>
      </c>
      <c r="S2365" s="11">
        <f>(((Table1[[#This Row],[launched_at]]/60)/60)/24)+DATE(1970,1,1)</f>
        <v>42322.011574074073</v>
      </c>
      <c r="T2365" s="11">
        <f>(((Table1[[#This Row],[deadline]]/60)/60)/24)+DATE(1970,1,1)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Table1[[#This Row],[pledged]]/Table1[[#This Row],[goal]]</f>
        <v>0</v>
      </c>
      <c r="P2366" s="6" t="e">
        <f>(Table1[[#This Row],[pledged]]/Table1[[#This Row],[backers_count]])/100</f>
        <v>#DIV/0!</v>
      </c>
      <c r="Q2366" t="s">
        <v>8319</v>
      </c>
      <c r="R2366" t="s">
        <v>8320</v>
      </c>
      <c r="S2366" s="11">
        <f>(((Table1[[#This Row],[launched_at]]/60)/60)/24)+DATE(1970,1,1)</f>
        <v>42248.934675925921</v>
      </c>
      <c r="T2366" s="11">
        <f>(((Table1[[#This Row],[deadline]]/60)/60)/24)+DATE(1970,1,1)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Table1[[#This Row],[pledged]]/Table1[[#This Row],[goal]]</f>
        <v>0</v>
      </c>
      <c r="P2367" s="6" t="e">
        <f>(Table1[[#This Row],[pledged]]/Table1[[#This Row],[backers_count]])/100</f>
        <v>#DIV/0!</v>
      </c>
      <c r="Q2367" t="s">
        <v>8319</v>
      </c>
      <c r="R2367" t="s">
        <v>8320</v>
      </c>
      <c r="S2367" s="11">
        <f>(((Table1[[#This Row],[launched_at]]/60)/60)/24)+DATE(1970,1,1)</f>
        <v>42346.736400462964</v>
      </c>
      <c r="T2367" s="11">
        <f>(((Table1[[#This Row],[deadline]]/60)/60)/24)+DATE(1970,1,1)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Table1[[#This Row],[pledged]]/Table1[[#This Row],[goal]]</f>
        <v>0.1052</v>
      </c>
      <c r="P2368" s="6">
        <f>(Table1[[#This Row],[pledged]]/Table1[[#This Row],[backers_count]])/100</f>
        <v>0.97407407407407409</v>
      </c>
      <c r="Q2368" t="s">
        <v>8319</v>
      </c>
      <c r="R2368" t="s">
        <v>8320</v>
      </c>
      <c r="S2368" s="11">
        <f>(((Table1[[#This Row],[launched_at]]/60)/60)/24)+DATE(1970,1,1)</f>
        <v>42268.531631944439</v>
      </c>
      <c r="T2368" s="11">
        <f>(((Table1[[#This Row],[deadline]]/60)/60)/24)+DATE(1970,1,1)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Table1[[#This Row],[pledged]]/Table1[[#This Row],[goal]]</f>
        <v>1.34E-2</v>
      </c>
      <c r="P2369" s="6">
        <f>(Table1[[#This Row],[pledged]]/Table1[[#This Row],[backers_count]])/100</f>
        <v>0.47857142857142854</v>
      </c>
      <c r="Q2369" t="s">
        <v>8319</v>
      </c>
      <c r="R2369" t="s">
        <v>8320</v>
      </c>
      <c r="S2369" s="11">
        <f>(((Table1[[#This Row],[launched_at]]/60)/60)/24)+DATE(1970,1,1)</f>
        <v>42425.970092592594</v>
      </c>
      <c r="T2369" s="11">
        <f>(((Table1[[#This Row],[deadline]]/60)/60)/24)+DATE(1970,1,1)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Table1[[#This Row],[pledged]]/Table1[[#This Row],[goal]]</f>
        <v>2.5000000000000001E-3</v>
      </c>
      <c r="P2370" s="6">
        <f>(Table1[[#This Row],[pledged]]/Table1[[#This Row],[backers_count]])/100</f>
        <v>0.5</v>
      </c>
      <c r="Q2370" t="s">
        <v>8319</v>
      </c>
      <c r="R2370" t="s">
        <v>8320</v>
      </c>
      <c r="S2370" s="11">
        <f>(((Table1[[#This Row],[launched_at]]/60)/60)/24)+DATE(1970,1,1)</f>
        <v>42063.721817129626</v>
      </c>
      <c r="T2370" s="11">
        <f>(((Table1[[#This Row],[deadline]]/60)/60)/24)+DATE(1970,1,1)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Table1[[#This Row],[pledged]]/Table1[[#This Row],[goal]]</f>
        <v>0</v>
      </c>
      <c r="P2371" s="6" t="e">
        <f>(Table1[[#This Row],[pledged]]/Table1[[#This Row],[backers_count]])/100</f>
        <v>#DIV/0!</v>
      </c>
      <c r="Q2371" t="s">
        <v>8319</v>
      </c>
      <c r="R2371" t="s">
        <v>8320</v>
      </c>
      <c r="S2371" s="11">
        <f>(((Table1[[#This Row],[launched_at]]/60)/60)/24)+DATE(1970,1,1)</f>
        <v>42380.812627314815</v>
      </c>
      <c r="T2371" s="11">
        <f>(((Table1[[#This Row],[deadline]]/60)/60)/24)+DATE(1970,1,1)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Table1[[#This Row],[pledged]]/Table1[[#This Row],[goal]]</f>
        <v>3.2799999999999999E-3</v>
      </c>
      <c r="P2372" s="6">
        <f>(Table1[[#This Row],[pledged]]/Table1[[#This Row],[backers_count]])/100</f>
        <v>0.20499999999999999</v>
      </c>
      <c r="Q2372" t="s">
        <v>8319</v>
      </c>
      <c r="R2372" t="s">
        <v>8320</v>
      </c>
      <c r="S2372" s="11">
        <f>(((Table1[[#This Row],[launched_at]]/60)/60)/24)+DATE(1970,1,1)</f>
        <v>41961.18913194444</v>
      </c>
      <c r="T2372" s="11">
        <f>(((Table1[[#This Row],[deadline]]/60)/60)/24)+DATE(1970,1,1)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Table1[[#This Row],[pledged]]/Table1[[#This Row],[goal]]</f>
        <v>0</v>
      </c>
      <c r="P2373" s="6" t="e">
        <f>(Table1[[#This Row],[pledged]]/Table1[[#This Row],[backers_count]])/100</f>
        <v>#DIV/0!</v>
      </c>
      <c r="Q2373" t="s">
        <v>8319</v>
      </c>
      <c r="R2373" t="s">
        <v>8320</v>
      </c>
      <c r="S2373" s="11">
        <f>(((Table1[[#This Row],[launched_at]]/60)/60)/24)+DATE(1970,1,1)</f>
        <v>42150.777731481481</v>
      </c>
      <c r="T2373" s="11">
        <f>(((Table1[[#This Row],[deadline]]/60)/60)/24)+DATE(1970,1,1)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Table1[[#This Row],[pledged]]/Table1[[#This Row],[goal]]</f>
        <v>3.272727272727273E-2</v>
      </c>
      <c r="P2374" s="6">
        <f>(Table1[[#This Row],[pledged]]/Table1[[#This Row],[backers_count]])/100</f>
        <v>0.3</v>
      </c>
      <c r="Q2374" t="s">
        <v>8319</v>
      </c>
      <c r="R2374" t="s">
        <v>8320</v>
      </c>
      <c r="S2374" s="11">
        <f>(((Table1[[#This Row],[launched_at]]/60)/60)/24)+DATE(1970,1,1)</f>
        <v>42088.069108796291</v>
      </c>
      <c r="T2374" s="11">
        <f>(((Table1[[#This Row],[deadline]]/60)/60)/24)+DATE(1970,1,1)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Table1[[#This Row],[pledged]]/Table1[[#This Row],[goal]]</f>
        <v>5.8823529411764708E-5</v>
      </c>
      <c r="P2375" s="6">
        <f>(Table1[[#This Row],[pledged]]/Table1[[#This Row],[backers_count]])/100</f>
        <v>0.5</v>
      </c>
      <c r="Q2375" t="s">
        <v>8319</v>
      </c>
      <c r="R2375" t="s">
        <v>8320</v>
      </c>
      <c r="S2375" s="11">
        <f>(((Table1[[#This Row],[launched_at]]/60)/60)/24)+DATE(1970,1,1)</f>
        <v>42215.662314814821</v>
      </c>
      <c r="T2375" s="11">
        <f>(((Table1[[#This Row],[deadline]]/60)/60)/24)+DATE(1970,1,1)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Table1[[#This Row],[pledged]]/Table1[[#This Row],[goal]]</f>
        <v>4.5454545454545455E-4</v>
      </c>
      <c r="P2376" s="6">
        <f>(Table1[[#This Row],[pledged]]/Table1[[#This Row],[backers_count]])/100</f>
        <v>0.1</v>
      </c>
      <c r="Q2376" t="s">
        <v>8319</v>
      </c>
      <c r="R2376" t="s">
        <v>8320</v>
      </c>
      <c r="S2376" s="11">
        <f>(((Table1[[#This Row],[launched_at]]/60)/60)/24)+DATE(1970,1,1)</f>
        <v>42017.843287037031</v>
      </c>
      <c r="T2376" s="11">
        <f>(((Table1[[#This Row],[deadline]]/60)/60)/24)+DATE(1970,1,1)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Table1[[#This Row],[pledged]]/Table1[[#This Row],[goal]]</f>
        <v>0</v>
      </c>
      <c r="P2377" s="6" t="e">
        <f>(Table1[[#This Row],[pledged]]/Table1[[#This Row],[backers_count]])/100</f>
        <v>#DIV/0!</v>
      </c>
      <c r="Q2377" t="s">
        <v>8319</v>
      </c>
      <c r="R2377" t="s">
        <v>8320</v>
      </c>
      <c r="S2377" s="11">
        <f>(((Table1[[#This Row],[launched_at]]/60)/60)/24)+DATE(1970,1,1)</f>
        <v>42592.836076388892</v>
      </c>
      <c r="T2377" s="11">
        <f>(((Table1[[#This Row],[deadline]]/60)/60)/24)+DATE(1970,1,1)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Table1[[#This Row],[pledged]]/Table1[[#This Row],[goal]]</f>
        <v>0.10877666666666666</v>
      </c>
      <c r="P2378" s="6">
        <f>(Table1[[#This Row],[pledged]]/Table1[[#This Row],[backers_count]])/100</f>
        <v>0.81582499999999991</v>
      </c>
      <c r="Q2378" t="s">
        <v>8319</v>
      </c>
      <c r="R2378" t="s">
        <v>8320</v>
      </c>
      <c r="S2378" s="11">
        <f>(((Table1[[#This Row],[launched_at]]/60)/60)/24)+DATE(1970,1,1)</f>
        <v>42318.925532407404</v>
      </c>
      <c r="T2378" s="11">
        <f>(((Table1[[#This Row],[deadline]]/60)/60)/24)+DATE(1970,1,1)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Table1[[#This Row],[pledged]]/Table1[[#This Row],[goal]]</f>
        <v>0</v>
      </c>
      <c r="P2379" s="6" t="e">
        <f>(Table1[[#This Row],[pledged]]/Table1[[#This Row],[backers_count]])/100</f>
        <v>#DIV/0!</v>
      </c>
      <c r="Q2379" t="s">
        <v>8319</v>
      </c>
      <c r="R2379" t="s">
        <v>8320</v>
      </c>
      <c r="S2379" s="11">
        <f>(((Table1[[#This Row],[launched_at]]/60)/60)/24)+DATE(1970,1,1)</f>
        <v>42669.870173611111</v>
      </c>
      <c r="T2379" s="11">
        <f>(((Table1[[#This Row],[deadline]]/60)/60)/24)+DATE(1970,1,1)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Table1[[#This Row],[pledged]]/Table1[[#This Row],[goal]]</f>
        <v>0</v>
      </c>
      <c r="P2380" s="6" t="e">
        <f>(Table1[[#This Row],[pledged]]/Table1[[#This Row],[backers_count]])/100</f>
        <v>#DIV/0!</v>
      </c>
      <c r="Q2380" t="s">
        <v>8319</v>
      </c>
      <c r="R2380" t="s">
        <v>8320</v>
      </c>
      <c r="S2380" s="11">
        <f>(((Table1[[#This Row],[launched_at]]/60)/60)/24)+DATE(1970,1,1)</f>
        <v>42213.013078703705</v>
      </c>
      <c r="T2380" s="11">
        <f>(((Table1[[#This Row],[deadline]]/60)/60)/24)+DATE(1970,1,1)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Table1[[#This Row],[pledged]]/Table1[[#This Row],[goal]]</f>
        <v>0</v>
      </c>
      <c r="P2381" s="6" t="e">
        <f>(Table1[[#This Row],[pledged]]/Table1[[#This Row],[backers_count]])/100</f>
        <v>#DIV/0!</v>
      </c>
      <c r="Q2381" t="s">
        <v>8319</v>
      </c>
      <c r="R2381" t="s">
        <v>8320</v>
      </c>
      <c r="S2381" s="11">
        <f>(((Table1[[#This Row],[launched_at]]/60)/60)/24)+DATE(1970,1,1)</f>
        <v>42237.016388888893</v>
      </c>
      <c r="T2381" s="11">
        <f>(((Table1[[#This Row],[deadline]]/60)/60)/24)+DATE(1970,1,1)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Table1[[#This Row],[pledged]]/Table1[[#This Row],[goal]]</f>
        <v>3.6666666666666666E-3</v>
      </c>
      <c r="P2382" s="6">
        <f>(Table1[[#This Row],[pledged]]/Table1[[#This Row],[backers_count]])/100</f>
        <v>0.18333333333333332</v>
      </c>
      <c r="Q2382" t="s">
        <v>8319</v>
      </c>
      <c r="R2382" t="s">
        <v>8320</v>
      </c>
      <c r="S2382" s="11">
        <f>(((Table1[[#This Row],[launched_at]]/60)/60)/24)+DATE(1970,1,1)</f>
        <v>42248.793310185181</v>
      </c>
      <c r="T2382" s="11">
        <f>(((Table1[[#This Row],[deadline]]/60)/60)/24)+DATE(1970,1,1)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Table1[[#This Row],[pledged]]/Table1[[#This Row],[goal]]</f>
        <v>1.8193398957730169E-2</v>
      </c>
      <c r="P2383" s="6">
        <f>(Table1[[#This Row],[pledged]]/Table1[[#This Row],[backers_count]])/100</f>
        <v>2.2442857142857142</v>
      </c>
      <c r="Q2383" t="s">
        <v>8319</v>
      </c>
      <c r="R2383" t="s">
        <v>8320</v>
      </c>
      <c r="S2383" s="11">
        <f>(((Table1[[#This Row],[launched_at]]/60)/60)/24)+DATE(1970,1,1)</f>
        <v>42074.935740740737</v>
      </c>
      <c r="T2383" s="11">
        <f>(((Table1[[#This Row],[deadline]]/60)/60)/24)+DATE(1970,1,1)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Table1[[#This Row],[pledged]]/Table1[[#This Row],[goal]]</f>
        <v>2.5000000000000001E-2</v>
      </c>
      <c r="P2384" s="6">
        <f>(Table1[[#This Row],[pledged]]/Table1[[#This Row],[backers_count]])/100</f>
        <v>0.375</v>
      </c>
      <c r="Q2384" t="s">
        <v>8319</v>
      </c>
      <c r="R2384" t="s">
        <v>8320</v>
      </c>
      <c r="S2384" s="11">
        <f>(((Table1[[#This Row],[launched_at]]/60)/60)/24)+DATE(1970,1,1)</f>
        <v>42195.187534722223</v>
      </c>
      <c r="T2384" s="11">
        <f>(((Table1[[#This Row],[deadline]]/60)/60)/24)+DATE(1970,1,1)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Table1[[#This Row],[pledged]]/Table1[[#This Row],[goal]]</f>
        <v>4.3499999999999997E-2</v>
      </c>
      <c r="P2385" s="6">
        <f>(Table1[[#This Row],[pledged]]/Table1[[#This Row],[backers_count]])/100</f>
        <v>1.45</v>
      </c>
      <c r="Q2385" t="s">
        <v>8319</v>
      </c>
      <c r="R2385" t="s">
        <v>8320</v>
      </c>
      <c r="S2385" s="11">
        <f>(((Table1[[#This Row],[launched_at]]/60)/60)/24)+DATE(1970,1,1)</f>
        <v>42027.056793981479</v>
      </c>
      <c r="T2385" s="11">
        <f>(((Table1[[#This Row],[deadline]]/60)/60)/24)+DATE(1970,1,1)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Table1[[#This Row],[pledged]]/Table1[[#This Row],[goal]]</f>
        <v>8.0000000000000002E-3</v>
      </c>
      <c r="P2386" s="6">
        <f>(Table1[[#This Row],[pledged]]/Table1[[#This Row],[backers_count]])/100</f>
        <v>0.01</v>
      </c>
      <c r="Q2386" t="s">
        <v>8319</v>
      </c>
      <c r="R2386" t="s">
        <v>8320</v>
      </c>
      <c r="S2386" s="11">
        <f>(((Table1[[#This Row],[launched_at]]/60)/60)/24)+DATE(1970,1,1)</f>
        <v>41927.067627314813</v>
      </c>
      <c r="T2386" s="11">
        <f>(((Table1[[#This Row],[deadline]]/60)/60)/24)+DATE(1970,1,1)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Table1[[#This Row],[pledged]]/Table1[[#This Row],[goal]]</f>
        <v>1.2123076923076924E-2</v>
      </c>
      <c r="P2387" s="6">
        <f>(Table1[[#This Row],[pledged]]/Table1[[#This Row],[backers_count]])/100</f>
        <v>1.1257142857142857</v>
      </c>
      <c r="Q2387" t="s">
        <v>8319</v>
      </c>
      <c r="R2387" t="s">
        <v>8320</v>
      </c>
      <c r="S2387" s="11">
        <f>(((Table1[[#This Row],[launched_at]]/60)/60)/24)+DATE(1970,1,1)</f>
        <v>42191.70175925926</v>
      </c>
      <c r="T2387" s="11">
        <f>(((Table1[[#This Row],[deadline]]/60)/60)/24)+DATE(1970,1,1)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Table1[[#This Row],[pledged]]/Table1[[#This Row],[goal]]</f>
        <v>0</v>
      </c>
      <c r="P2388" s="6" t="e">
        <f>(Table1[[#This Row],[pledged]]/Table1[[#This Row],[backers_count]])/100</f>
        <v>#DIV/0!</v>
      </c>
      <c r="Q2388" t="s">
        <v>8319</v>
      </c>
      <c r="R2388" t="s">
        <v>8320</v>
      </c>
      <c r="S2388" s="11">
        <f>(((Table1[[#This Row],[launched_at]]/60)/60)/24)+DATE(1970,1,1)</f>
        <v>41954.838240740741</v>
      </c>
      <c r="T2388" s="11">
        <f>(((Table1[[#This Row],[deadline]]/60)/60)/24)+DATE(1970,1,1)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Table1[[#This Row],[pledged]]/Table1[[#This Row],[goal]]</f>
        <v>6.8399999999999997E-3</v>
      </c>
      <c r="P2389" s="6">
        <f>(Table1[[#This Row],[pledged]]/Table1[[#This Row],[backers_count]])/100</f>
        <v>3.42</v>
      </c>
      <c r="Q2389" t="s">
        <v>8319</v>
      </c>
      <c r="R2389" t="s">
        <v>8320</v>
      </c>
      <c r="S2389" s="11">
        <f>(((Table1[[#This Row],[launched_at]]/60)/60)/24)+DATE(1970,1,1)</f>
        <v>42528.626620370371</v>
      </c>
      <c r="T2389" s="11">
        <f>(((Table1[[#This Row],[deadline]]/60)/60)/24)+DATE(1970,1,1)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Table1[[#This Row],[pledged]]/Table1[[#This Row],[goal]]</f>
        <v>1.2513513513513513E-2</v>
      </c>
      <c r="P2390" s="6">
        <f>(Table1[[#This Row],[pledged]]/Table1[[#This Row],[backers_count]])/100</f>
        <v>0.57874999999999999</v>
      </c>
      <c r="Q2390" t="s">
        <v>8319</v>
      </c>
      <c r="R2390" t="s">
        <v>8320</v>
      </c>
      <c r="S2390" s="11">
        <f>(((Table1[[#This Row],[launched_at]]/60)/60)/24)+DATE(1970,1,1)</f>
        <v>41989.853692129633</v>
      </c>
      <c r="T2390" s="11">
        <f>(((Table1[[#This Row],[deadline]]/60)/60)/24)+DATE(1970,1,1)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Table1[[#This Row],[pledged]]/Table1[[#This Row],[goal]]</f>
        <v>1.8749999999999999E-3</v>
      </c>
      <c r="P2391" s="6">
        <f>(Table1[[#This Row],[pledged]]/Table1[[#This Row],[backers_count]])/100</f>
        <v>0.3</v>
      </c>
      <c r="Q2391" t="s">
        <v>8319</v>
      </c>
      <c r="R2391" t="s">
        <v>8320</v>
      </c>
      <c r="S2391" s="11">
        <f>(((Table1[[#This Row],[launched_at]]/60)/60)/24)+DATE(1970,1,1)</f>
        <v>42179.653379629628</v>
      </c>
      <c r="T2391" s="11">
        <f>(((Table1[[#This Row],[deadline]]/60)/60)/24)+DATE(1970,1,1)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Table1[[#This Row],[pledged]]/Table1[[#This Row],[goal]]</f>
        <v>0</v>
      </c>
      <c r="P2392" s="6" t="e">
        <f>(Table1[[#This Row],[pledged]]/Table1[[#This Row],[backers_count]])/100</f>
        <v>#DIV/0!</v>
      </c>
      <c r="Q2392" t="s">
        <v>8319</v>
      </c>
      <c r="R2392" t="s">
        <v>8320</v>
      </c>
      <c r="S2392" s="11">
        <f>(((Table1[[#This Row],[launched_at]]/60)/60)/24)+DATE(1970,1,1)</f>
        <v>41968.262314814812</v>
      </c>
      <c r="T2392" s="11">
        <f>(((Table1[[#This Row],[deadline]]/60)/60)/24)+DATE(1970,1,1)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Table1[[#This Row],[pledged]]/Table1[[#This Row],[goal]]</f>
        <v>1.25E-3</v>
      </c>
      <c r="P2393" s="6">
        <f>(Table1[[#This Row],[pledged]]/Table1[[#This Row],[backers_count]])/100</f>
        <v>0.25</v>
      </c>
      <c r="Q2393" t="s">
        <v>8319</v>
      </c>
      <c r="R2393" t="s">
        <v>8320</v>
      </c>
      <c r="S2393" s="11">
        <f>(((Table1[[#This Row],[launched_at]]/60)/60)/24)+DATE(1970,1,1)</f>
        <v>42064.794490740736</v>
      </c>
      <c r="T2393" s="11">
        <f>(((Table1[[#This Row],[deadline]]/60)/60)/24)+DATE(1970,1,1)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Table1[[#This Row],[pledged]]/Table1[[#This Row],[goal]]</f>
        <v>0</v>
      </c>
      <c r="P2394" s="6" t="e">
        <f>(Table1[[#This Row],[pledged]]/Table1[[#This Row],[backers_count]])/100</f>
        <v>#DIV/0!</v>
      </c>
      <c r="Q2394" t="s">
        <v>8319</v>
      </c>
      <c r="R2394" t="s">
        <v>8320</v>
      </c>
      <c r="S2394" s="11">
        <f>(((Table1[[#This Row],[launched_at]]/60)/60)/24)+DATE(1970,1,1)</f>
        <v>42276.120636574073</v>
      </c>
      <c r="T2394" s="11">
        <f>(((Table1[[#This Row],[deadline]]/60)/60)/24)+DATE(1970,1,1)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Table1[[#This Row],[pledged]]/Table1[[#This Row],[goal]]</f>
        <v>5.0000000000000001E-4</v>
      </c>
      <c r="P2395" s="6">
        <f>(Table1[[#This Row],[pledged]]/Table1[[#This Row],[backers_count]])/100</f>
        <v>0.5</v>
      </c>
      <c r="Q2395" t="s">
        <v>8319</v>
      </c>
      <c r="R2395" t="s">
        <v>8320</v>
      </c>
      <c r="S2395" s="11">
        <f>(((Table1[[#This Row],[launched_at]]/60)/60)/24)+DATE(1970,1,1)</f>
        <v>42194.648344907408</v>
      </c>
      <c r="T2395" s="11">
        <f>(((Table1[[#This Row],[deadline]]/60)/60)/24)+DATE(1970,1,1)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Table1[[#This Row],[pledged]]/Table1[[#This Row],[goal]]</f>
        <v>5.9999999999999995E-4</v>
      </c>
      <c r="P2396" s="6">
        <f>(Table1[[#This Row],[pledged]]/Table1[[#This Row],[backers_count]])/100</f>
        <v>1.4999999999999999E-2</v>
      </c>
      <c r="Q2396" t="s">
        <v>8319</v>
      </c>
      <c r="R2396" t="s">
        <v>8320</v>
      </c>
      <c r="S2396" s="11">
        <f>(((Table1[[#This Row],[launched_at]]/60)/60)/24)+DATE(1970,1,1)</f>
        <v>42031.362187499995</v>
      </c>
      <c r="T2396" s="11">
        <f>(((Table1[[#This Row],[deadline]]/60)/60)/24)+DATE(1970,1,1)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Table1[[#This Row],[pledged]]/Table1[[#This Row],[goal]]</f>
        <v>0</v>
      </c>
      <c r="P2397" s="6" t="e">
        <f>(Table1[[#This Row],[pledged]]/Table1[[#This Row],[backers_count]])/100</f>
        <v>#DIV/0!</v>
      </c>
      <c r="Q2397" t="s">
        <v>8319</v>
      </c>
      <c r="R2397" t="s">
        <v>8320</v>
      </c>
      <c r="S2397" s="11">
        <f>(((Table1[[#This Row],[launched_at]]/60)/60)/24)+DATE(1970,1,1)</f>
        <v>42717.121377314819</v>
      </c>
      <c r="T2397" s="11">
        <f>(((Table1[[#This Row],[deadline]]/60)/60)/24)+DATE(1970,1,1)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Table1[[#This Row],[pledged]]/Table1[[#This Row],[goal]]</f>
        <v>2E-3</v>
      </c>
      <c r="P2398" s="6">
        <f>(Table1[[#This Row],[pledged]]/Table1[[#This Row],[backers_count]])/100</f>
        <v>0.1</v>
      </c>
      <c r="Q2398" t="s">
        <v>8319</v>
      </c>
      <c r="R2398" t="s">
        <v>8320</v>
      </c>
      <c r="S2398" s="11">
        <f>(((Table1[[#This Row],[launched_at]]/60)/60)/24)+DATE(1970,1,1)</f>
        <v>42262.849050925928</v>
      </c>
      <c r="T2398" s="11">
        <f>(((Table1[[#This Row],[deadline]]/60)/60)/24)+DATE(1970,1,1)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Table1[[#This Row],[pledged]]/Table1[[#This Row],[goal]]</f>
        <v>0</v>
      </c>
      <c r="P2399" s="6" t="e">
        <f>(Table1[[#This Row],[pledged]]/Table1[[#This Row],[backers_count]])/100</f>
        <v>#DIV/0!</v>
      </c>
      <c r="Q2399" t="s">
        <v>8319</v>
      </c>
      <c r="R2399" t="s">
        <v>8320</v>
      </c>
      <c r="S2399" s="11">
        <f>(((Table1[[#This Row],[launched_at]]/60)/60)/24)+DATE(1970,1,1)</f>
        <v>41976.88490740741</v>
      </c>
      <c r="T2399" s="11">
        <f>(((Table1[[#This Row],[deadline]]/60)/60)/24)+DATE(1970,1,1)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Table1[[#This Row],[pledged]]/Table1[[#This Row],[goal]]</f>
        <v>0</v>
      </c>
      <c r="P2400" s="6" t="e">
        <f>(Table1[[#This Row],[pledged]]/Table1[[#This Row],[backers_count]])/100</f>
        <v>#DIV/0!</v>
      </c>
      <c r="Q2400" t="s">
        <v>8319</v>
      </c>
      <c r="R2400" t="s">
        <v>8320</v>
      </c>
      <c r="S2400" s="11">
        <f>(((Table1[[#This Row],[launched_at]]/60)/60)/24)+DATE(1970,1,1)</f>
        <v>42157.916481481487</v>
      </c>
      <c r="T2400" s="11">
        <f>(((Table1[[#This Row],[deadline]]/60)/60)/24)+DATE(1970,1,1)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Table1[[#This Row],[pledged]]/Table1[[#This Row],[goal]]</f>
        <v>0</v>
      </c>
      <c r="P2401" s="6" t="e">
        <f>(Table1[[#This Row],[pledged]]/Table1[[#This Row],[backers_count]])/100</f>
        <v>#DIV/0!</v>
      </c>
      <c r="Q2401" t="s">
        <v>8319</v>
      </c>
      <c r="R2401" t="s">
        <v>8320</v>
      </c>
      <c r="S2401" s="11">
        <f>(((Table1[[#This Row],[launched_at]]/60)/60)/24)+DATE(1970,1,1)</f>
        <v>41956.853078703702</v>
      </c>
      <c r="T2401" s="11">
        <f>(((Table1[[#This Row],[deadline]]/60)/60)/24)+DATE(1970,1,1)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Table1[[#This Row],[pledged]]/Table1[[#This Row],[goal]]</f>
        <v>0</v>
      </c>
      <c r="P2402" s="6" t="e">
        <f>(Table1[[#This Row],[pledged]]/Table1[[#This Row],[backers_count]])/100</f>
        <v>#DIV/0!</v>
      </c>
      <c r="Q2402" t="s">
        <v>8319</v>
      </c>
      <c r="R2402" t="s">
        <v>8320</v>
      </c>
      <c r="S2402" s="11">
        <f>(((Table1[[#This Row],[launched_at]]/60)/60)/24)+DATE(1970,1,1)</f>
        <v>42444.268101851849</v>
      </c>
      <c r="T2402" s="11">
        <f>(((Table1[[#This Row],[deadline]]/60)/60)/24)+DATE(1970,1,1)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Table1[[#This Row],[pledged]]/Table1[[#This Row],[goal]]</f>
        <v>7.1785714285714283E-3</v>
      </c>
      <c r="P2403" s="6">
        <f>(Table1[[#This Row],[pledged]]/Table1[[#This Row],[backers_count]])/100</f>
        <v>0.22333333333333333</v>
      </c>
      <c r="Q2403" t="s">
        <v>8336</v>
      </c>
      <c r="R2403" t="s">
        <v>8337</v>
      </c>
      <c r="S2403" s="11">
        <f>(((Table1[[#This Row],[launched_at]]/60)/60)/24)+DATE(1970,1,1)</f>
        <v>42374.822870370372</v>
      </c>
      <c r="T2403" s="11">
        <f>(((Table1[[#This Row],[deadline]]/60)/60)/24)+DATE(1970,1,1)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Table1[[#This Row],[pledged]]/Table1[[#This Row],[goal]]</f>
        <v>4.3333333333333331E-3</v>
      </c>
      <c r="P2404" s="6">
        <f>(Table1[[#This Row],[pledged]]/Table1[[#This Row],[backers_count]])/100</f>
        <v>0.52</v>
      </c>
      <c r="Q2404" t="s">
        <v>8336</v>
      </c>
      <c r="R2404" t="s">
        <v>8337</v>
      </c>
      <c r="S2404" s="11">
        <f>(((Table1[[#This Row],[launched_at]]/60)/60)/24)+DATE(1970,1,1)</f>
        <v>42107.679756944446</v>
      </c>
      <c r="T2404" s="11">
        <f>(((Table1[[#This Row],[deadline]]/60)/60)/24)+DATE(1970,1,1)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Table1[[#This Row],[pledged]]/Table1[[#This Row],[goal]]</f>
        <v>0.16833333333333333</v>
      </c>
      <c r="P2405" s="6">
        <f>(Table1[[#This Row],[pledged]]/Table1[[#This Row],[backers_count]])/100</f>
        <v>0.16833333333333333</v>
      </c>
      <c r="Q2405" t="s">
        <v>8336</v>
      </c>
      <c r="R2405" t="s">
        <v>8337</v>
      </c>
      <c r="S2405" s="11">
        <f>(((Table1[[#This Row],[launched_at]]/60)/60)/24)+DATE(1970,1,1)</f>
        <v>42399.882615740738</v>
      </c>
      <c r="T2405" s="11">
        <f>(((Table1[[#This Row],[deadline]]/60)/60)/24)+DATE(1970,1,1)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Table1[[#This Row],[pledged]]/Table1[[#This Row],[goal]]</f>
        <v>0</v>
      </c>
      <c r="P2406" s="6" t="e">
        <f>(Table1[[#This Row],[pledged]]/Table1[[#This Row],[backers_count]])/100</f>
        <v>#DIV/0!</v>
      </c>
      <c r="Q2406" t="s">
        <v>8336</v>
      </c>
      <c r="R2406" t="s">
        <v>8337</v>
      </c>
      <c r="S2406" s="11">
        <f>(((Table1[[#This Row],[launched_at]]/60)/60)/24)+DATE(1970,1,1)</f>
        <v>42342.03943287037</v>
      </c>
      <c r="T2406" s="11">
        <f>(((Table1[[#This Row],[deadline]]/60)/60)/24)+DATE(1970,1,1)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Table1[[#This Row],[pledged]]/Table1[[#This Row],[goal]]</f>
        <v>0.22520000000000001</v>
      </c>
      <c r="P2407" s="6">
        <f>(Table1[[#This Row],[pledged]]/Table1[[#This Row],[backers_count]])/100</f>
        <v>0.56299999999999994</v>
      </c>
      <c r="Q2407" t="s">
        <v>8336</v>
      </c>
      <c r="R2407" t="s">
        <v>8337</v>
      </c>
      <c r="S2407" s="11">
        <f>(((Table1[[#This Row],[launched_at]]/60)/60)/24)+DATE(1970,1,1)</f>
        <v>42595.585358796292</v>
      </c>
      <c r="T2407" s="11">
        <f>(((Table1[[#This Row],[deadline]]/60)/60)/24)+DATE(1970,1,1)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Table1[[#This Row],[pledged]]/Table1[[#This Row],[goal]]</f>
        <v>0.41384615384615386</v>
      </c>
      <c r="P2408" s="6">
        <f>(Table1[[#This Row],[pledged]]/Table1[[#This Row],[backers_count]])/100</f>
        <v>0.84062499999999996</v>
      </c>
      <c r="Q2408" t="s">
        <v>8336</v>
      </c>
      <c r="R2408" t="s">
        <v>8337</v>
      </c>
      <c r="S2408" s="11">
        <f>(((Table1[[#This Row],[launched_at]]/60)/60)/24)+DATE(1970,1,1)</f>
        <v>41983.110995370371</v>
      </c>
      <c r="T2408" s="11">
        <f>(((Table1[[#This Row],[deadline]]/60)/60)/24)+DATE(1970,1,1)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Table1[[#This Row],[pledged]]/Table1[[#This Row],[goal]]</f>
        <v>0.25259090909090909</v>
      </c>
      <c r="P2409" s="6">
        <f>(Table1[[#This Row],[pledged]]/Table1[[#This Row],[backers_count]])/100</f>
        <v>1.6839393939393941</v>
      </c>
      <c r="Q2409" t="s">
        <v>8336</v>
      </c>
      <c r="R2409" t="s">
        <v>8337</v>
      </c>
      <c r="S2409" s="11">
        <f>(((Table1[[#This Row],[launched_at]]/60)/60)/24)+DATE(1970,1,1)</f>
        <v>42082.575555555552</v>
      </c>
      <c r="T2409" s="11">
        <f>(((Table1[[#This Row],[deadline]]/60)/60)/24)+DATE(1970,1,1)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Table1[[#This Row],[pledged]]/Table1[[#This Row],[goal]]</f>
        <v>2E-3</v>
      </c>
      <c r="P2410" s="6">
        <f>(Table1[[#This Row],[pledged]]/Table1[[#This Row],[backers_count]])/100</f>
        <v>0.15</v>
      </c>
      <c r="Q2410" t="s">
        <v>8336</v>
      </c>
      <c r="R2410" t="s">
        <v>8337</v>
      </c>
      <c r="S2410" s="11">
        <f>(((Table1[[#This Row],[launched_at]]/60)/60)/24)+DATE(1970,1,1)</f>
        <v>41919.140706018516</v>
      </c>
      <c r="T2410" s="11">
        <f>(((Table1[[#This Row],[deadline]]/60)/60)/24)+DATE(1970,1,1)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Table1[[#This Row],[pledged]]/Table1[[#This Row],[goal]]</f>
        <v>1.84E-2</v>
      </c>
      <c r="P2411" s="6">
        <f>(Table1[[#This Row],[pledged]]/Table1[[#This Row],[backers_count]])/100</f>
        <v>0.76666666666666672</v>
      </c>
      <c r="Q2411" t="s">
        <v>8336</v>
      </c>
      <c r="R2411" t="s">
        <v>8337</v>
      </c>
      <c r="S2411" s="11">
        <f>(((Table1[[#This Row],[launched_at]]/60)/60)/24)+DATE(1970,1,1)</f>
        <v>42204.875868055555</v>
      </c>
      <c r="T2411" s="11">
        <f>(((Table1[[#This Row],[deadline]]/60)/60)/24)+DATE(1970,1,1)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Table1[[#This Row],[pledged]]/Table1[[#This Row],[goal]]</f>
        <v>0</v>
      </c>
      <c r="P2412" s="6" t="e">
        <f>(Table1[[#This Row],[pledged]]/Table1[[#This Row],[backers_count]])/100</f>
        <v>#DIV/0!</v>
      </c>
      <c r="Q2412" t="s">
        <v>8336</v>
      </c>
      <c r="R2412" t="s">
        <v>8337</v>
      </c>
      <c r="S2412" s="11">
        <f>(((Table1[[#This Row],[launched_at]]/60)/60)/24)+DATE(1970,1,1)</f>
        <v>42224.408275462964</v>
      </c>
      <c r="T2412" s="11">
        <f>(((Table1[[#This Row],[deadline]]/60)/60)/24)+DATE(1970,1,1)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Table1[[#This Row],[pledged]]/Table1[[#This Row],[goal]]</f>
        <v>6.0400000000000002E-3</v>
      </c>
      <c r="P2413" s="6">
        <f>(Table1[[#This Row],[pledged]]/Table1[[#This Row],[backers_count]])/100</f>
        <v>0.50333333333333341</v>
      </c>
      <c r="Q2413" t="s">
        <v>8336</v>
      </c>
      <c r="R2413" t="s">
        <v>8337</v>
      </c>
      <c r="S2413" s="11">
        <f>(((Table1[[#This Row],[launched_at]]/60)/60)/24)+DATE(1970,1,1)</f>
        <v>42211.732430555552</v>
      </c>
      <c r="T2413" s="11">
        <f>(((Table1[[#This Row],[deadline]]/60)/60)/24)+DATE(1970,1,1)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Table1[[#This Row],[pledged]]/Table1[[#This Row],[goal]]</f>
        <v>0</v>
      </c>
      <c r="P2414" s="6" t="e">
        <f>(Table1[[#This Row],[pledged]]/Table1[[#This Row],[backers_count]])/100</f>
        <v>#DIV/0!</v>
      </c>
      <c r="Q2414" t="s">
        <v>8336</v>
      </c>
      <c r="R2414" t="s">
        <v>8337</v>
      </c>
      <c r="S2414" s="11">
        <f>(((Table1[[#This Row],[launched_at]]/60)/60)/24)+DATE(1970,1,1)</f>
        <v>42655.736956018518</v>
      </c>
      <c r="T2414" s="11">
        <f>(((Table1[[#This Row],[deadline]]/60)/60)/24)+DATE(1970,1,1)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Table1[[#This Row],[pledged]]/Table1[[#This Row],[goal]]</f>
        <v>8.3333333333333332E-3</v>
      </c>
      <c r="P2415" s="6">
        <f>(Table1[[#This Row],[pledged]]/Table1[[#This Row],[backers_count]])/100</f>
        <v>8.3333333333333343E-2</v>
      </c>
      <c r="Q2415" t="s">
        <v>8336</v>
      </c>
      <c r="R2415" t="s">
        <v>8337</v>
      </c>
      <c r="S2415" s="11">
        <f>(((Table1[[#This Row],[launched_at]]/60)/60)/24)+DATE(1970,1,1)</f>
        <v>41760.10974537037</v>
      </c>
      <c r="T2415" s="11">
        <f>(((Table1[[#This Row],[deadline]]/60)/60)/24)+DATE(1970,1,1)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Table1[[#This Row],[pledged]]/Table1[[#This Row],[goal]]</f>
        <v>3.0666666666666665E-2</v>
      </c>
      <c r="P2416" s="6">
        <f>(Table1[[#This Row],[pledged]]/Table1[[#This Row],[backers_count]])/100</f>
        <v>0.35384615384615387</v>
      </c>
      <c r="Q2416" t="s">
        <v>8336</v>
      </c>
      <c r="R2416" t="s">
        <v>8337</v>
      </c>
      <c r="S2416" s="11">
        <f>(((Table1[[#This Row],[launched_at]]/60)/60)/24)+DATE(1970,1,1)</f>
        <v>42198.695138888885</v>
      </c>
      <c r="T2416" s="11">
        <f>(((Table1[[#This Row],[deadline]]/60)/60)/24)+DATE(1970,1,1)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Table1[[#This Row],[pledged]]/Table1[[#This Row],[goal]]</f>
        <v>5.5833333333333334E-3</v>
      </c>
      <c r="P2417" s="6">
        <f>(Table1[[#This Row],[pledged]]/Table1[[#This Row],[backers_count]])/100</f>
        <v>0.55833333333333335</v>
      </c>
      <c r="Q2417" t="s">
        <v>8336</v>
      </c>
      <c r="R2417" t="s">
        <v>8337</v>
      </c>
      <c r="S2417" s="11">
        <f>(((Table1[[#This Row],[launched_at]]/60)/60)/24)+DATE(1970,1,1)</f>
        <v>42536.862800925926</v>
      </c>
      <c r="T2417" s="11">
        <f>(((Table1[[#This Row],[deadline]]/60)/60)/24)+DATE(1970,1,1)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Table1[[#This Row],[pledged]]/Table1[[#This Row],[goal]]</f>
        <v>2.5000000000000001E-4</v>
      </c>
      <c r="P2418" s="6">
        <f>(Table1[[#This Row],[pledged]]/Table1[[#This Row],[backers_count]])/100</f>
        <v>0.05</v>
      </c>
      <c r="Q2418" t="s">
        <v>8336</v>
      </c>
      <c r="R2418" t="s">
        <v>8337</v>
      </c>
      <c r="S2418" s="11">
        <f>(((Table1[[#This Row],[launched_at]]/60)/60)/24)+DATE(1970,1,1)</f>
        <v>42019.737766203703</v>
      </c>
      <c r="T2418" s="11">
        <f>(((Table1[[#This Row],[deadline]]/60)/60)/24)+DATE(1970,1,1)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Table1[[#This Row],[pledged]]/Table1[[#This Row],[goal]]</f>
        <v>0</v>
      </c>
      <c r="P2419" s="6" t="e">
        <f>(Table1[[#This Row],[pledged]]/Table1[[#This Row],[backers_count]])/100</f>
        <v>#DIV/0!</v>
      </c>
      <c r="Q2419" t="s">
        <v>8336</v>
      </c>
      <c r="R2419" t="s">
        <v>8337</v>
      </c>
      <c r="S2419" s="11">
        <f>(((Table1[[#This Row],[launched_at]]/60)/60)/24)+DATE(1970,1,1)</f>
        <v>41831.884108796294</v>
      </c>
      <c r="T2419" s="11">
        <f>(((Table1[[#This Row],[deadline]]/60)/60)/24)+DATE(1970,1,1)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Table1[[#This Row],[pledged]]/Table1[[#This Row],[goal]]</f>
        <v>2.0000000000000001E-4</v>
      </c>
      <c r="P2420" s="6">
        <f>(Table1[[#This Row],[pledged]]/Table1[[#This Row],[backers_count]])/100</f>
        <v>0.01</v>
      </c>
      <c r="Q2420" t="s">
        <v>8336</v>
      </c>
      <c r="R2420" t="s">
        <v>8337</v>
      </c>
      <c r="S2420" s="11">
        <f>(((Table1[[#This Row],[launched_at]]/60)/60)/24)+DATE(1970,1,1)</f>
        <v>42027.856990740736</v>
      </c>
      <c r="T2420" s="11">
        <f>(((Table1[[#This Row],[deadline]]/60)/60)/24)+DATE(1970,1,1)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Table1[[#This Row],[pledged]]/Table1[[#This Row],[goal]]</f>
        <v>0</v>
      </c>
      <c r="P2421" s="6" t="e">
        <f>(Table1[[#This Row],[pledged]]/Table1[[#This Row],[backers_count]])/100</f>
        <v>#DIV/0!</v>
      </c>
      <c r="Q2421" t="s">
        <v>8336</v>
      </c>
      <c r="R2421" t="s">
        <v>8337</v>
      </c>
      <c r="S2421" s="11">
        <f>(((Table1[[#This Row],[launched_at]]/60)/60)/24)+DATE(1970,1,1)</f>
        <v>41993.738298611104</v>
      </c>
      <c r="T2421" s="11">
        <f>(((Table1[[#This Row],[deadline]]/60)/60)/24)+DATE(1970,1,1)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Table1[[#This Row],[pledged]]/Table1[[#This Row],[goal]]</f>
        <v>0.14825133372851215</v>
      </c>
      <c r="P2422" s="6">
        <f>(Table1[[#This Row],[pledged]]/Table1[[#This Row],[backers_count]])/100</f>
        <v>0.69472222222222224</v>
      </c>
      <c r="Q2422" t="s">
        <v>8336</v>
      </c>
      <c r="R2422" t="s">
        <v>8337</v>
      </c>
      <c r="S2422" s="11">
        <f>(((Table1[[#This Row],[launched_at]]/60)/60)/24)+DATE(1970,1,1)</f>
        <v>41893.028877314813</v>
      </c>
      <c r="T2422" s="11">
        <f>(((Table1[[#This Row],[deadline]]/60)/60)/24)+DATE(1970,1,1)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Table1[[#This Row],[pledged]]/Table1[[#This Row],[goal]]</f>
        <v>1.6666666666666666E-4</v>
      </c>
      <c r="P2423" s="6">
        <f>(Table1[[#This Row],[pledged]]/Table1[[#This Row],[backers_count]])/100</f>
        <v>0.01</v>
      </c>
      <c r="Q2423" t="s">
        <v>8336</v>
      </c>
      <c r="R2423" t="s">
        <v>8337</v>
      </c>
      <c r="S2423" s="11">
        <f>(((Table1[[#This Row],[launched_at]]/60)/60)/24)+DATE(1970,1,1)</f>
        <v>42026.687453703707</v>
      </c>
      <c r="T2423" s="11">
        <f>(((Table1[[#This Row],[deadline]]/60)/60)/24)+DATE(1970,1,1)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Table1[[#This Row],[pledged]]/Table1[[#This Row],[goal]]</f>
        <v>2E-3</v>
      </c>
      <c r="P2424" s="6">
        <f>(Table1[[#This Row],[pledged]]/Table1[[#This Row],[backers_count]])/100</f>
        <v>0.01</v>
      </c>
      <c r="Q2424" t="s">
        <v>8336</v>
      </c>
      <c r="R2424" t="s">
        <v>8337</v>
      </c>
      <c r="S2424" s="11">
        <f>(((Table1[[#This Row],[launched_at]]/60)/60)/24)+DATE(1970,1,1)</f>
        <v>42044.724953703699</v>
      </c>
      <c r="T2424" s="11">
        <f>(((Table1[[#This Row],[deadline]]/60)/60)/24)+DATE(1970,1,1)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Table1[[#This Row],[pledged]]/Table1[[#This Row],[goal]]</f>
        <v>1.3333333333333334E-4</v>
      </c>
      <c r="P2425" s="6">
        <f>(Table1[[#This Row],[pledged]]/Table1[[#This Row],[backers_count]])/100</f>
        <v>0.08</v>
      </c>
      <c r="Q2425" t="s">
        <v>8336</v>
      </c>
      <c r="R2425" t="s">
        <v>8337</v>
      </c>
      <c r="S2425" s="11">
        <f>(((Table1[[#This Row],[launched_at]]/60)/60)/24)+DATE(1970,1,1)</f>
        <v>41974.704745370371</v>
      </c>
      <c r="T2425" s="11">
        <f>(((Table1[[#This Row],[deadline]]/60)/60)/24)+DATE(1970,1,1)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Table1[[#This Row],[pledged]]/Table1[[#This Row],[goal]]</f>
        <v>1.24E-2</v>
      </c>
      <c r="P2426" s="6">
        <f>(Table1[[#This Row],[pledged]]/Table1[[#This Row],[backers_count]])/100</f>
        <v>0.34444444444444444</v>
      </c>
      <c r="Q2426" t="s">
        <v>8336</v>
      </c>
      <c r="R2426" t="s">
        <v>8337</v>
      </c>
      <c r="S2426" s="11">
        <f>(((Table1[[#This Row],[launched_at]]/60)/60)/24)+DATE(1970,1,1)</f>
        <v>41909.892453703702</v>
      </c>
      <c r="T2426" s="11">
        <f>(((Table1[[#This Row],[deadline]]/60)/60)/24)+DATE(1970,1,1)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Table1[[#This Row],[pledged]]/Table1[[#This Row],[goal]]</f>
        <v>2.8571428571428574E-4</v>
      </c>
      <c r="P2427" s="6">
        <f>(Table1[[#This Row],[pledged]]/Table1[[#This Row],[backers_count]])/100</f>
        <v>0.01</v>
      </c>
      <c r="Q2427" t="s">
        <v>8336</v>
      </c>
      <c r="R2427" t="s">
        <v>8337</v>
      </c>
      <c r="S2427" s="11">
        <f>(((Table1[[#This Row],[launched_at]]/60)/60)/24)+DATE(1970,1,1)</f>
        <v>42502.913761574076</v>
      </c>
      <c r="T2427" s="11">
        <f>(((Table1[[#This Row],[deadline]]/60)/60)/24)+DATE(1970,1,1)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Table1[[#This Row],[pledged]]/Table1[[#This Row],[goal]]</f>
        <v>0</v>
      </c>
      <c r="P2428" s="6" t="e">
        <f>(Table1[[#This Row],[pledged]]/Table1[[#This Row],[backers_count]])/100</f>
        <v>#DIV/0!</v>
      </c>
      <c r="Q2428" t="s">
        <v>8336</v>
      </c>
      <c r="R2428" t="s">
        <v>8337</v>
      </c>
      <c r="S2428" s="11">
        <f>(((Table1[[#This Row],[launched_at]]/60)/60)/24)+DATE(1970,1,1)</f>
        <v>42164.170046296291</v>
      </c>
      <c r="T2428" s="11">
        <f>(((Table1[[#This Row],[deadline]]/60)/60)/24)+DATE(1970,1,1)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Table1[[#This Row],[pledged]]/Table1[[#This Row],[goal]]</f>
        <v>2.0000000000000002E-5</v>
      </c>
      <c r="P2429" s="6">
        <f>(Table1[[#This Row],[pledged]]/Table1[[#This Row],[backers_count]])/100</f>
        <v>0.01</v>
      </c>
      <c r="Q2429" t="s">
        <v>8336</v>
      </c>
      <c r="R2429" t="s">
        <v>8337</v>
      </c>
      <c r="S2429" s="11">
        <f>(((Table1[[#This Row],[launched_at]]/60)/60)/24)+DATE(1970,1,1)</f>
        <v>42412.318668981476</v>
      </c>
      <c r="T2429" s="11">
        <f>(((Table1[[#This Row],[deadline]]/60)/60)/24)+DATE(1970,1,1)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Table1[[#This Row],[pledged]]/Table1[[#This Row],[goal]]</f>
        <v>2.8571428571428571E-5</v>
      </c>
      <c r="P2430" s="6">
        <f>(Table1[[#This Row],[pledged]]/Table1[[#This Row],[backers_count]])/100</f>
        <v>0.01</v>
      </c>
      <c r="Q2430" t="s">
        <v>8336</v>
      </c>
      <c r="R2430" t="s">
        <v>8337</v>
      </c>
      <c r="S2430" s="11">
        <f>(((Table1[[#This Row],[launched_at]]/60)/60)/24)+DATE(1970,1,1)</f>
        <v>42045.784155092595</v>
      </c>
      <c r="T2430" s="11">
        <f>(((Table1[[#This Row],[deadline]]/60)/60)/24)+DATE(1970,1,1)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Table1[[#This Row],[pledged]]/Table1[[#This Row],[goal]]</f>
        <v>1.4321428571428572E-2</v>
      </c>
      <c r="P2431" s="6">
        <f>(Table1[[#This Row],[pledged]]/Table1[[#This Row],[backers_count]])/100</f>
        <v>5.0125000000000002</v>
      </c>
      <c r="Q2431" t="s">
        <v>8336</v>
      </c>
      <c r="R2431" t="s">
        <v>8337</v>
      </c>
      <c r="S2431" s="11">
        <f>(((Table1[[#This Row],[launched_at]]/60)/60)/24)+DATE(1970,1,1)</f>
        <v>42734.879236111112</v>
      </c>
      <c r="T2431" s="11">
        <f>(((Table1[[#This Row],[deadline]]/60)/60)/24)+DATE(1970,1,1)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Table1[[#This Row],[pledged]]/Table1[[#This Row],[goal]]</f>
        <v>7.0000000000000001E-3</v>
      </c>
      <c r="P2432" s="6">
        <f>(Table1[[#This Row],[pledged]]/Table1[[#This Row],[backers_count]])/100</f>
        <v>0.105</v>
      </c>
      <c r="Q2432" t="s">
        <v>8336</v>
      </c>
      <c r="R2432" t="s">
        <v>8337</v>
      </c>
      <c r="S2432" s="11">
        <f>(((Table1[[#This Row],[launched_at]]/60)/60)/24)+DATE(1970,1,1)</f>
        <v>42382.130833333329</v>
      </c>
      <c r="T2432" s="11">
        <f>(((Table1[[#This Row],[deadline]]/60)/60)/24)+DATE(1970,1,1)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Table1[[#This Row],[pledged]]/Table1[[#This Row],[goal]]</f>
        <v>2.0000000000000002E-5</v>
      </c>
      <c r="P2433" s="6">
        <f>(Table1[[#This Row],[pledged]]/Table1[[#This Row],[backers_count]])/100</f>
        <v>0.01</v>
      </c>
      <c r="Q2433" t="s">
        <v>8336</v>
      </c>
      <c r="R2433" t="s">
        <v>8337</v>
      </c>
      <c r="S2433" s="11">
        <f>(((Table1[[#This Row],[launched_at]]/60)/60)/24)+DATE(1970,1,1)</f>
        <v>42489.099687499998</v>
      </c>
      <c r="T2433" s="11">
        <f>(((Table1[[#This Row],[deadline]]/60)/60)/24)+DATE(1970,1,1)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Table1[[#This Row],[pledged]]/Table1[[#This Row],[goal]]</f>
        <v>1.4285714285714287E-4</v>
      </c>
      <c r="P2434" s="6">
        <f>(Table1[[#This Row],[pledged]]/Table1[[#This Row],[backers_count]])/100</f>
        <v>0.01</v>
      </c>
      <c r="Q2434" t="s">
        <v>8336</v>
      </c>
      <c r="R2434" t="s">
        <v>8337</v>
      </c>
      <c r="S2434" s="11">
        <f>(((Table1[[#This Row],[launched_at]]/60)/60)/24)+DATE(1970,1,1)</f>
        <v>42041.218715277777</v>
      </c>
      <c r="T2434" s="11">
        <f>(((Table1[[#This Row],[deadline]]/60)/60)/24)+DATE(1970,1,1)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Table1[[#This Row],[pledged]]/Table1[[#This Row],[goal]]</f>
        <v>0</v>
      </c>
      <c r="P2435" s="6" t="e">
        <f>(Table1[[#This Row],[pledged]]/Table1[[#This Row],[backers_count]])/100</f>
        <v>#DIV/0!</v>
      </c>
      <c r="Q2435" t="s">
        <v>8336</v>
      </c>
      <c r="R2435" t="s">
        <v>8337</v>
      </c>
      <c r="S2435" s="11">
        <f>(((Table1[[#This Row],[launched_at]]/60)/60)/24)+DATE(1970,1,1)</f>
        <v>42397.89980324074</v>
      </c>
      <c r="T2435" s="11">
        <f>(((Table1[[#This Row],[deadline]]/60)/60)/24)+DATE(1970,1,1)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Table1[[#This Row],[pledged]]/Table1[[#This Row],[goal]]</f>
        <v>1.2999999999999999E-3</v>
      </c>
      <c r="P2436" s="6">
        <f>(Table1[[#This Row],[pledged]]/Table1[[#This Row],[backers_count]])/100</f>
        <v>0.13</v>
      </c>
      <c r="Q2436" t="s">
        <v>8336</v>
      </c>
      <c r="R2436" t="s">
        <v>8337</v>
      </c>
      <c r="S2436" s="11">
        <f>(((Table1[[#This Row],[launched_at]]/60)/60)/24)+DATE(1970,1,1)</f>
        <v>42180.18604166666</v>
      </c>
      <c r="T2436" s="11">
        <f>(((Table1[[#This Row],[deadline]]/60)/60)/24)+DATE(1970,1,1)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Table1[[#This Row],[pledged]]/Table1[[#This Row],[goal]]</f>
        <v>4.8960000000000002E-3</v>
      </c>
      <c r="P2437" s="6">
        <f>(Table1[[#This Row],[pledged]]/Table1[[#This Row],[backers_count]])/100</f>
        <v>3.06</v>
      </c>
      <c r="Q2437" t="s">
        <v>8336</v>
      </c>
      <c r="R2437" t="s">
        <v>8337</v>
      </c>
      <c r="S2437" s="11">
        <f>(((Table1[[#This Row],[launched_at]]/60)/60)/24)+DATE(1970,1,1)</f>
        <v>42252.277615740735</v>
      </c>
      <c r="T2437" s="11">
        <f>(((Table1[[#This Row],[deadline]]/60)/60)/24)+DATE(1970,1,1)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Table1[[#This Row],[pledged]]/Table1[[#This Row],[goal]]</f>
        <v>3.8461538461538462E-4</v>
      </c>
      <c r="P2438" s="6">
        <f>(Table1[[#This Row],[pledged]]/Table1[[#This Row],[backers_count]])/100</f>
        <v>0.22500000000000001</v>
      </c>
      <c r="Q2438" t="s">
        <v>8336</v>
      </c>
      <c r="R2438" t="s">
        <v>8337</v>
      </c>
      <c r="S2438" s="11">
        <f>(((Table1[[#This Row],[launched_at]]/60)/60)/24)+DATE(1970,1,1)</f>
        <v>42338.615393518514</v>
      </c>
      <c r="T2438" s="11">
        <f>(((Table1[[#This Row],[deadline]]/60)/60)/24)+DATE(1970,1,1)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Table1[[#This Row],[pledged]]/Table1[[#This Row],[goal]]</f>
        <v>0</v>
      </c>
      <c r="P2439" s="6" t="e">
        <f>(Table1[[#This Row],[pledged]]/Table1[[#This Row],[backers_count]])/100</f>
        <v>#DIV/0!</v>
      </c>
      <c r="Q2439" t="s">
        <v>8336</v>
      </c>
      <c r="R2439" t="s">
        <v>8337</v>
      </c>
      <c r="S2439" s="11">
        <f>(((Table1[[#This Row],[launched_at]]/60)/60)/24)+DATE(1970,1,1)</f>
        <v>42031.965138888889</v>
      </c>
      <c r="T2439" s="11">
        <f>(((Table1[[#This Row],[deadline]]/60)/60)/24)+DATE(1970,1,1)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Table1[[#This Row],[pledged]]/Table1[[#This Row],[goal]]</f>
        <v>3.3333333333333335E-3</v>
      </c>
      <c r="P2440" s="6">
        <f>(Table1[[#This Row],[pledged]]/Table1[[#This Row],[backers_count]])/100</f>
        <v>0.5</v>
      </c>
      <c r="Q2440" t="s">
        <v>8336</v>
      </c>
      <c r="R2440" t="s">
        <v>8337</v>
      </c>
      <c r="S2440" s="11">
        <f>(((Table1[[#This Row],[launched_at]]/60)/60)/24)+DATE(1970,1,1)</f>
        <v>42285.91506944444</v>
      </c>
      <c r="T2440" s="11">
        <f>(((Table1[[#This Row],[deadline]]/60)/60)/24)+DATE(1970,1,1)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Table1[[#This Row],[pledged]]/Table1[[#This Row],[goal]]</f>
        <v>0</v>
      </c>
      <c r="P2441" s="6" t="e">
        <f>(Table1[[#This Row],[pledged]]/Table1[[#This Row],[backers_count]])/100</f>
        <v>#DIV/0!</v>
      </c>
      <c r="Q2441" t="s">
        <v>8336</v>
      </c>
      <c r="R2441" t="s">
        <v>8337</v>
      </c>
      <c r="S2441" s="11">
        <f>(((Table1[[#This Row],[launched_at]]/60)/60)/24)+DATE(1970,1,1)</f>
        <v>42265.818622685183</v>
      </c>
      <c r="T2441" s="11">
        <f>(((Table1[[#This Row],[deadline]]/60)/60)/24)+DATE(1970,1,1)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Table1[[#This Row],[pledged]]/Table1[[#This Row],[goal]]</f>
        <v>2E-3</v>
      </c>
      <c r="P2442" s="6">
        <f>(Table1[[#This Row],[pledged]]/Table1[[#This Row],[backers_count]])/100</f>
        <v>0.05</v>
      </c>
      <c r="Q2442" t="s">
        <v>8336</v>
      </c>
      <c r="R2442" t="s">
        <v>8337</v>
      </c>
      <c r="S2442" s="11">
        <f>(((Table1[[#This Row],[launched_at]]/60)/60)/24)+DATE(1970,1,1)</f>
        <v>42383.899456018517</v>
      </c>
      <c r="T2442" s="11">
        <f>(((Table1[[#This Row],[deadline]]/60)/60)/24)+DATE(1970,1,1)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Table1[[#This Row],[pledged]]/Table1[[#This Row],[goal]]</f>
        <v>1.0788</v>
      </c>
      <c r="P2443" s="6">
        <f>(Table1[[#This Row],[pledged]]/Table1[[#This Row],[backers_count]])/100</f>
        <v>0.74229357798165141</v>
      </c>
      <c r="Q2443" t="s">
        <v>8336</v>
      </c>
      <c r="R2443" t="s">
        <v>8352</v>
      </c>
      <c r="S2443" s="11">
        <f>(((Table1[[#This Row],[launched_at]]/60)/60)/24)+DATE(1970,1,1)</f>
        <v>42187.125625000001</v>
      </c>
      <c r="T2443" s="11">
        <f>(((Table1[[#This Row],[deadline]]/60)/60)/24)+DATE(1970,1,1)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Table1[[#This Row],[pledged]]/Table1[[#This Row],[goal]]</f>
        <v>1.2594166666666666</v>
      </c>
      <c r="P2444" s="6">
        <f>(Table1[[#This Row],[pledged]]/Table1[[#This Row],[backers_count]])/100</f>
        <v>0.81252688172043008</v>
      </c>
      <c r="Q2444" t="s">
        <v>8336</v>
      </c>
      <c r="R2444" t="s">
        <v>8352</v>
      </c>
      <c r="S2444" s="11">
        <f>(((Table1[[#This Row],[launched_at]]/60)/60)/24)+DATE(1970,1,1)</f>
        <v>42052.666990740734</v>
      </c>
      <c r="T2444" s="11">
        <f>(((Table1[[#This Row],[deadline]]/60)/60)/24)+DATE(1970,1,1)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Table1[[#This Row],[pledged]]/Table1[[#This Row],[goal]]</f>
        <v>2.0251494999999999</v>
      </c>
      <c r="P2445" s="6">
        <f>(Table1[[#This Row],[pledged]]/Table1[[#This Row],[backers_count]])/100</f>
        <v>1.3023469453376206</v>
      </c>
      <c r="Q2445" t="s">
        <v>8336</v>
      </c>
      <c r="R2445" t="s">
        <v>8352</v>
      </c>
      <c r="S2445" s="11">
        <f>(((Table1[[#This Row],[launched_at]]/60)/60)/24)+DATE(1970,1,1)</f>
        <v>41836.625254629631</v>
      </c>
      <c r="T2445" s="11">
        <f>(((Table1[[#This Row],[deadline]]/60)/60)/24)+DATE(1970,1,1)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Table1[[#This Row],[pledged]]/Table1[[#This Row],[goal]]</f>
        <v>1.0860000000000001</v>
      </c>
      <c r="P2446" s="6">
        <f>(Table1[[#This Row],[pledged]]/Table1[[#This Row],[backers_count]])/100</f>
        <v>0.53409836065573768</v>
      </c>
      <c r="Q2446" t="s">
        <v>8336</v>
      </c>
      <c r="R2446" t="s">
        <v>8352</v>
      </c>
      <c r="S2446" s="11">
        <f>(((Table1[[#This Row],[launched_at]]/60)/60)/24)+DATE(1970,1,1)</f>
        <v>42485.754525462966</v>
      </c>
      <c r="T2446" s="11">
        <f>(((Table1[[#This Row],[deadline]]/60)/60)/24)+DATE(1970,1,1)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Table1[[#This Row],[pledged]]/Table1[[#This Row],[goal]]</f>
        <v>1.728</v>
      </c>
      <c r="P2447" s="6">
        <f>(Table1[[#This Row],[pledged]]/Table1[[#This Row],[backers_count]])/100</f>
        <v>0.75130434782608702</v>
      </c>
      <c r="Q2447" t="s">
        <v>8336</v>
      </c>
      <c r="R2447" t="s">
        <v>8352</v>
      </c>
      <c r="S2447" s="11">
        <f>(((Table1[[#This Row],[launched_at]]/60)/60)/24)+DATE(1970,1,1)</f>
        <v>42243.190057870372</v>
      </c>
      <c r="T2447" s="11">
        <f>(((Table1[[#This Row],[deadline]]/60)/60)/24)+DATE(1970,1,1)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Table1[[#This Row],[pledged]]/Table1[[#This Row],[goal]]</f>
        <v>1.6798</v>
      </c>
      <c r="P2448" s="6">
        <f>(Table1[[#This Row],[pledged]]/Table1[[#This Row],[backers_count]])/100</f>
        <v>0.75666666666666671</v>
      </c>
      <c r="Q2448" t="s">
        <v>8336</v>
      </c>
      <c r="R2448" t="s">
        <v>8352</v>
      </c>
      <c r="S2448" s="11">
        <f>(((Table1[[#This Row],[launched_at]]/60)/60)/24)+DATE(1970,1,1)</f>
        <v>42670.602673611109</v>
      </c>
      <c r="T2448" s="11">
        <f>(((Table1[[#This Row],[deadline]]/60)/60)/24)+DATE(1970,1,1)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Table1[[#This Row],[pledged]]/Table1[[#This Row],[goal]]</f>
        <v>4.2720000000000002</v>
      </c>
      <c r="P2449" s="6">
        <f>(Table1[[#This Row],[pledged]]/Table1[[#This Row],[backers_count]])/100</f>
        <v>0.31691394658753708</v>
      </c>
      <c r="Q2449" t="s">
        <v>8336</v>
      </c>
      <c r="R2449" t="s">
        <v>8352</v>
      </c>
      <c r="S2449" s="11">
        <f>(((Table1[[#This Row],[launched_at]]/60)/60)/24)+DATE(1970,1,1)</f>
        <v>42654.469826388886</v>
      </c>
      <c r="T2449" s="11">
        <f>(((Table1[[#This Row],[deadline]]/60)/60)/24)+DATE(1970,1,1)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Table1[[#This Row],[pledged]]/Table1[[#This Row],[goal]]</f>
        <v>1.075</v>
      </c>
      <c r="P2450" s="6">
        <f>(Table1[[#This Row],[pledged]]/Table1[[#This Row],[backers_count]])/100</f>
        <v>0.4777777777777778</v>
      </c>
      <c r="Q2450" t="s">
        <v>8336</v>
      </c>
      <c r="R2450" t="s">
        <v>8352</v>
      </c>
      <c r="S2450" s="11">
        <f>(((Table1[[#This Row],[launched_at]]/60)/60)/24)+DATE(1970,1,1)</f>
        <v>42607.316122685181</v>
      </c>
      <c r="T2450" s="11">
        <f>(((Table1[[#This Row],[deadline]]/60)/60)/24)+DATE(1970,1,1)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Table1[[#This Row],[pledged]]/Table1[[#This Row],[goal]]</f>
        <v>1.08</v>
      </c>
      <c r="P2451" s="6">
        <f>(Table1[[#This Row],[pledged]]/Table1[[#This Row],[backers_count]])/100</f>
        <v>0.9</v>
      </c>
      <c r="Q2451" t="s">
        <v>8336</v>
      </c>
      <c r="R2451" t="s">
        <v>8352</v>
      </c>
      <c r="S2451" s="11">
        <f>(((Table1[[#This Row],[launched_at]]/60)/60)/24)+DATE(1970,1,1)</f>
        <v>41943.142534722225</v>
      </c>
      <c r="T2451" s="11">
        <f>(((Table1[[#This Row],[deadline]]/60)/60)/24)+DATE(1970,1,1)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Table1[[#This Row],[pledged]]/Table1[[#This Row],[goal]]</f>
        <v>1.0153353333333335</v>
      </c>
      <c r="P2452" s="6">
        <f>(Table1[[#This Row],[pledged]]/Table1[[#This Row],[backers_count]])/100</f>
        <v>1.4931401960784314</v>
      </c>
      <c r="Q2452" t="s">
        <v>8336</v>
      </c>
      <c r="R2452" t="s">
        <v>8352</v>
      </c>
      <c r="S2452" s="11">
        <f>(((Table1[[#This Row],[launched_at]]/60)/60)/24)+DATE(1970,1,1)</f>
        <v>41902.07240740741</v>
      </c>
      <c r="T2452" s="11">
        <f>(((Table1[[#This Row],[deadline]]/60)/60)/24)+DATE(1970,1,1)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Table1[[#This Row],[pledged]]/Table1[[#This Row],[goal]]</f>
        <v>1.1545000000000001</v>
      </c>
      <c r="P2453" s="6">
        <f>(Table1[[#This Row],[pledged]]/Table1[[#This Row],[backers_count]])/100</f>
        <v>0.62069892473118282</v>
      </c>
      <c r="Q2453" t="s">
        <v>8336</v>
      </c>
      <c r="R2453" t="s">
        <v>8352</v>
      </c>
      <c r="S2453" s="11">
        <f>(((Table1[[#This Row],[launched_at]]/60)/60)/24)+DATE(1970,1,1)</f>
        <v>42779.908449074079</v>
      </c>
      <c r="T2453" s="11">
        <f>(((Table1[[#This Row],[deadline]]/60)/60)/24)+DATE(1970,1,1)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Table1[[#This Row],[pledged]]/Table1[[#This Row],[goal]]</f>
        <v>1.335</v>
      </c>
      <c r="P2454" s="6">
        <f>(Table1[[#This Row],[pledged]]/Table1[[#This Row],[backers_count]])/100</f>
        <v>0.53400000000000003</v>
      </c>
      <c r="Q2454" t="s">
        <v>8336</v>
      </c>
      <c r="R2454" t="s">
        <v>8352</v>
      </c>
      <c r="S2454" s="11">
        <f>(((Table1[[#This Row],[launched_at]]/60)/60)/24)+DATE(1970,1,1)</f>
        <v>42338.84375</v>
      </c>
      <c r="T2454" s="11">
        <f>(((Table1[[#This Row],[deadline]]/60)/60)/24)+DATE(1970,1,1)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Table1[[#This Row],[pledged]]/Table1[[#This Row],[goal]]</f>
        <v>1.5469999999999999</v>
      </c>
      <c r="P2455" s="6">
        <f>(Table1[[#This Row],[pledged]]/Table1[[#This Row],[backers_count]])/100</f>
        <v>0.69268656716417909</v>
      </c>
      <c r="Q2455" t="s">
        <v>8336</v>
      </c>
      <c r="R2455" t="s">
        <v>8352</v>
      </c>
      <c r="S2455" s="11">
        <f>(((Table1[[#This Row],[launched_at]]/60)/60)/24)+DATE(1970,1,1)</f>
        <v>42738.692233796297</v>
      </c>
      <c r="T2455" s="11">
        <f>(((Table1[[#This Row],[deadline]]/60)/60)/24)+DATE(1970,1,1)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Table1[[#This Row],[pledged]]/Table1[[#This Row],[goal]]</f>
        <v>1.0084571428571429</v>
      </c>
      <c r="P2456" s="6">
        <f>(Table1[[#This Row],[pledged]]/Table1[[#This Row],[backers_count]])/100</f>
        <v>2.7150769230769232</v>
      </c>
      <c r="Q2456" t="s">
        <v>8336</v>
      </c>
      <c r="R2456" t="s">
        <v>8352</v>
      </c>
      <c r="S2456" s="11">
        <f>(((Table1[[#This Row],[launched_at]]/60)/60)/24)+DATE(1970,1,1)</f>
        <v>42770.201481481476</v>
      </c>
      <c r="T2456" s="11">
        <f>(((Table1[[#This Row],[deadline]]/60)/60)/24)+DATE(1970,1,1)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Table1[[#This Row],[pledged]]/Table1[[#This Row],[goal]]</f>
        <v>1.82</v>
      </c>
      <c r="P2457" s="6">
        <f>(Table1[[#This Row],[pledged]]/Table1[[#This Row],[backers_count]])/100</f>
        <v>0.34125</v>
      </c>
      <c r="Q2457" t="s">
        <v>8336</v>
      </c>
      <c r="R2457" t="s">
        <v>8352</v>
      </c>
      <c r="S2457" s="11">
        <f>(((Table1[[#This Row],[launched_at]]/60)/60)/24)+DATE(1970,1,1)</f>
        <v>42452.781828703708</v>
      </c>
      <c r="T2457" s="11">
        <f>(((Table1[[#This Row],[deadline]]/60)/60)/24)+DATE(1970,1,1)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Table1[[#This Row],[pledged]]/Table1[[#This Row],[goal]]</f>
        <v>1.8086666666666666</v>
      </c>
      <c r="P2458" s="6">
        <f>(Table1[[#This Row],[pledged]]/Table1[[#This Row],[backers_count]])/100</f>
        <v>0.40492537313432836</v>
      </c>
      <c r="Q2458" t="s">
        <v>8336</v>
      </c>
      <c r="R2458" t="s">
        <v>8352</v>
      </c>
      <c r="S2458" s="11">
        <f>(((Table1[[#This Row],[launched_at]]/60)/60)/24)+DATE(1970,1,1)</f>
        <v>42761.961099537039</v>
      </c>
      <c r="T2458" s="11">
        <f>(((Table1[[#This Row],[deadline]]/60)/60)/24)+DATE(1970,1,1)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Table1[[#This Row],[pledged]]/Table1[[#This Row],[goal]]</f>
        <v>1.0230434782608695</v>
      </c>
      <c r="P2459" s="6">
        <f>(Table1[[#This Row],[pledged]]/Table1[[#This Row],[backers_count]])/100</f>
        <v>1.8975806451612902</v>
      </c>
      <c r="Q2459" t="s">
        <v>8336</v>
      </c>
      <c r="R2459" t="s">
        <v>8352</v>
      </c>
      <c r="S2459" s="11">
        <f>(((Table1[[#This Row],[launched_at]]/60)/60)/24)+DATE(1970,1,1)</f>
        <v>42423.602500000001</v>
      </c>
      <c r="T2459" s="11">
        <f>(((Table1[[#This Row],[deadline]]/60)/60)/24)+DATE(1970,1,1)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Table1[[#This Row],[pledged]]/Table1[[#This Row],[goal]]</f>
        <v>1.1017999999999999</v>
      </c>
      <c r="P2460" s="6">
        <f>(Table1[[#This Row],[pledged]]/Table1[[#This Row],[backers_count]])/100</f>
        <v>0.68862499999999993</v>
      </c>
      <c r="Q2460" t="s">
        <v>8336</v>
      </c>
      <c r="R2460" t="s">
        <v>8352</v>
      </c>
      <c r="S2460" s="11">
        <f>(((Table1[[#This Row],[launched_at]]/60)/60)/24)+DATE(1970,1,1)</f>
        <v>42495.871736111112</v>
      </c>
      <c r="T2460" s="11">
        <f>(((Table1[[#This Row],[deadline]]/60)/60)/24)+DATE(1970,1,1)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Table1[[#This Row],[pledged]]/Table1[[#This Row],[goal]]</f>
        <v>1.0225</v>
      </c>
      <c r="P2461" s="6">
        <f>(Table1[[#This Row],[pledged]]/Table1[[#This Row],[backers_count]])/100</f>
        <v>1.0877659574468084</v>
      </c>
      <c r="Q2461" t="s">
        <v>8336</v>
      </c>
      <c r="R2461" t="s">
        <v>8352</v>
      </c>
      <c r="S2461" s="11">
        <f>(((Table1[[#This Row],[launched_at]]/60)/60)/24)+DATE(1970,1,1)</f>
        <v>42407.637557870374</v>
      </c>
      <c r="T2461" s="11">
        <f>(((Table1[[#This Row],[deadline]]/60)/60)/24)+DATE(1970,1,1)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Table1[[#This Row],[pledged]]/Table1[[#This Row],[goal]]</f>
        <v>1.0078823529411765</v>
      </c>
      <c r="P2462" s="6">
        <f>(Table1[[#This Row],[pledged]]/Table1[[#This Row],[backers_count]])/100</f>
        <v>1.2598529411764705</v>
      </c>
      <c r="Q2462" t="s">
        <v>8336</v>
      </c>
      <c r="R2462" t="s">
        <v>8352</v>
      </c>
      <c r="S2462" s="11">
        <f>(((Table1[[#This Row],[launched_at]]/60)/60)/24)+DATE(1970,1,1)</f>
        <v>42704.187118055561</v>
      </c>
      <c r="T2462" s="11">
        <f>(((Table1[[#This Row],[deadline]]/60)/60)/24)+DATE(1970,1,1)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Table1[[#This Row],[pledged]]/Table1[[#This Row],[goal]]</f>
        <v>1.038</v>
      </c>
      <c r="P2463" s="6">
        <f>(Table1[[#This Row],[pledged]]/Table1[[#This Row],[backers_count]])/100</f>
        <v>0.90523255813953485</v>
      </c>
      <c r="Q2463" t="s">
        <v>8325</v>
      </c>
      <c r="R2463" t="s">
        <v>8329</v>
      </c>
      <c r="S2463" s="11">
        <f>(((Table1[[#This Row],[launched_at]]/60)/60)/24)+DATE(1970,1,1)</f>
        <v>40784.012696759259</v>
      </c>
      <c r="T2463" s="11">
        <f>(((Table1[[#This Row],[deadline]]/60)/60)/24)+DATE(1970,1,1)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Table1[[#This Row],[pledged]]/Table1[[#This Row],[goal]]</f>
        <v>1.1070833333333334</v>
      </c>
      <c r="P2464" s="6">
        <f>(Table1[[#This Row],[pledged]]/Table1[[#This Row],[backers_count]])/100</f>
        <v>0.28880434782608694</v>
      </c>
      <c r="Q2464" t="s">
        <v>8325</v>
      </c>
      <c r="R2464" t="s">
        <v>8329</v>
      </c>
      <c r="S2464" s="11">
        <f>(((Table1[[#This Row],[launched_at]]/60)/60)/24)+DATE(1970,1,1)</f>
        <v>41089.186296296299</v>
      </c>
      <c r="T2464" s="11">
        <f>(((Table1[[#This Row],[deadline]]/60)/60)/24)+DATE(1970,1,1)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Table1[[#This Row],[pledged]]/Table1[[#This Row],[goal]]</f>
        <v>1.1625000000000001</v>
      </c>
      <c r="P2465" s="6">
        <f>(Table1[[#This Row],[pledged]]/Table1[[#This Row],[backers_count]])/100</f>
        <v>0.31</v>
      </c>
      <c r="Q2465" t="s">
        <v>8325</v>
      </c>
      <c r="R2465" t="s">
        <v>8329</v>
      </c>
      <c r="S2465" s="11">
        <f>(((Table1[[#This Row],[launched_at]]/60)/60)/24)+DATE(1970,1,1)</f>
        <v>41341.111400462964</v>
      </c>
      <c r="T2465" s="11">
        <f>(((Table1[[#This Row],[deadline]]/60)/60)/24)+DATE(1970,1,1)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Table1[[#This Row],[pledged]]/Table1[[#This Row],[goal]]</f>
        <v>1.111</v>
      </c>
      <c r="P2466" s="6">
        <f>(Table1[[#This Row],[pledged]]/Table1[[#This Row],[backers_count]])/100</f>
        <v>0.51674418604651162</v>
      </c>
      <c r="Q2466" t="s">
        <v>8325</v>
      </c>
      <c r="R2466" t="s">
        <v>8329</v>
      </c>
      <c r="S2466" s="11">
        <f>(((Table1[[#This Row],[launched_at]]/60)/60)/24)+DATE(1970,1,1)</f>
        <v>42248.90042824074</v>
      </c>
      <c r="T2466" s="11">
        <f>(((Table1[[#This Row],[deadline]]/60)/60)/24)+DATE(1970,1,1)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Table1[[#This Row],[pledged]]/Table1[[#This Row],[goal]]</f>
        <v>1.8014285714285714</v>
      </c>
      <c r="P2467" s="6">
        <f>(Table1[[#This Row],[pledged]]/Table1[[#This Row],[backers_count]])/100</f>
        <v>0.26270833333333332</v>
      </c>
      <c r="Q2467" t="s">
        <v>8325</v>
      </c>
      <c r="R2467" t="s">
        <v>8329</v>
      </c>
      <c r="S2467" s="11">
        <f>(((Table1[[#This Row],[launched_at]]/60)/60)/24)+DATE(1970,1,1)</f>
        <v>41145.719305555554</v>
      </c>
      <c r="T2467" s="11">
        <f>(((Table1[[#This Row],[deadline]]/60)/60)/24)+DATE(1970,1,1)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Table1[[#This Row],[pledged]]/Table1[[#This Row],[goal]]</f>
        <v>1</v>
      </c>
      <c r="P2468" s="6">
        <f>(Table1[[#This Row],[pledged]]/Table1[[#This Row],[backers_count]])/100</f>
        <v>0.48076923076923078</v>
      </c>
      <c r="Q2468" t="s">
        <v>8325</v>
      </c>
      <c r="R2468" t="s">
        <v>8329</v>
      </c>
      <c r="S2468" s="11">
        <f>(((Table1[[#This Row],[launched_at]]/60)/60)/24)+DATE(1970,1,1)</f>
        <v>41373.102465277778</v>
      </c>
      <c r="T2468" s="11">
        <f>(((Table1[[#This Row],[deadline]]/60)/60)/24)+DATE(1970,1,1)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Table1[[#This Row],[pledged]]/Table1[[#This Row],[goal]]</f>
        <v>1.1850000000000001</v>
      </c>
      <c r="P2469" s="6">
        <f>(Table1[[#This Row],[pledged]]/Table1[[#This Row],[backers_count]])/100</f>
        <v>0.27558139534883724</v>
      </c>
      <c r="Q2469" t="s">
        <v>8325</v>
      </c>
      <c r="R2469" t="s">
        <v>8329</v>
      </c>
      <c r="S2469" s="11">
        <f>(((Table1[[#This Row],[launched_at]]/60)/60)/24)+DATE(1970,1,1)</f>
        <v>41025.874201388891</v>
      </c>
      <c r="T2469" s="11">
        <f>(((Table1[[#This Row],[deadline]]/60)/60)/24)+DATE(1970,1,1)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Table1[[#This Row],[pledged]]/Table1[[#This Row],[goal]]</f>
        <v>1.0721700000000001</v>
      </c>
      <c r="P2470" s="6">
        <f>(Table1[[#This Row],[pledged]]/Table1[[#This Row],[backers_count]])/100</f>
        <v>0.36971379310344832</v>
      </c>
      <c r="Q2470" t="s">
        <v>8325</v>
      </c>
      <c r="R2470" t="s">
        <v>8329</v>
      </c>
      <c r="S2470" s="11">
        <f>(((Table1[[#This Row],[launched_at]]/60)/60)/24)+DATE(1970,1,1)</f>
        <v>41174.154178240737</v>
      </c>
      <c r="T2470" s="11">
        <f>(((Table1[[#This Row],[deadline]]/60)/60)/24)+DATE(1970,1,1)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Table1[[#This Row],[pledged]]/Table1[[#This Row],[goal]]</f>
        <v>1.1366666666666667</v>
      </c>
      <c r="P2471" s="6">
        <f>(Table1[[#This Row],[pledged]]/Table1[[#This Row],[backers_count]])/100</f>
        <v>0.29021276595744683</v>
      </c>
      <c r="Q2471" t="s">
        <v>8325</v>
      </c>
      <c r="R2471" t="s">
        <v>8329</v>
      </c>
      <c r="S2471" s="11">
        <f>(((Table1[[#This Row],[launched_at]]/60)/60)/24)+DATE(1970,1,1)</f>
        <v>40557.429733796293</v>
      </c>
      <c r="T2471" s="11">
        <f>(((Table1[[#This Row],[deadline]]/60)/60)/24)+DATE(1970,1,1)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Table1[[#This Row],[pledged]]/Table1[[#This Row],[goal]]</f>
        <v>1.0316400000000001</v>
      </c>
      <c r="P2472" s="6">
        <f>(Table1[[#This Row],[pledged]]/Table1[[#This Row],[backers_count]])/100</f>
        <v>0.28656666666666669</v>
      </c>
      <c r="Q2472" t="s">
        <v>8325</v>
      </c>
      <c r="R2472" t="s">
        <v>8329</v>
      </c>
      <c r="S2472" s="11">
        <f>(((Table1[[#This Row],[launched_at]]/60)/60)/24)+DATE(1970,1,1)</f>
        <v>41023.07471064815</v>
      </c>
      <c r="T2472" s="11">
        <f>(((Table1[[#This Row],[deadline]]/60)/60)/24)+DATE(1970,1,1)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Table1[[#This Row],[pledged]]/Table1[[#This Row],[goal]]</f>
        <v>1.28</v>
      </c>
      <c r="P2473" s="6">
        <f>(Table1[[#This Row],[pledged]]/Table1[[#This Row],[backers_count]])/100</f>
        <v>0.37647058823529411</v>
      </c>
      <c r="Q2473" t="s">
        <v>8325</v>
      </c>
      <c r="R2473" t="s">
        <v>8329</v>
      </c>
      <c r="S2473" s="11">
        <f>(((Table1[[#This Row],[launched_at]]/60)/60)/24)+DATE(1970,1,1)</f>
        <v>40893.992962962962</v>
      </c>
      <c r="T2473" s="11">
        <f>(((Table1[[#This Row],[deadline]]/60)/60)/24)+DATE(1970,1,1)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Table1[[#This Row],[pledged]]/Table1[[#This Row],[goal]]</f>
        <v>1.3576026666666667</v>
      </c>
      <c r="P2474" s="6">
        <f>(Table1[[#This Row],[pledged]]/Table1[[#This Row],[backers_count]])/100</f>
        <v>0.97904038461538467</v>
      </c>
      <c r="Q2474" t="s">
        <v>8325</v>
      </c>
      <c r="R2474" t="s">
        <v>8329</v>
      </c>
      <c r="S2474" s="11">
        <f>(((Table1[[#This Row],[launched_at]]/60)/60)/24)+DATE(1970,1,1)</f>
        <v>40354.11550925926</v>
      </c>
      <c r="T2474" s="11">
        <f>(((Table1[[#This Row],[deadline]]/60)/60)/24)+DATE(1970,1,1)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Table1[[#This Row],[pledged]]/Table1[[#This Row],[goal]]</f>
        <v>1</v>
      </c>
      <c r="P2475" s="6">
        <f>(Table1[[#This Row],[pledged]]/Table1[[#This Row],[backers_count]])/100</f>
        <v>0.42553191489361702</v>
      </c>
      <c r="Q2475" t="s">
        <v>8325</v>
      </c>
      <c r="R2475" t="s">
        <v>8329</v>
      </c>
      <c r="S2475" s="11">
        <f>(((Table1[[#This Row],[launched_at]]/60)/60)/24)+DATE(1970,1,1)</f>
        <v>41193.748483796298</v>
      </c>
      <c r="T2475" s="11">
        <f>(((Table1[[#This Row],[deadline]]/60)/60)/24)+DATE(1970,1,1)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Table1[[#This Row],[pledged]]/Table1[[#This Row],[goal]]</f>
        <v>1.0000360000000001</v>
      </c>
      <c r="P2476" s="6">
        <f>(Table1[[#This Row],[pledged]]/Table1[[#This Row],[backers_count]])/100</f>
        <v>1.3158368421052631</v>
      </c>
      <c r="Q2476" t="s">
        <v>8325</v>
      </c>
      <c r="R2476" t="s">
        <v>8329</v>
      </c>
      <c r="S2476" s="11">
        <f>(((Table1[[#This Row],[launched_at]]/60)/60)/24)+DATE(1970,1,1)</f>
        <v>40417.011296296296</v>
      </c>
      <c r="T2476" s="11">
        <f>(((Table1[[#This Row],[deadline]]/60)/60)/24)+DATE(1970,1,1)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Table1[[#This Row],[pledged]]/Table1[[#This Row],[goal]]</f>
        <v>1.0471999999999999</v>
      </c>
      <c r="P2477" s="6">
        <f>(Table1[[#This Row],[pledged]]/Table1[[#This Row],[backers_count]])/100</f>
        <v>0.32320987654320987</v>
      </c>
      <c r="Q2477" t="s">
        <v>8325</v>
      </c>
      <c r="R2477" t="s">
        <v>8329</v>
      </c>
      <c r="S2477" s="11">
        <f>(((Table1[[#This Row],[launched_at]]/60)/60)/24)+DATE(1970,1,1)</f>
        <v>40310.287673611114</v>
      </c>
      <c r="T2477" s="11">
        <f>(((Table1[[#This Row],[deadline]]/60)/60)/24)+DATE(1970,1,1)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Table1[[#This Row],[pledged]]/Table1[[#This Row],[goal]]</f>
        <v>1.050225</v>
      </c>
      <c r="P2478" s="6">
        <f>(Table1[[#This Row],[pledged]]/Table1[[#This Row],[backers_count]])/100</f>
        <v>0.61104000000000003</v>
      </c>
      <c r="Q2478" t="s">
        <v>8325</v>
      </c>
      <c r="R2478" t="s">
        <v>8329</v>
      </c>
      <c r="S2478" s="11">
        <f>(((Table1[[#This Row],[launched_at]]/60)/60)/24)+DATE(1970,1,1)</f>
        <v>41913.328356481477</v>
      </c>
      <c r="T2478" s="11">
        <f>(((Table1[[#This Row],[deadline]]/60)/60)/24)+DATE(1970,1,1)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Table1[[#This Row],[pledged]]/Table1[[#This Row],[goal]]</f>
        <v>1.7133333333333334</v>
      </c>
      <c r="P2479" s="6">
        <f>(Table1[[#This Row],[pledged]]/Table1[[#This Row],[backers_count]])/100</f>
        <v>0.31341463414634146</v>
      </c>
      <c r="Q2479" t="s">
        <v>8325</v>
      </c>
      <c r="R2479" t="s">
        <v>8329</v>
      </c>
      <c r="S2479" s="11">
        <f>(((Table1[[#This Row],[launched_at]]/60)/60)/24)+DATE(1970,1,1)</f>
        <v>41088.691493055558</v>
      </c>
      <c r="T2479" s="11">
        <f>(((Table1[[#This Row],[deadline]]/60)/60)/24)+DATE(1970,1,1)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Table1[[#This Row],[pledged]]/Table1[[#This Row],[goal]]</f>
        <v>1.2749999999999999</v>
      </c>
      <c r="P2480" s="6">
        <f>(Table1[[#This Row],[pledged]]/Table1[[#This Row],[backers_count]])/100</f>
        <v>1.2911392405063291</v>
      </c>
      <c r="Q2480" t="s">
        <v>8325</v>
      </c>
      <c r="R2480" t="s">
        <v>8329</v>
      </c>
      <c r="S2480" s="11">
        <f>(((Table1[[#This Row],[launched_at]]/60)/60)/24)+DATE(1970,1,1)</f>
        <v>41257.950381944444</v>
      </c>
      <c r="T2480" s="11">
        <f>(((Table1[[#This Row],[deadline]]/60)/60)/24)+DATE(1970,1,1)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Table1[[#This Row],[pledged]]/Table1[[#This Row],[goal]]</f>
        <v>1.3344333333333334</v>
      </c>
      <c r="P2481" s="6">
        <f>(Table1[[#This Row],[pledged]]/Table1[[#This Row],[backers_count]])/100</f>
        <v>0.25020624999999996</v>
      </c>
      <c r="Q2481" t="s">
        <v>8325</v>
      </c>
      <c r="R2481" t="s">
        <v>8329</v>
      </c>
      <c r="S2481" s="11">
        <f>(((Table1[[#This Row],[launched_at]]/60)/60)/24)+DATE(1970,1,1)</f>
        <v>41107.726782407408</v>
      </c>
      <c r="T2481" s="11">
        <f>(((Table1[[#This Row],[deadline]]/60)/60)/24)+DATE(1970,1,1)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Table1[[#This Row],[pledged]]/Table1[[#This Row],[goal]]</f>
        <v>1</v>
      </c>
      <c r="P2482" s="6">
        <f>(Table1[[#This Row],[pledged]]/Table1[[#This Row],[backers_count]])/100</f>
        <v>2.5</v>
      </c>
      <c r="Q2482" t="s">
        <v>8325</v>
      </c>
      <c r="R2482" t="s">
        <v>8329</v>
      </c>
      <c r="S2482" s="11">
        <f>(((Table1[[#This Row],[launched_at]]/60)/60)/24)+DATE(1970,1,1)</f>
        <v>42227.936157407406</v>
      </c>
      <c r="T2482" s="11">
        <f>(((Table1[[#This Row],[deadline]]/60)/60)/24)+DATE(1970,1,1)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Table1[[#This Row],[pledged]]/Table1[[#This Row],[goal]]</f>
        <v>1.1291099999999998</v>
      </c>
      <c r="P2483" s="6">
        <f>(Table1[[#This Row],[pledged]]/Table1[[#This Row],[backers_count]])/100</f>
        <v>0.47541473684210522</v>
      </c>
      <c r="Q2483" t="s">
        <v>8325</v>
      </c>
      <c r="R2483" t="s">
        <v>8329</v>
      </c>
      <c r="S2483" s="11">
        <f>(((Table1[[#This Row],[launched_at]]/60)/60)/24)+DATE(1970,1,1)</f>
        <v>40999.645925925928</v>
      </c>
      <c r="T2483" s="11">
        <f>(((Table1[[#This Row],[deadline]]/60)/60)/24)+DATE(1970,1,1)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Table1[[#This Row],[pledged]]/Table1[[#This Row],[goal]]</f>
        <v>1.0009999999999999</v>
      </c>
      <c r="P2484" s="6">
        <f>(Table1[[#This Row],[pledged]]/Table1[[#This Row],[backers_count]])/100</f>
        <v>0.40039999999999998</v>
      </c>
      <c r="Q2484" t="s">
        <v>8325</v>
      </c>
      <c r="R2484" t="s">
        <v>8329</v>
      </c>
      <c r="S2484" s="11">
        <f>(((Table1[[#This Row],[launched_at]]/60)/60)/24)+DATE(1970,1,1)</f>
        <v>40711.782210648147</v>
      </c>
      <c r="T2484" s="11">
        <f>(((Table1[[#This Row],[deadline]]/60)/60)/24)+DATE(1970,1,1)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Table1[[#This Row],[pledged]]/Table1[[#This Row],[goal]]</f>
        <v>1.1372727272727272</v>
      </c>
      <c r="P2485" s="6">
        <f>(Table1[[#This Row],[pledged]]/Table1[[#This Row],[backers_count]])/100</f>
        <v>0.65842105263157891</v>
      </c>
      <c r="Q2485" t="s">
        <v>8325</v>
      </c>
      <c r="R2485" t="s">
        <v>8329</v>
      </c>
      <c r="S2485" s="11">
        <f>(((Table1[[#This Row],[launched_at]]/60)/60)/24)+DATE(1970,1,1)</f>
        <v>40970.750034722223</v>
      </c>
      <c r="T2485" s="11">
        <f>(((Table1[[#This Row],[deadline]]/60)/60)/24)+DATE(1970,1,1)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Table1[[#This Row],[pledged]]/Table1[[#This Row],[goal]]</f>
        <v>1.1931742857142855</v>
      </c>
      <c r="P2486" s="6">
        <f>(Table1[[#This Row],[pledged]]/Table1[[#This Row],[backers_count]])/100</f>
        <v>0.46401222222222216</v>
      </c>
      <c r="Q2486" t="s">
        <v>8325</v>
      </c>
      <c r="R2486" t="s">
        <v>8329</v>
      </c>
      <c r="S2486" s="11">
        <f>(((Table1[[#This Row],[launched_at]]/60)/60)/24)+DATE(1970,1,1)</f>
        <v>40771.916701388887</v>
      </c>
      <c r="T2486" s="11">
        <f>(((Table1[[#This Row],[deadline]]/60)/60)/24)+DATE(1970,1,1)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Table1[[#This Row],[pledged]]/Table1[[#This Row],[goal]]</f>
        <v>1.0325</v>
      </c>
      <c r="P2487" s="6">
        <f>(Table1[[#This Row],[pledged]]/Table1[[#This Row],[backers_count]])/100</f>
        <v>0.50365853658536586</v>
      </c>
      <c r="Q2487" t="s">
        <v>8325</v>
      </c>
      <c r="R2487" t="s">
        <v>8329</v>
      </c>
      <c r="S2487" s="11">
        <f>(((Table1[[#This Row],[launched_at]]/60)/60)/24)+DATE(1970,1,1)</f>
        <v>40793.998599537037</v>
      </c>
      <c r="T2487" s="11">
        <f>(((Table1[[#This Row],[deadline]]/60)/60)/24)+DATE(1970,1,1)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Table1[[#This Row],[pledged]]/Table1[[#This Row],[goal]]</f>
        <v>2.6566666666666667</v>
      </c>
      <c r="P2488" s="6">
        <f>(Table1[[#This Row],[pledged]]/Table1[[#This Row],[backers_count]])/100</f>
        <v>0.26566666666666666</v>
      </c>
      <c r="Q2488" t="s">
        <v>8325</v>
      </c>
      <c r="R2488" t="s">
        <v>8329</v>
      </c>
      <c r="S2488" s="11">
        <f>(((Table1[[#This Row],[launched_at]]/60)/60)/24)+DATE(1970,1,1)</f>
        <v>40991.708055555559</v>
      </c>
      <c r="T2488" s="11">
        <f>(((Table1[[#This Row],[deadline]]/60)/60)/24)+DATE(1970,1,1)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Table1[[#This Row],[pledged]]/Table1[[#This Row],[goal]]</f>
        <v>1.0005066666666667</v>
      </c>
      <c r="P2489" s="6">
        <f>(Table1[[#This Row],[pledged]]/Table1[[#This Row],[backers_count]])/100</f>
        <v>0.3949368421052632</v>
      </c>
      <c r="Q2489" t="s">
        <v>8325</v>
      </c>
      <c r="R2489" t="s">
        <v>8329</v>
      </c>
      <c r="S2489" s="11">
        <f>(((Table1[[#This Row],[launched_at]]/60)/60)/24)+DATE(1970,1,1)</f>
        <v>41026.083298611113</v>
      </c>
      <c r="T2489" s="11">
        <f>(((Table1[[#This Row],[deadline]]/60)/60)/24)+DATE(1970,1,1)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Table1[[#This Row],[pledged]]/Table1[[#This Row],[goal]]</f>
        <v>1.0669999999999999</v>
      </c>
      <c r="P2490" s="6">
        <f>(Table1[[#This Row],[pledged]]/Table1[[#This Row],[backers_count]])/100</f>
        <v>0.49246153846153845</v>
      </c>
      <c r="Q2490" t="s">
        <v>8325</v>
      </c>
      <c r="R2490" t="s">
        <v>8329</v>
      </c>
      <c r="S2490" s="11">
        <f>(((Table1[[#This Row],[launched_at]]/60)/60)/24)+DATE(1970,1,1)</f>
        <v>40833.633194444446</v>
      </c>
      <c r="T2490" s="11">
        <f>(((Table1[[#This Row],[deadline]]/60)/60)/24)+DATE(1970,1,1)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Table1[[#This Row],[pledged]]/Table1[[#This Row],[goal]]</f>
        <v>1.3367142857142857</v>
      </c>
      <c r="P2491" s="6">
        <f>(Table1[[#This Row],[pledged]]/Table1[[#This Row],[backers_count]])/100</f>
        <v>0.62380000000000002</v>
      </c>
      <c r="Q2491" t="s">
        <v>8325</v>
      </c>
      <c r="R2491" t="s">
        <v>8329</v>
      </c>
      <c r="S2491" s="11">
        <f>(((Table1[[#This Row],[launched_at]]/60)/60)/24)+DATE(1970,1,1)</f>
        <v>41373.690266203703</v>
      </c>
      <c r="T2491" s="11">
        <f>(((Table1[[#This Row],[deadline]]/60)/60)/24)+DATE(1970,1,1)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Table1[[#This Row],[pledged]]/Table1[[#This Row],[goal]]</f>
        <v>1.214</v>
      </c>
      <c r="P2492" s="6">
        <f>(Table1[[#This Row],[pledged]]/Table1[[#This Row],[backers_count]])/100</f>
        <v>0.37937500000000002</v>
      </c>
      <c r="Q2492" t="s">
        <v>8325</v>
      </c>
      <c r="R2492" t="s">
        <v>8329</v>
      </c>
      <c r="S2492" s="11">
        <f>(((Table1[[#This Row],[launched_at]]/60)/60)/24)+DATE(1970,1,1)</f>
        <v>41023.227731481478</v>
      </c>
      <c r="T2492" s="11">
        <f>(((Table1[[#This Row],[deadline]]/60)/60)/24)+DATE(1970,1,1)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Table1[[#This Row],[pledged]]/Table1[[#This Row],[goal]]</f>
        <v>1.032</v>
      </c>
      <c r="P2493" s="6">
        <f>(Table1[[#This Row],[pledged]]/Table1[[#This Row],[backers_count]])/100</f>
        <v>0.51600000000000001</v>
      </c>
      <c r="Q2493" t="s">
        <v>8325</v>
      </c>
      <c r="R2493" t="s">
        <v>8329</v>
      </c>
      <c r="S2493" s="11">
        <f>(((Table1[[#This Row],[launched_at]]/60)/60)/24)+DATE(1970,1,1)</f>
        <v>40542.839282407411</v>
      </c>
      <c r="T2493" s="11">
        <f>(((Table1[[#This Row],[deadline]]/60)/60)/24)+DATE(1970,1,1)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Table1[[#This Row],[pledged]]/Table1[[#This Row],[goal]]</f>
        <v>1.25</v>
      </c>
      <c r="P2494" s="6">
        <f>(Table1[[#This Row],[pledged]]/Table1[[#This Row],[backers_count]])/100</f>
        <v>0.27777777777777779</v>
      </c>
      <c r="Q2494" t="s">
        <v>8325</v>
      </c>
      <c r="R2494" t="s">
        <v>8329</v>
      </c>
      <c r="S2494" s="11">
        <f>(((Table1[[#This Row],[launched_at]]/60)/60)/24)+DATE(1970,1,1)</f>
        <v>41024.985972222225</v>
      </c>
      <c r="T2494" s="11">
        <f>(((Table1[[#This Row],[deadline]]/60)/60)/24)+DATE(1970,1,1)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Table1[[#This Row],[pledged]]/Table1[[#This Row],[goal]]</f>
        <v>1.2869999999999999</v>
      </c>
      <c r="P2495" s="6">
        <f>(Table1[[#This Row],[pledged]]/Table1[[#This Row],[backers_count]])/100</f>
        <v>0.99382239382239379</v>
      </c>
      <c r="Q2495" t="s">
        <v>8325</v>
      </c>
      <c r="R2495" t="s">
        <v>8329</v>
      </c>
      <c r="S2495" s="11">
        <f>(((Table1[[#This Row],[launched_at]]/60)/60)/24)+DATE(1970,1,1)</f>
        <v>41348.168287037035</v>
      </c>
      <c r="T2495" s="11">
        <f>(((Table1[[#This Row],[deadline]]/60)/60)/24)+DATE(1970,1,1)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Table1[[#This Row],[pledged]]/Table1[[#This Row],[goal]]</f>
        <v>1.0100533333333332</v>
      </c>
      <c r="P2496" s="6">
        <f>(Table1[[#This Row],[pledged]]/Table1[[#This Row],[backers_count]])/100</f>
        <v>0.38848205128205121</v>
      </c>
      <c r="Q2496" t="s">
        <v>8325</v>
      </c>
      <c r="R2496" t="s">
        <v>8329</v>
      </c>
      <c r="S2496" s="11">
        <f>(((Table1[[#This Row],[launched_at]]/60)/60)/24)+DATE(1970,1,1)</f>
        <v>41022.645185185182</v>
      </c>
      <c r="T2496" s="11">
        <f>(((Table1[[#This Row],[deadline]]/60)/60)/24)+DATE(1970,1,1)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Table1[[#This Row],[pledged]]/Table1[[#This Row],[goal]]</f>
        <v>1.2753666666666665</v>
      </c>
      <c r="P2497" s="6">
        <f>(Table1[[#This Row],[pledged]]/Table1[[#This Row],[backers_count]])/100</f>
        <v>0.45548809523809525</v>
      </c>
      <c r="Q2497" t="s">
        <v>8325</v>
      </c>
      <c r="R2497" t="s">
        <v>8329</v>
      </c>
      <c r="S2497" s="11">
        <f>(((Table1[[#This Row],[launched_at]]/60)/60)/24)+DATE(1970,1,1)</f>
        <v>41036.946469907409</v>
      </c>
      <c r="T2497" s="11">
        <f>(((Table1[[#This Row],[deadline]]/60)/60)/24)+DATE(1970,1,1)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Table1[[#This Row],[pledged]]/Table1[[#This Row],[goal]]</f>
        <v>1</v>
      </c>
      <c r="P2498" s="6">
        <f>(Table1[[#This Row],[pledged]]/Table1[[#This Row],[backers_count]])/100</f>
        <v>6</v>
      </c>
      <c r="Q2498" t="s">
        <v>8325</v>
      </c>
      <c r="R2498" t="s">
        <v>8329</v>
      </c>
      <c r="S2498" s="11">
        <f>(((Table1[[#This Row],[launched_at]]/60)/60)/24)+DATE(1970,1,1)</f>
        <v>41327.996435185189</v>
      </c>
      <c r="T2498" s="11">
        <f>(((Table1[[#This Row],[deadline]]/60)/60)/24)+DATE(1970,1,1)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Table1[[#This Row],[pledged]]/Table1[[#This Row],[goal]]</f>
        <v>1.127715</v>
      </c>
      <c r="P2499" s="6">
        <f>(Table1[[#This Row],[pledged]]/Table1[[#This Row],[backers_count]])/100</f>
        <v>0.80551071428571419</v>
      </c>
      <c r="Q2499" t="s">
        <v>8325</v>
      </c>
      <c r="R2499" t="s">
        <v>8329</v>
      </c>
      <c r="S2499" s="11">
        <f>(((Table1[[#This Row],[launched_at]]/60)/60)/24)+DATE(1970,1,1)</f>
        <v>40730.878912037035</v>
      </c>
      <c r="T2499" s="11">
        <f>(((Table1[[#This Row],[deadline]]/60)/60)/24)+DATE(1970,1,1)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Table1[[#This Row],[pledged]]/Table1[[#This Row],[goal]]</f>
        <v>1.056</v>
      </c>
      <c r="P2500" s="6">
        <f>(Table1[[#This Row],[pledged]]/Table1[[#This Row],[backers_count]])/100</f>
        <v>0.52800000000000002</v>
      </c>
      <c r="Q2500" t="s">
        <v>8325</v>
      </c>
      <c r="R2500" t="s">
        <v>8329</v>
      </c>
      <c r="S2500" s="11">
        <f>(((Table1[[#This Row],[launched_at]]/60)/60)/24)+DATE(1970,1,1)</f>
        <v>42017.967442129629</v>
      </c>
      <c r="T2500" s="11">
        <f>(((Table1[[#This Row],[deadline]]/60)/60)/24)+DATE(1970,1,1)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Table1[[#This Row],[pledged]]/Table1[[#This Row],[goal]]</f>
        <v>2.0262500000000001</v>
      </c>
      <c r="P2501" s="6">
        <f>(Table1[[#This Row],[pledged]]/Table1[[#This Row],[backers_count]])/100</f>
        <v>0.47676470588235298</v>
      </c>
      <c r="Q2501" t="s">
        <v>8325</v>
      </c>
      <c r="R2501" t="s">
        <v>8329</v>
      </c>
      <c r="S2501" s="11">
        <f>(((Table1[[#This Row],[launched_at]]/60)/60)/24)+DATE(1970,1,1)</f>
        <v>41226.648576388885</v>
      </c>
      <c r="T2501" s="11">
        <f>(((Table1[[#This Row],[deadline]]/60)/60)/24)+DATE(1970,1,1)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Table1[[#This Row],[pledged]]/Table1[[#This Row],[goal]]</f>
        <v>1.1333333333333333</v>
      </c>
      <c r="P2502" s="6">
        <f>(Table1[[#This Row],[pledged]]/Table1[[#This Row],[backers_count]])/100</f>
        <v>0.23448275862068965</v>
      </c>
      <c r="Q2502" t="s">
        <v>8325</v>
      </c>
      <c r="R2502" t="s">
        <v>8329</v>
      </c>
      <c r="S2502" s="11">
        <f>(((Table1[[#This Row],[launched_at]]/60)/60)/24)+DATE(1970,1,1)</f>
        <v>41053.772858796299</v>
      </c>
      <c r="T2502" s="11">
        <f>(((Table1[[#This Row],[deadline]]/60)/60)/24)+DATE(1970,1,1)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Table1[[#This Row],[pledged]]/Table1[[#This Row],[goal]]</f>
        <v>2.5545454545454545E-2</v>
      </c>
      <c r="P2503" s="6">
        <f>(Table1[[#This Row],[pledged]]/Table1[[#This Row],[backers_count]])/100</f>
        <v>0.40142857142857147</v>
      </c>
      <c r="Q2503" t="s">
        <v>8336</v>
      </c>
      <c r="R2503" t="s">
        <v>8353</v>
      </c>
      <c r="S2503" s="11">
        <f>(((Table1[[#This Row],[launched_at]]/60)/60)/24)+DATE(1970,1,1)</f>
        <v>42244.776666666665</v>
      </c>
      <c r="T2503" s="11">
        <f>(((Table1[[#This Row],[deadline]]/60)/60)/24)+DATE(1970,1,1)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Table1[[#This Row],[pledged]]/Table1[[#This Row],[goal]]</f>
        <v>7.8181818181818181E-4</v>
      </c>
      <c r="P2504" s="6">
        <f>(Table1[[#This Row],[pledged]]/Table1[[#This Row],[backers_count]])/100</f>
        <v>0.17199999999999999</v>
      </c>
      <c r="Q2504" t="s">
        <v>8336</v>
      </c>
      <c r="R2504" t="s">
        <v>8353</v>
      </c>
      <c r="S2504" s="11">
        <f>(((Table1[[#This Row],[launched_at]]/60)/60)/24)+DATE(1970,1,1)</f>
        <v>41858.825439814813</v>
      </c>
      <c r="T2504" s="11">
        <f>(((Table1[[#This Row],[deadline]]/60)/60)/24)+DATE(1970,1,1)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Table1[[#This Row],[pledged]]/Table1[[#This Row],[goal]]</f>
        <v>0</v>
      </c>
      <c r="P2505" s="6" t="e">
        <f>(Table1[[#This Row],[pledged]]/Table1[[#This Row],[backers_count]])/100</f>
        <v>#DIV/0!</v>
      </c>
      <c r="Q2505" t="s">
        <v>8336</v>
      </c>
      <c r="R2505" t="s">
        <v>8353</v>
      </c>
      <c r="S2505" s="11">
        <f>(((Table1[[#This Row],[launched_at]]/60)/60)/24)+DATE(1970,1,1)</f>
        <v>42498.899398148147</v>
      </c>
      <c r="T2505" s="11">
        <f>(((Table1[[#This Row],[deadline]]/60)/60)/24)+DATE(1970,1,1)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Table1[[#This Row],[pledged]]/Table1[[#This Row],[goal]]</f>
        <v>0</v>
      </c>
      <c r="P2506" s="6" t="e">
        <f>(Table1[[#This Row],[pledged]]/Table1[[#This Row],[backers_count]])/100</f>
        <v>#DIV/0!</v>
      </c>
      <c r="Q2506" t="s">
        <v>8336</v>
      </c>
      <c r="R2506" t="s">
        <v>8353</v>
      </c>
      <c r="S2506" s="11">
        <f>(((Table1[[#This Row],[launched_at]]/60)/60)/24)+DATE(1970,1,1)</f>
        <v>41928.015439814815</v>
      </c>
      <c r="T2506" s="11">
        <f>(((Table1[[#This Row],[deadline]]/60)/60)/24)+DATE(1970,1,1)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Table1[[#This Row],[pledged]]/Table1[[#This Row],[goal]]</f>
        <v>0</v>
      </c>
      <c r="P2507" s="6" t="e">
        <f>(Table1[[#This Row],[pledged]]/Table1[[#This Row],[backers_count]])/100</f>
        <v>#DIV/0!</v>
      </c>
      <c r="Q2507" t="s">
        <v>8336</v>
      </c>
      <c r="R2507" t="s">
        <v>8353</v>
      </c>
      <c r="S2507" s="11">
        <f>(((Table1[[#This Row],[launched_at]]/60)/60)/24)+DATE(1970,1,1)</f>
        <v>42047.05574074074</v>
      </c>
      <c r="T2507" s="11">
        <f>(((Table1[[#This Row],[deadline]]/60)/60)/24)+DATE(1970,1,1)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Table1[[#This Row],[pledged]]/Table1[[#This Row],[goal]]</f>
        <v>6.0000000000000001E-3</v>
      </c>
      <c r="P2508" s="6">
        <f>(Table1[[#This Row],[pledged]]/Table1[[#This Row],[backers_count]])/100</f>
        <v>0.15</v>
      </c>
      <c r="Q2508" t="s">
        <v>8336</v>
      </c>
      <c r="R2508" t="s">
        <v>8353</v>
      </c>
      <c r="S2508" s="11">
        <f>(((Table1[[#This Row],[launched_at]]/60)/60)/24)+DATE(1970,1,1)</f>
        <v>42258.297094907408</v>
      </c>
      <c r="T2508" s="11">
        <f>(((Table1[[#This Row],[deadline]]/60)/60)/24)+DATE(1970,1,1)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Table1[[#This Row],[pledged]]/Table1[[#This Row],[goal]]</f>
        <v>0</v>
      </c>
      <c r="P2509" s="6" t="e">
        <f>(Table1[[#This Row],[pledged]]/Table1[[#This Row],[backers_count]])/100</f>
        <v>#DIV/0!</v>
      </c>
      <c r="Q2509" t="s">
        <v>8336</v>
      </c>
      <c r="R2509" t="s">
        <v>8353</v>
      </c>
      <c r="S2509" s="11">
        <f>(((Table1[[#This Row],[launched_at]]/60)/60)/24)+DATE(1970,1,1)</f>
        <v>42105.072962962964</v>
      </c>
      <c r="T2509" s="11">
        <f>(((Table1[[#This Row],[deadline]]/60)/60)/24)+DATE(1970,1,1)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Table1[[#This Row],[pledged]]/Table1[[#This Row],[goal]]</f>
        <v>0</v>
      </c>
      <c r="P2510" s="6" t="e">
        <f>(Table1[[#This Row],[pledged]]/Table1[[#This Row],[backers_count]])/100</f>
        <v>#DIV/0!</v>
      </c>
      <c r="Q2510" t="s">
        <v>8336</v>
      </c>
      <c r="R2510" t="s">
        <v>8353</v>
      </c>
      <c r="S2510" s="11">
        <f>(((Table1[[#This Row],[launched_at]]/60)/60)/24)+DATE(1970,1,1)</f>
        <v>41835.951782407406</v>
      </c>
      <c r="T2510" s="11">
        <f>(((Table1[[#This Row],[deadline]]/60)/60)/24)+DATE(1970,1,1)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Table1[[#This Row],[pledged]]/Table1[[#This Row],[goal]]</f>
        <v>1.0526315789473684E-2</v>
      </c>
      <c r="P2511" s="6">
        <f>(Table1[[#This Row],[pledged]]/Table1[[#This Row],[backers_count]])/100</f>
        <v>0.35714285714285715</v>
      </c>
      <c r="Q2511" t="s">
        <v>8336</v>
      </c>
      <c r="R2511" t="s">
        <v>8353</v>
      </c>
      <c r="S2511" s="11">
        <f>(((Table1[[#This Row],[launched_at]]/60)/60)/24)+DATE(1970,1,1)</f>
        <v>42058.809594907405</v>
      </c>
      <c r="T2511" s="11">
        <f>(((Table1[[#This Row],[deadline]]/60)/60)/24)+DATE(1970,1,1)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Table1[[#This Row],[pledged]]/Table1[[#This Row],[goal]]</f>
        <v>1.5E-3</v>
      </c>
      <c r="P2512" s="6">
        <f>(Table1[[#This Row],[pledged]]/Table1[[#This Row],[backers_count]])/100</f>
        <v>0.375</v>
      </c>
      <c r="Q2512" t="s">
        <v>8336</v>
      </c>
      <c r="R2512" t="s">
        <v>8353</v>
      </c>
      <c r="S2512" s="11">
        <f>(((Table1[[#This Row],[launched_at]]/60)/60)/24)+DATE(1970,1,1)</f>
        <v>42078.997361111105</v>
      </c>
      <c r="T2512" s="11">
        <f>(((Table1[[#This Row],[deadline]]/60)/60)/24)+DATE(1970,1,1)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Table1[[#This Row],[pledged]]/Table1[[#This Row],[goal]]</f>
        <v>0</v>
      </c>
      <c r="P2513" s="6" t="e">
        <f>(Table1[[#This Row],[pledged]]/Table1[[#This Row],[backers_count]])/100</f>
        <v>#DIV/0!</v>
      </c>
      <c r="Q2513" t="s">
        <v>8336</v>
      </c>
      <c r="R2513" t="s">
        <v>8353</v>
      </c>
      <c r="S2513" s="11">
        <f>(((Table1[[#This Row],[launched_at]]/60)/60)/24)+DATE(1970,1,1)</f>
        <v>42371.446909722217</v>
      </c>
      <c r="T2513" s="11">
        <f>(((Table1[[#This Row],[deadline]]/60)/60)/24)+DATE(1970,1,1)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Table1[[#This Row],[pledged]]/Table1[[#This Row],[goal]]</f>
        <v>0</v>
      </c>
      <c r="P2514" s="6" t="e">
        <f>(Table1[[#This Row],[pledged]]/Table1[[#This Row],[backers_count]])/100</f>
        <v>#DIV/0!</v>
      </c>
      <c r="Q2514" t="s">
        <v>8336</v>
      </c>
      <c r="R2514" t="s">
        <v>8353</v>
      </c>
      <c r="S2514" s="11">
        <f>(((Table1[[#This Row],[launched_at]]/60)/60)/24)+DATE(1970,1,1)</f>
        <v>41971.876863425925</v>
      </c>
      <c r="T2514" s="11">
        <f>(((Table1[[#This Row],[deadline]]/60)/60)/24)+DATE(1970,1,1)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Table1[[#This Row],[pledged]]/Table1[[#This Row],[goal]]</f>
        <v>0</v>
      </c>
      <c r="P2515" s="6" t="e">
        <f>(Table1[[#This Row],[pledged]]/Table1[[#This Row],[backers_count]])/100</f>
        <v>#DIV/0!</v>
      </c>
      <c r="Q2515" t="s">
        <v>8336</v>
      </c>
      <c r="R2515" t="s">
        <v>8353</v>
      </c>
      <c r="S2515" s="11">
        <f>(((Table1[[#This Row],[launched_at]]/60)/60)/24)+DATE(1970,1,1)</f>
        <v>42732.00681712963</v>
      </c>
      <c r="T2515" s="11">
        <f>(((Table1[[#This Row],[deadline]]/60)/60)/24)+DATE(1970,1,1)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Table1[[#This Row],[pledged]]/Table1[[#This Row],[goal]]</f>
        <v>1.7500000000000002E-2</v>
      </c>
      <c r="P2516" s="6">
        <f>(Table1[[#This Row],[pledged]]/Table1[[#This Row],[backers_count]])/100</f>
        <v>0.52500000000000002</v>
      </c>
      <c r="Q2516" t="s">
        <v>8336</v>
      </c>
      <c r="R2516" t="s">
        <v>8353</v>
      </c>
      <c r="S2516" s="11">
        <f>(((Table1[[#This Row],[launched_at]]/60)/60)/24)+DATE(1970,1,1)</f>
        <v>41854.389780092592</v>
      </c>
      <c r="T2516" s="11">
        <f>(((Table1[[#This Row],[deadline]]/60)/60)/24)+DATE(1970,1,1)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Table1[[#This Row],[pledged]]/Table1[[#This Row],[goal]]</f>
        <v>0.186</v>
      </c>
      <c r="P2517" s="6">
        <f>(Table1[[#This Row],[pledged]]/Table1[[#This Row],[backers_count]])/100</f>
        <v>0.77500000000000002</v>
      </c>
      <c r="Q2517" t="s">
        <v>8336</v>
      </c>
      <c r="R2517" t="s">
        <v>8353</v>
      </c>
      <c r="S2517" s="11">
        <f>(((Table1[[#This Row],[launched_at]]/60)/60)/24)+DATE(1970,1,1)</f>
        <v>42027.839733796296</v>
      </c>
      <c r="T2517" s="11">
        <f>(((Table1[[#This Row],[deadline]]/60)/60)/24)+DATE(1970,1,1)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Table1[[#This Row],[pledged]]/Table1[[#This Row],[goal]]</f>
        <v>0</v>
      </c>
      <c r="P2518" s="6" t="e">
        <f>(Table1[[#This Row],[pledged]]/Table1[[#This Row],[backers_count]])/100</f>
        <v>#DIV/0!</v>
      </c>
      <c r="Q2518" t="s">
        <v>8336</v>
      </c>
      <c r="R2518" t="s">
        <v>8353</v>
      </c>
      <c r="S2518" s="11">
        <f>(((Table1[[#This Row],[launched_at]]/60)/60)/24)+DATE(1970,1,1)</f>
        <v>41942.653379629628</v>
      </c>
      <c r="T2518" s="11">
        <f>(((Table1[[#This Row],[deadline]]/60)/60)/24)+DATE(1970,1,1)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Table1[[#This Row],[pledged]]/Table1[[#This Row],[goal]]</f>
        <v>9.8166666666666666E-2</v>
      </c>
      <c r="P2519" s="6">
        <f>(Table1[[#This Row],[pledged]]/Table1[[#This Row],[backers_count]])/100</f>
        <v>0.53545454545454552</v>
      </c>
      <c r="Q2519" t="s">
        <v>8336</v>
      </c>
      <c r="R2519" t="s">
        <v>8353</v>
      </c>
      <c r="S2519" s="11">
        <f>(((Table1[[#This Row],[launched_at]]/60)/60)/24)+DATE(1970,1,1)</f>
        <v>42052.802430555559</v>
      </c>
      <c r="T2519" s="11">
        <f>(((Table1[[#This Row],[deadline]]/60)/60)/24)+DATE(1970,1,1)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Table1[[#This Row],[pledged]]/Table1[[#This Row],[goal]]</f>
        <v>0</v>
      </c>
      <c r="P2520" s="6" t="e">
        <f>(Table1[[#This Row],[pledged]]/Table1[[#This Row],[backers_count]])/100</f>
        <v>#DIV/0!</v>
      </c>
      <c r="Q2520" t="s">
        <v>8336</v>
      </c>
      <c r="R2520" t="s">
        <v>8353</v>
      </c>
      <c r="S2520" s="11">
        <f>(((Table1[[#This Row],[launched_at]]/60)/60)/24)+DATE(1970,1,1)</f>
        <v>41926.680879629632</v>
      </c>
      <c r="T2520" s="11">
        <f>(((Table1[[#This Row],[deadline]]/60)/60)/24)+DATE(1970,1,1)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Table1[[#This Row],[pledged]]/Table1[[#This Row],[goal]]</f>
        <v>4.3333333333333331E-4</v>
      </c>
      <c r="P2521" s="6">
        <f>(Table1[[#This Row],[pledged]]/Table1[[#This Row],[backers_count]])/100</f>
        <v>0.16250000000000001</v>
      </c>
      <c r="Q2521" t="s">
        <v>8336</v>
      </c>
      <c r="R2521" t="s">
        <v>8353</v>
      </c>
      <c r="S2521" s="11">
        <f>(((Table1[[#This Row],[launched_at]]/60)/60)/24)+DATE(1970,1,1)</f>
        <v>41809.155138888891</v>
      </c>
      <c r="T2521" s="11">
        <f>(((Table1[[#This Row],[deadline]]/60)/60)/24)+DATE(1970,1,1)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Table1[[#This Row],[pledged]]/Table1[[#This Row],[goal]]</f>
        <v>0</v>
      </c>
      <c r="P2522" s="6" t="e">
        <f>(Table1[[#This Row],[pledged]]/Table1[[#This Row],[backers_count]])/100</f>
        <v>#DIV/0!</v>
      </c>
      <c r="Q2522" t="s">
        <v>8336</v>
      </c>
      <c r="R2522" t="s">
        <v>8353</v>
      </c>
      <c r="S2522" s="11">
        <f>(((Table1[[#This Row],[launched_at]]/60)/60)/24)+DATE(1970,1,1)</f>
        <v>42612.600520833337</v>
      </c>
      <c r="T2522" s="11">
        <f>(((Table1[[#This Row],[deadline]]/60)/60)/24)+DATE(1970,1,1)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Table1[[#This Row],[pledged]]/Table1[[#This Row],[goal]]</f>
        <v>1.0948792000000001</v>
      </c>
      <c r="P2523" s="6">
        <f>(Table1[[#This Row],[pledged]]/Table1[[#This Row],[backers_count]])/100</f>
        <v>1.0368174242424244</v>
      </c>
      <c r="Q2523" t="s">
        <v>8325</v>
      </c>
      <c r="R2523" t="s">
        <v>8354</v>
      </c>
      <c r="S2523" s="11">
        <f>(((Table1[[#This Row],[launched_at]]/60)/60)/24)+DATE(1970,1,1)</f>
        <v>42269.967835648145</v>
      </c>
      <c r="T2523" s="11">
        <f>(((Table1[[#This Row],[deadline]]/60)/60)/24)+DATE(1970,1,1)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Table1[[#This Row],[pledged]]/Table1[[#This Row],[goal]]</f>
        <v>1</v>
      </c>
      <c r="P2524" s="6">
        <f>(Table1[[#This Row],[pledged]]/Table1[[#This Row],[backers_count]])/100</f>
        <v>1.8518518518518519</v>
      </c>
      <c r="Q2524" t="s">
        <v>8325</v>
      </c>
      <c r="R2524" t="s">
        <v>8354</v>
      </c>
      <c r="S2524" s="11">
        <f>(((Table1[[#This Row],[launched_at]]/60)/60)/24)+DATE(1970,1,1)</f>
        <v>42460.573611111111</v>
      </c>
      <c r="T2524" s="11">
        <f>(((Table1[[#This Row],[deadline]]/60)/60)/24)+DATE(1970,1,1)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Table1[[#This Row],[pledged]]/Table1[[#This Row],[goal]]</f>
        <v>1.5644444444444445</v>
      </c>
      <c r="P2525" s="6">
        <f>(Table1[[#This Row],[pledged]]/Table1[[#This Row],[backers_count]])/100</f>
        <v>0.54153846153846152</v>
      </c>
      <c r="Q2525" t="s">
        <v>8325</v>
      </c>
      <c r="R2525" t="s">
        <v>8354</v>
      </c>
      <c r="S2525" s="11">
        <f>(((Table1[[#This Row],[launched_at]]/60)/60)/24)+DATE(1970,1,1)</f>
        <v>41930.975601851853</v>
      </c>
      <c r="T2525" s="11">
        <f>(((Table1[[#This Row],[deadline]]/60)/60)/24)+DATE(1970,1,1)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Table1[[#This Row],[pledged]]/Table1[[#This Row],[goal]]</f>
        <v>1.016</v>
      </c>
      <c r="P2526" s="6">
        <f>(Table1[[#This Row],[pledged]]/Table1[[#This Row],[backers_count]])/100</f>
        <v>1.7720930232558141</v>
      </c>
      <c r="Q2526" t="s">
        <v>8325</v>
      </c>
      <c r="R2526" t="s">
        <v>8354</v>
      </c>
      <c r="S2526" s="11">
        <f>(((Table1[[#This Row],[launched_at]]/60)/60)/24)+DATE(1970,1,1)</f>
        <v>41961.807372685187</v>
      </c>
      <c r="T2526" s="11">
        <f>(((Table1[[#This Row],[deadline]]/60)/60)/24)+DATE(1970,1,1)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Table1[[#This Row],[pledged]]/Table1[[#This Row],[goal]]</f>
        <v>1.00325</v>
      </c>
      <c r="P2527" s="6">
        <f>(Table1[[#This Row],[pledged]]/Table1[[#This Row],[backers_count]])/100</f>
        <v>1.00325</v>
      </c>
      <c r="Q2527" t="s">
        <v>8325</v>
      </c>
      <c r="R2527" t="s">
        <v>8354</v>
      </c>
      <c r="S2527" s="11">
        <f>(((Table1[[#This Row],[launched_at]]/60)/60)/24)+DATE(1970,1,1)</f>
        <v>41058.844571759262</v>
      </c>
      <c r="T2527" s="11">
        <f>(((Table1[[#This Row],[deadline]]/60)/60)/24)+DATE(1970,1,1)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Table1[[#This Row],[pledged]]/Table1[[#This Row],[goal]]</f>
        <v>1.1294999999999999</v>
      </c>
      <c r="P2528" s="6">
        <f>(Table1[[#This Row],[pledged]]/Table1[[#This Row],[backers_count]])/100</f>
        <v>1.3690909090909091</v>
      </c>
      <c r="Q2528" t="s">
        <v>8325</v>
      </c>
      <c r="R2528" t="s">
        <v>8354</v>
      </c>
      <c r="S2528" s="11">
        <f>(((Table1[[#This Row],[launched_at]]/60)/60)/24)+DATE(1970,1,1)</f>
        <v>41953.091134259259</v>
      </c>
      <c r="T2528" s="11">
        <f>(((Table1[[#This Row],[deadline]]/60)/60)/24)+DATE(1970,1,1)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Table1[[#This Row],[pledged]]/Table1[[#This Row],[goal]]</f>
        <v>1.02125</v>
      </c>
      <c r="P2529" s="6">
        <f>(Table1[[#This Row],[pledged]]/Table1[[#This Row],[backers_count]])/100</f>
        <v>0.57535211267605635</v>
      </c>
      <c r="Q2529" t="s">
        <v>8325</v>
      </c>
      <c r="R2529" t="s">
        <v>8354</v>
      </c>
      <c r="S2529" s="11">
        <f>(((Table1[[#This Row],[launched_at]]/60)/60)/24)+DATE(1970,1,1)</f>
        <v>41546.75105324074</v>
      </c>
      <c r="T2529" s="11">
        <f>(((Table1[[#This Row],[deadline]]/60)/60)/24)+DATE(1970,1,1)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Table1[[#This Row],[pledged]]/Table1[[#This Row],[goal]]</f>
        <v>1.0724974999999999</v>
      </c>
      <c r="P2530" s="6">
        <f>(Table1[[#This Row],[pledged]]/Table1[[#This Row],[backers_count]])/100</f>
        <v>0.52962839506172832</v>
      </c>
      <c r="Q2530" t="s">
        <v>8325</v>
      </c>
      <c r="R2530" t="s">
        <v>8354</v>
      </c>
      <c r="S2530" s="11">
        <f>(((Table1[[#This Row],[launched_at]]/60)/60)/24)+DATE(1970,1,1)</f>
        <v>42217.834525462968</v>
      </c>
      <c r="T2530" s="11">
        <f>(((Table1[[#This Row],[deadline]]/60)/60)/24)+DATE(1970,1,1)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Table1[[#This Row],[pledged]]/Table1[[#This Row],[goal]]</f>
        <v>1.0428333333333333</v>
      </c>
      <c r="P2531" s="6">
        <f>(Table1[[#This Row],[pledged]]/Table1[[#This Row],[backers_count]])/100</f>
        <v>0.82328947368421057</v>
      </c>
      <c r="Q2531" t="s">
        <v>8325</v>
      </c>
      <c r="R2531" t="s">
        <v>8354</v>
      </c>
      <c r="S2531" s="11">
        <f>(((Table1[[#This Row],[launched_at]]/60)/60)/24)+DATE(1970,1,1)</f>
        <v>40948.080729166664</v>
      </c>
      <c r="T2531" s="11">
        <f>(((Table1[[#This Row],[deadline]]/60)/60)/24)+DATE(1970,1,1)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Table1[[#This Row],[pledged]]/Table1[[#This Row],[goal]]</f>
        <v>1</v>
      </c>
      <c r="P2532" s="6">
        <f>(Table1[[#This Row],[pledged]]/Table1[[#This Row],[backers_count]])/100</f>
        <v>1.3541666666666665</v>
      </c>
      <c r="Q2532" t="s">
        <v>8325</v>
      </c>
      <c r="R2532" t="s">
        <v>8354</v>
      </c>
      <c r="S2532" s="11">
        <f>(((Table1[[#This Row],[launched_at]]/60)/60)/24)+DATE(1970,1,1)</f>
        <v>42081.864641203705</v>
      </c>
      <c r="T2532" s="11">
        <f>(((Table1[[#This Row],[deadline]]/60)/60)/24)+DATE(1970,1,1)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Table1[[#This Row],[pledged]]/Table1[[#This Row],[goal]]</f>
        <v>1.004</v>
      </c>
      <c r="P2533" s="6">
        <f>(Table1[[#This Row],[pledged]]/Table1[[#This Row],[backers_count]])/100</f>
        <v>0.7406557377049181</v>
      </c>
      <c r="Q2533" t="s">
        <v>8325</v>
      </c>
      <c r="R2533" t="s">
        <v>8354</v>
      </c>
      <c r="S2533" s="11">
        <f>(((Table1[[#This Row],[launched_at]]/60)/60)/24)+DATE(1970,1,1)</f>
        <v>42208.680023148147</v>
      </c>
      <c r="T2533" s="11">
        <f>(((Table1[[#This Row],[deadline]]/60)/60)/24)+DATE(1970,1,1)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Table1[[#This Row],[pledged]]/Table1[[#This Row],[goal]]</f>
        <v>1.26125</v>
      </c>
      <c r="P2534" s="6">
        <f>(Table1[[#This Row],[pledged]]/Table1[[#This Row],[backers_count]])/100</f>
        <v>0.84083333333333332</v>
      </c>
      <c r="Q2534" t="s">
        <v>8325</v>
      </c>
      <c r="R2534" t="s">
        <v>8354</v>
      </c>
      <c r="S2534" s="11">
        <f>(((Table1[[#This Row],[launched_at]]/60)/60)/24)+DATE(1970,1,1)</f>
        <v>41107.849143518521</v>
      </c>
      <c r="T2534" s="11">
        <f>(((Table1[[#This Row],[deadline]]/60)/60)/24)+DATE(1970,1,1)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Table1[[#This Row],[pledged]]/Table1[[#This Row],[goal]]</f>
        <v>1.1066666666666667</v>
      </c>
      <c r="P2535" s="6">
        <f>(Table1[[#This Row],[pledged]]/Table1[[#This Row],[backers_count]])/100</f>
        <v>0.61029411764705888</v>
      </c>
      <c r="Q2535" t="s">
        <v>8325</v>
      </c>
      <c r="R2535" t="s">
        <v>8354</v>
      </c>
      <c r="S2535" s="11">
        <f>(((Table1[[#This Row],[launched_at]]/60)/60)/24)+DATE(1970,1,1)</f>
        <v>41304.751284722224</v>
      </c>
      <c r="T2535" s="11">
        <f>(((Table1[[#This Row],[deadline]]/60)/60)/24)+DATE(1970,1,1)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Table1[[#This Row],[pledged]]/Table1[[#This Row],[goal]]</f>
        <v>1.05</v>
      </c>
      <c r="P2536" s="6">
        <f>(Table1[[#This Row],[pledged]]/Table1[[#This Row],[backers_count]])/100</f>
        <v>1.5</v>
      </c>
      <c r="Q2536" t="s">
        <v>8325</v>
      </c>
      <c r="R2536" t="s">
        <v>8354</v>
      </c>
      <c r="S2536" s="11">
        <f>(((Table1[[#This Row],[launched_at]]/60)/60)/24)+DATE(1970,1,1)</f>
        <v>40127.700370370374</v>
      </c>
      <c r="T2536" s="11">
        <f>(((Table1[[#This Row],[deadline]]/60)/60)/24)+DATE(1970,1,1)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Table1[[#This Row],[pledged]]/Table1[[#This Row],[goal]]</f>
        <v>1.03775</v>
      </c>
      <c r="P2537" s="6">
        <f>(Table1[[#This Row],[pledged]]/Table1[[#This Row],[backers_count]])/100</f>
        <v>2.6608974358974358</v>
      </c>
      <c r="Q2537" t="s">
        <v>8325</v>
      </c>
      <c r="R2537" t="s">
        <v>8354</v>
      </c>
      <c r="S2537" s="11">
        <f>(((Table1[[#This Row],[launched_at]]/60)/60)/24)+DATE(1970,1,1)</f>
        <v>41943.791030092594</v>
      </c>
      <c r="T2537" s="11">
        <f>(((Table1[[#This Row],[deadline]]/60)/60)/24)+DATE(1970,1,1)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Table1[[#This Row],[pledged]]/Table1[[#This Row],[goal]]</f>
        <v>1.1599999999999999</v>
      </c>
      <c r="P2538" s="6">
        <f>(Table1[[#This Row],[pledged]]/Table1[[#This Row],[backers_count]])/100</f>
        <v>7.2499999999999995E-2</v>
      </c>
      <c r="Q2538" t="s">
        <v>8325</v>
      </c>
      <c r="R2538" t="s">
        <v>8354</v>
      </c>
      <c r="S2538" s="11">
        <f>(((Table1[[#This Row],[launched_at]]/60)/60)/24)+DATE(1970,1,1)</f>
        <v>41464.106087962966</v>
      </c>
      <c r="T2538" s="11">
        <f>(((Table1[[#This Row],[deadline]]/60)/60)/24)+DATE(1970,1,1)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Table1[[#This Row],[pledged]]/Table1[[#This Row],[goal]]</f>
        <v>1.1000000000000001</v>
      </c>
      <c r="P2539" s="6">
        <f>(Table1[[#This Row],[pledged]]/Table1[[#This Row],[backers_count]])/100</f>
        <v>1</v>
      </c>
      <c r="Q2539" t="s">
        <v>8325</v>
      </c>
      <c r="R2539" t="s">
        <v>8354</v>
      </c>
      <c r="S2539" s="11">
        <f>(((Table1[[#This Row],[launched_at]]/60)/60)/24)+DATE(1970,1,1)</f>
        <v>40696.648784722223</v>
      </c>
      <c r="T2539" s="11">
        <f>(((Table1[[#This Row],[deadline]]/60)/60)/24)+DATE(1970,1,1)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Table1[[#This Row],[pledged]]/Table1[[#This Row],[goal]]</f>
        <v>1.130176111111111</v>
      </c>
      <c r="P2540" s="6">
        <f>(Table1[[#This Row],[pledged]]/Table1[[#This Row],[backers_count]])/100</f>
        <v>1.0996308108108108</v>
      </c>
      <c r="Q2540" t="s">
        <v>8325</v>
      </c>
      <c r="R2540" t="s">
        <v>8354</v>
      </c>
      <c r="S2540" s="11">
        <f>(((Table1[[#This Row],[launched_at]]/60)/60)/24)+DATE(1970,1,1)</f>
        <v>41298.509965277779</v>
      </c>
      <c r="T2540" s="11">
        <f>(((Table1[[#This Row],[deadline]]/60)/60)/24)+DATE(1970,1,1)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Table1[[#This Row],[pledged]]/Table1[[#This Row],[goal]]</f>
        <v>1.0024999999999999</v>
      </c>
      <c r="P2541" s="6">
        <f>(Table1[[#This Row],[pledged]]/Table1[[#This Row],[backers_count]])/100</f>
        <v>1.6991525423728815</v>
      </c>
      <c r="Q2541" t="s">
        <v>8325</v>
      </c>
      <c r="R2541" t="s">
        <v>8354</v>
      </c>
      <c r="S2541" s="11">
        <f>(((Table1[[#This Row],[launched_at]]/60)/60)/24)+DATE(1970,1,1)</f>
        <v>41977.902222222227</v>
      </c>
      <c r="T2541" s="11">
        <f>(((Table1[[#This Row],[deadline]]/60)/60)/24)+DATE(1970,1,1)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Table1[[#This Row],[pledged]]/Table1[[#This Row],[goal]]</f>
        <v>1.034</v>
      </c>
      <c r="P2542" s="6">
        <f>(Table1[[#This Row],[pledged]]/Table1[[#This Row],[backers_count]])/100</f>
        <v>0.95740740740740748</v>
      </c>
      <c r="Q2542" t="s">
        <v>8325</v>
      </c>
      <c r="R2542" t="s">
        <v>8354</v>
      </c>
      <c r="S2542" s="11">
        <f>(((Table1[[#This Row],[launched_at]]/60)/60)/24)+DATE(1970,1,1)</f>
        <v>40785.675011574072</v>
      </c>
      <c r="T2542" s="11">
        <f>(((Table1[[#This Row],[deadline]]/60)/60)/24)+DATE(1970,1,1)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Table1[[#This Row],[pledged]]/Table1[[#This Row],[goal]]</f>
        <v>1.0702857142857143</v>
      </c>
      <c r="P2543" s="6">
        <f>(Table1[[#This Row],[pledged]]/Table1[[#This Row],[backers_count]])/100</f>
        <v>0.59460317460317458</v>
      </c>
      <c r="Q2543" t="s">
        <v>8325</v>
      </c>
      <c r="R2543" t="s">
        <v>8354</v>
      </c>
      <c r="S2543" s="11">
        <f>(((Table1[[#This Row],[launched_at]]/60)/60)/24)+DATE(1970,1,1)</f>
        <v>41483.449282407404</v>
      </c>
      <c r="T2543" s="11">
        <f>(((Table1[[#This Row],[deadline]]/60)/60)/24)+DATE(1970,1,1)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Table1[[#This Row],[pledged]]/Table1[[#This Row],[goal]]</f>
        <v>1.0357142857142858</v>
      </c>
      <c r="P2544" s="6">
        <f>(Table1[[#This Row],[pledged]]/Table1[[#This Row],[backers_count]])/100</f>
        <v>0.55769230769230771</v>
      </c>
      <c r="Q2544" t="s">
        <v>8325</v>
      </c>
      <c r="R2544" t="s">
        <v>8354</v>
      </c>
      <c r="S2544" s="11">
        <f>(((Table1[[#This Row],[launched_at]]/60)/60)/24)+DATE(1970,1,1)</f>
        <v>41509.426585648151</v>
      </c>
      <c r="T2544" s="11">
        <f>(((Table1[[#This Row],[deadline]]/60)/60)/24)+DATE(1970,1,1)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Table1[[#This Row],[pledged]]/Table1[[#This Row],[goal]]</f>
        <v>1.5640000000000001</v>
      </c>
      <c r="P2545" s="6">
        <f>(Table1[[#This Row],[pledged]]/Table1[[#This Row],[backers_count]])/100</f>
        <v>0.30076923076923079</v>
      </c>
      <c r="Q2545" t="s">
        <v>8325</v>
      </c>
      <c r="R2545" t="s">
        <v>8354</v>
      </c>
      <c r="S2545" s="11">
        <f>(((Table1[[#This Row],[launched_at]]/60)/60)/24)+DATE(1970,1,1)</f>
        <v>40514.107615740737</v>
      </c>
      <c r="T2545" s="11">
        <f>(((Table1[[#This Row],[deadline]]/60)/60)/24)+DATE(1970,1,1)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Table1[[#This Row],[pledged]]/Table1[[#This Row],[goal]]</f>
        <v>1.0082</v>
      </c>
      <c r="P2546" s="6">
        <f>(Table1[[#This Row],[pledged]]/Table1[[#This Row],[backers_count]])/100</f>
        <v>0.88438596491228072</v>
      </c>
      <c r="Q2546" t="s">
        <v>8325</v>
      </c>
      <c r="R2546" t="s">
        <v>8354</v>
      </c>
      <c r="S2546" s="11">
        <f>(((Table1[[#This Row],[launched_at]]/60)/60)/24)+DATE(1970,1,1)</f>
        <v>41068.520474537036</v>
      </c>
      <c r="T2546" s="11">
        <f>(((Table1[[#This Row],[deadline]]/60)/60)/24)+DATE(1970,1,1)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Table1[[#This Row],[pledged]]/Table1[[#This Row],[goal]]</f>
        <v>1.9530000000000001</v>
      </c>
      <c r="P2547" s="6">
        <f>(Table1[[#This Row],[pledged]]/Table1[[#This Row],[backers_count]])/100</f>
        <v>0.64032786885245896</v>
      </c>
      <c r="Q2547" t="s">
        <v>8325</v>
      </c>
      <c r="R2547" t="s">
        <v>8354</v>
      </c>
      <c r="S2547" s="11">
        <f>(((Table1[[#This Row],[launched_at]]/60)/60)/24)+DATE(1970,1,1)</f>
        <v>42027.13817129629</v>
      </c>
      <c r="T2547" s="11">
        <f>(((Table1[[#This Row],[deadline]]/60)/60)/24)+DATE(1970,1,1)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Table1[[#This Row],[pledged]]/Table1[[#This Row],[goal]]</f>
        <v>1.1171428571428572</v>
      </c>
      <c r="P2548" s="6">
        <f>(Table1[[#This Row],[pledged]]/Table1[[#This Row],[backers_count]])/100</f>
        <v>0.60153846153846158</v>
      </c>
      <c r="Q2548" t="s">
        <v>8325</v>
      </c>
      <c r="R2548" t="s">
        <v>8354</v>
      </c>
      <c r="S2548" s="11">
        <f>(((Table1[[#This Row],[launched_at]]/60)/60)/24)+DATE(1970,1,1)</f>
        <v>41524.858553240738</v>
      </c>
      <c r="T2548" s="11">
        <f>(((Table1[[#This Row],[deadline]]/60)/60)/24)+DATE(1970,1,1)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Table1[[#This Row],[pledged]]/Table1[[#This Row],[goal]]</f>
        <v>1.1985454545454546</v>
      </c>
      <c r="P2549" s="6">
        <f>(Table1[[#This Row],[pledged]]/Table1[[#This Row],[backers_count]])/100</f>
        <v>0.49194029850746268</v>
      </c>
      <c r="Q2549" t="s">
        <v>8325</v>
      </c>
      <c r="R2549" t="s">
        <v>8354</v>
      </c>
      <c r="S2549" s="11">
        <f>(((Table1[[#This Row],[launched_at]]/60)/60)/24)+DATE(1970,1,1)</f>
        <v>40973.773182870369</v>
      </c>
      <c r="T2549" s="11">
        <f>(((Table1[[#This Row],[deadline]]/60)/60)/24)+DATE(1970,1,1)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Table1[[#This Row],[pledged]]/Table1[[#This Row],[goal]]</f>
        <v>1.0185</v>
      </c>
      <c r="P2550" s="6">
        <f>(Table1[[#This Row],[pledged]]/Table1[[#This Row],[backers_count]])/100</f>
        <v>1.6516216216216215</v>
      </c>
      <c r="Q2550" t="s">
        <v>8325</v>
      </c>
      <c r="R2550" t="s">
        <v>8354</v>
      </c>
      <c r="S2550" s="11">
        <f>(((Table1[[#This Row],[launched_at]]/60)/60)/24)+DATE(1970,1,1)</f>
        <v>42618.625428240746</v>
      </c>
      <c r="T2550" s="11">
        <f>(((Table1[[#This Row],[deadline]]/60)/60)/24)+DATE(1970,1,1)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Table1[[#This Row],[pledged]]/Table1[[#This Row],[goal]]</f>
        <v>1.0280254777070064</v>
      </c>
      <c r="P2551" s="6">
        <f>(Table1[[#This Row],[pledged]]/Table1[[#This Row],[backers_count]])/100</f>
        <v>0.4362162162162162</v>
      </c>
      <c r="Q2551" t="s">
        <v>8325</v>
      </c>
      <c r="R2551" t="s">
        <v>8354</v>
      </c>
      <c r="S2551" s="11">
        <f>(((Table1[[#This Row],[launched_at]]/60)/60)/24)+DATE(1970,1,1)</f>
        <v>41390.757754629631</v>
      </c>
      <c r="T2551" s="11">
        <f>(((Table1[[#This Row],[deadline]]/60)/60)/24)+DATE(1970,1,1)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Table1[[#This Row],[pledged]]/Table1[[#This Row],[goal]]</f>
        <v>1.0084615384615385</v>
      </c>
      <c r="P2552" s="6">
        <f>(Table1[[#This Row],[pledged]]/Table1[[#This Row],[backers_count]])/100</f>
        <v>0.43700000000000006</v>
      </c>
      <c r="Q2552" t="s">
        <v>8325</v>
      </c>
      <c r="R2552" t="s">
        <v>8354</v>
      </c>
      <c r="S2552" s="11">
        <f>(((Table1[[#This Row],[launched_at]]/60)/60)/24)+DATE(1970,1,1)</f>
        <v>42228.634328703702</v>
      </c>
      <c r="T2552" s="11">
        <f>(((Table1[[#This Row],[deadline]]/60)/60)/24)+DATE(1970,1,1)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Table1[[#This Row],[pledged]]/Table1[[#This Row],[goal]]</f>
        <v>1.0273469387755103</v>
      </c>
      <c r="P2553" s="6">
        <f>(Table1[[#This Row],[pledged]]/Table1[[#This Row],[backers_count]])/100</f>
        <v>0.67419642857142859</v>
      </c>
      <c r="Q2553" t="s">
        <v>8325</v>
      </c>
      <c r="R2553" t="s">
        <v>8354</v>
      </c>
      <c r="S2553" s="11">
        <f>(((Table1[[#This Row],[launched_at]]/60)/60)/24)+DATE(1970,1,1)</f>
        <v>40961.252141203702</v>
      </c>
      <c r="T2553" s="11">
        <f>(((Table1[[#This Row],[deadline]]/60)/60)/24)+DATE(1970,1,1)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Table1[[#This Row],[pledged]]/Table1[[#This Row],[goal]]</f>
        <v>1.0649999999999999</v>
      </c>
      <c r="P2554" s="6">
        <f>(Table1[[#This Row],[pledged]]/Table1[[#This Row],[backers_count]])/100</f>
        <v>1.7749999999999999</v>
      </c>
      <c r="Q2554" t="s">
        <v>8325</v>
      </c>
      <c r="R2554" t="s">
        <v>8354</v>
      </c>
      <c r="S2554" s="11">
        <f>(((Table1[[#This Row],[launched_at]]/60)/60)/24)+DATE(1970,1,1)</f>
        <v>42769.809965277775</v>
      </c>
      <c r="T2554" s="11">
        <f>(((Table1[[#This Row],[deadline]]/60)/60)/24)+DATE(1970,1,1)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Table1[[#This Row],[pledged]]/Table1[[#This Row],[goal]]</f>
        <v>1.5553333333333332</v>
      </c>
      <c r="P2555" s="6">
        <f>(Table1[[#This Row],[pledged]]/Table1[[#This Row],[backers_count]])/100</f>
        <v>0.38883333333333331</v>
      </c>
      <c r="Q2555" t="s">
        <v>8325</v>
      </c>
      <c r="R2555" t="s">
        <v>8354</v>
      </c>
      <c r="S2555" s="11">
        <f>(((Table1[[#This Row],[launched_at]]/60)/60)/24)+DATE(1970,1,1)</f>
        <v>41113.199155092596</v>
      </c>
      <c r="T2555" s="11">
        <f>(((Table1[[#This Row],[deadline]]/60)/60)/24)+DATE(1970,1,1)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Table1[[#This Row],[pledged]]/Table1[[#This Row],[goal]]</f>
        <v>1.228</v>
      </c>
      <c r="P2556" s="6">
        <f>(Table1[[#This Row],[pledged]]/Table1[[#This Row],[backers_count]])/100</f>
        <v>0.54985074626865671</v>
      </c>
      <c r="Q2556" t="s">
        <v>8325</v>
      </c>
      <c r="R2556" t="s">
        <v>8354</v>
      </c>
      <c r="S2556" s="11">
        <f>(((Table1[[#This Row],[launched_at]]/60)/60)/24)+DATE(1970,1,1)</f>
        <v>42125.078275462962</v>
      </c>
      <c r="T2556" s="11">
        <f>(((Table1[[#This Row],[deadline]]/60)/60)/24)+DATE(1970,1,1)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Table1[[#This Row],[pledged]]/Table1[[#This Row],[goal]]</f>
        <v>1.0734999999999999</v>
      </c>
      <c r="P2557" s="6">
        <f>(Table1[[#This Row],[pledged]]/Table1[[#This Row],[backers_count]])/100</f>
        <v>0.61342857142857143</v>
      </c>
      <c r="Q2557" t="s">
        <v>8325</v>
      </c>
      <c r="R2557" t="s">
        <v>8354</v>
      </c>
      <c r="S2557" s="11">
        <f>(((Table1[[#This Row],[launched_at]]/60)/60)/24)+DATE(1970,1,1)</f>
        <v>41026.655011574076</v>
      </c>
      <c r="T2557" s="11">
        <f>(((Table1[[#This Row],[deadline]]/60)/60)/24)+DATE(1970,1,1)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Table1[[#This Row],[pledged]]/Table1[[#This Row],[goal]]</f>
        <v>1.0550335570469798</v>
      </c>
      <c r="P2558" s="6">
        <f>(Table1[[#This Row],[pledged]]/Table1[[#This Row],[backers_count]])/100</f>
        <v>0.23117647058823529</v>
      </c>
      <c r="Q2558" t="s">
        <v>8325</v>
      </c>
      <c r="R2558" t="s">
        <v>8354</v>
      </c>
      <c r="S2558" s="11">
        <f>(((Table1[[#This Row],[launched_at]]/60)/60)/24)+DATE(1970,1,1)</f>
        <v>41222.991400462961</v>
      </c>
      <c r="T2558" s="11">
        <f>(((Table1[[#This Row],[deadline]]/60)/60)/24)+DATE(1970,1,1)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Table1[[#This Row],[pledged]]/Table1[[#This Row],[goal]]</f>
        <v>1.1844444444444444</v>
      </c>
      <c r="P2559" s="6">
        <f>(Table1[[#This Row],[pledged]]/Table1[[#This Row],[backers_count]])/100</f>
        <v>0.2961111111111111</v>
      </c>
      <c r="Q2559" t="s">
        <v>8325</v>
      </c>
      <c r="R2559" t="s">
        <v>8354</v>
      </c>
      <c r="S2559" s="11">
        <f>(((Table1[[#This Row],[launched_at]]/60)/60)/24)+DATE(1970,1,1)</f>
        <v>41744.745208333334</v>
      </c>
      <c r="T2559" s="11">
        <f>(((Table1[[#This Row],[deadline]]/60)/60)/24)+DATE(1970,1,1)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Table1[[#This Row],[pledged]]/Table1[[#This Row],[goal]]</f>
        <v>1.0888</v>
      </c>
      <c r="P2560" s="6">
        <f>(Table1[[#This Row],[pledged]]/Table1[[#This Row],[backers_count]])/100</f>
        <v>0.75611111111111118</v>
      </c>
      <c r="Q2560" t="s">
        <v>8325</v>
      </c>
      <c r="R2560" t="s">
        <v>8354</v>
      </c>
      <c r="S2560" s="11">
        <f>(((Table1[[#This Row],[launched_at]]/60)/60)/24)+DATE(1970,1,1)</f>
        <v>42093.860023148154</v>
      </c>
      <c r="T2560" s="11">
        <f>(((Table1[[#This Row],[deadline]]/60)/60)/24)+DATE(1970,1,1)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Table1[[#This Row],[pledged]]/Table1[[#This Row],[goal]]</f>
        <v>1.1125</v>
      </c>
      <c r="P2561" s="6">
        <f>(Table1[[#This Row],[pledged]]/Table1[[#This Row],[backers_count]])/100</f>
        <v>0.35600000000000004</v>
      </c>
      <c r="Q2561" t="s">
        <v>8325</v>
      </c>
      <c r="R2561" t="s">
        <v>8354</v>
      </c>
      <c r="S2561" s="11">
        <f>(((Table1[[#This Row],[launched_at]]/60)/60)/24)+DATE(1970,1,1)</f>
        <v>40829.873657407406</v>
      </c>
      <c r="T2561" s="11">
        <f>(((Table1[[#This Row],[deadline]]/60)/60)/24)+DATE(1970,1,1)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Table1[[#This Row],[pledged]]/Table1[[#This Row],[goal]]</f>
        <v>1.0009999999999999</v>
      </c>
      <c r="P2562" s="6">
        <f>(Table1[[#This Row],[pledged]]/Table1[[#This Row],[backers_count]])/100</f>
        <v>1.43</v>
      </c>
      <c r="Q2562" t="s">
        <v>8325</v>
      </c>
      <c r="R2562" t="s">
        <v>8354</v>
      </c>
      <c r="S2562" s="11">
        <f>(((Table1[[#This Row],[launched_at]]/60)/60)/24)+DATE(1970,1,1)</f>
        <v>42039.951087962967</v>
      </c>
      <c r="T2562" s="11">
        <f>(((Table1[[#This Row],[deadline]]/60)/60)/24)+DATE(1970,1,1)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Table1[[#This Row],[pledged]]/Table1[[#This Row],[goal]]</f>
        <v>0</v>
      </c>
      <c r="P2563" s="6" t="e">
        <f>(Table1[[#This Row],[pledged]]/Table1[[#This Row],[backers_count]])/100</f>
        <v>#DIV/0!</v>
      </c>
      <c r="Q2563" t="s">
        <v>8336</v>
      </c>
      <c r="R2563" t="s">
        <v>8337</v>
      </c>
      <c r="S2563" s="11">
        <f>(((Table1[[#This Row],[launched_at]]/60)/60)/24)+DATE(1970,1,1)</f>
        <v>42260.528807870374</v>
      </c>
      <c r="T2563" s="11">
        <f>(((Table1[[#This Row],[deadline]]/60)/60)/24)+DATE(1970,1,1)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Table1[[#This Row],[pledged]]/Table1[[#This Row],[goal]]</f>
        <v>7.4999999999999997E-3</v>
      </c>
      <c r="P2564" s="6">
        <f>(Table1[[#This Row],[pledged]]/Table1[[#This Row],[backers_count]])/100</f>
        <v>0.25</v>
      </c>
      <c r="Q2564" t="s">
        <v>8336</v>
      </c>
      <c r="R2564" t="s">
        <v>8337</v>
      </c>
      <c r="S2564" s="11">
        <f>(((Table1[[#This Row],[launched_at]]/60)/60)/24)+DATE(1970,1,1)</f>
        <v>42594.524756944447</v>
      </c>
      <c r="T2564" s="11">
        <f>(((Table1[[#This Row],[deadline]]/60)/60)/24)+DATE(1970,1,1)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Table1[[#This Row],[pledged]]/Table1[[#This Row],[goal]]</f>
        <v>0</v>
      </c>
      <c r="P2565" s="6" t="e">
        <f>(Table1[[#This Row],[pledged]]/Table1[[#This Row],[backers_count]])/100</f>
        <v>#DIV/0!</v>
      </c>
      <c r="Q2565" t="s">
        <v>8336</v>
      </c>
      <c r="R2565" t="s">
        <v>8337</v>
      </c>
      <c r="S2565" s="11">
        <f>(((Table1[[#This Row],[launched_at]]/60)/60)/24)+DATE(1970,1,1)</f>
        <v>42155.139479166668</v>
      </c>
      <c r="T2565" s="11">
        <f>(((Table1[[#This Row],[deadline]]/60)/60)/24)+DATE(1970,1,1)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Table1[[#This Row],[pledged]]/Table1[[#This Row],[goal]]</f>
        <v>0</v>
      </c>
      <c r="P2566" s="6" t="e">
        <f>(Table1[[#This Row],[pledged]]/Table1[[#This Row],[backers_count]])/100</f>
        <v>#DIV/0!</v>
      </c>
      <c r="Q2566" t="s">
        <v>8336</v>
      </c>
      <c r="R2566" t="s">
        <v>8337</v>
      </c>
      <c r="S2566" s="11">
        <f>(((Table1[[#This Row],[launched_at]]/60)/60)/24)+DATE(1970,1,1)</f>
        <v>41822.040497685186</v>
      </c>
      <c r="T2566" s="11">
        <f>(((Table1[[#This Row],[deadline]]/60)/60)/24)+DATE(1970,1,1)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Table1[[#This Row],[pledged]]/Table1[[#This Row],[goal]]</f>
        <v>0.01</v>
      </c>
      <c r="P2567" s="6">
        <f>(Table1[[#This Row],[pledged]]/Table1[[#This Row],[backers_count]])/100</f>
        <v>1</v>
      </c>
      <c r="Q2567" t="s">
        <v>8336</v>
      </c>
      <c r="R2567" t="s">
        <v>8337</v>
      </c>
      <c r="S2567" s="11">
        <f>(((Table1[[#This Row],[launched_at]]/60)/60)/24)+DATE(1970,1,1)</f>
        <v>42440.650335648148</v>
      </c>
      <c r="T2567" s="11">
        <f>(((Table1[[#This Row],[deadline]]/60)/60)/24)+DATE(1970,1,1)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Table1[[#This Row],[pledged]]/Table1[[#This Row],[goal]]</f>
        <v>0</v>
      </c>
      <c r="P2568" s="6" t="e">
        <f>(Table1[[#This Row],[pledged]]/Table1[[#This Row],[backers_count]])/100</f>
        <v>#DIV/0!</v>
      </c>
      <c r="Q2568" t="s">
        <v>8336</v>
      </c>
      <c r="R2568" t="s">
        <v>8337</v>
      </c>
      <c r="S2568" s="11">
        <f>(((Table1[[#This Row],[launched_at]]/60)/60)/24)+DATE(1970,1,1)</f>
        <v>41842.980879629627</v>
      </c>
      <c r="T2568" s="11">
        <f>(((Table1[[#This Row],[deadline]]/60)/60)/24)+DATE(1970,1,1)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Table1[[#This Row],[pledged]]/Table1[[#This Row],[goal]]</f>
        <v>2.6666666666666666E-3</v>
      </c>
      <c r="P2569" s="6">
        <f>(Table1[[#This Row],[pledged]]/Table1[[#This Row],[backers_count]])/100</f>
        <v>0.6</v>
      </c>
      <c r="Q2569" t="s">
        <v>8336</v>
      </c>
      <c r="R2569" t="s">
        <v>8337</v>
      </c>
      <c r="S2569" s="11">
        <f>(((Table1[[#This Row],[launched_at]]/60)/60)/24)+DATE(1970,1,1)</f>
        <v>42087.878912037035</v>
      </c>
      <c r="T2569" s="11">
        <f>(((Table1[[#This Row],[deadline]]/60)/60)/24)+DATE(1970,1,1)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Table1[[#This Row],[pledged]]/Table1[[#This Row],[goal]]</f>
        <v>5.0000000000000001E-3</v>
      </c>
      <c r="P2570" s="6">
        <f>(Table1[[#This Row],[pledged]]/Table1[[#This Row],[backers_count]])/100</f>
        <v>0.5</v>
      </c>
      <c r="Q2570" t="s">
        <v>8336</v>
      </c>
      <c r="R2570" t="s">
        <v>8337</v>
      </c>
      <c r="S2570" s="11">
        <f>(((Table1[[#This Row],[launched_at]]/60)/60)/24)+DATE(1970,1,1)</f>
        <v>42584.666597222225</v>
      </c>
      <c r="T2570" s="11">
        <f>(((Table1[[#This Row],[deadline]]/60)/60)/24)+DATE(1970,1,1)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Table1[[#This Row],[pledged]]/Table1[[#This Row],[goal]]</f>
        <v>2.2307692307692306E-2</v>
      </c>
      <c r="P2571" s="6">
        <f>(Table1[[#This Row],[pledged]]/Table1[[#This Row],[backers_count]])/100</f>
        <v>0.72499999999999998</v>
      </c>
      <c r="Q2571" t="s">
        <v>8336</v>
      </c>
      <c r="R2571" t="s">
        <v>8337</v>
      </c>
      <c r="S2571" s="11">
        <f>(((Table1[[#This Row],[launched_at]]/60)/60)/24)+DATE(1970,1,1)</f>
        <v>42234.105462962965</v>
      </c>
      <c r="T2571" s="11">
        <f>(((Table1[[#This Row],[deadline]]/60)/60)/24)+DATE(1970,1,1)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Table1[[#This Row],[pledged]]/Table1[[#This Row],[goal]]</f>
        <v>8.4285714285714294E-3</v>
      </c>
      <c r="P2572" s="6">
        <f>(Table1[[#This Row],[pledged]]/Table1[[#This Row],[backers_count]])/100</f>
        <v>0.29499999999999998</v>
      </c>
      <c r="Q2572" t="s">
        <v>8336</v>
      </c>
      <c r="R2572" t="s">
        <v>8337</v>
      </c>
      <c r="S2572" s="11">
        <f>(((Table1[[#This Row],[launched_at]]/60)/60)/24)+DATE(1970,1,1)</f>
        <v>42744.903182870374</v>
      </c>
      <c r="T2572" s="11">
        <f>(((Table1[[#This Row],[deadline]]/60)/60)/24)+DATE(1970,1,1)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Table1[[#This Row],[pledged]]/Table1[[#This Row],[goal]]</f>
        <v>2.5000000000000001E-3</v>
      </c>
      <c r="P2573" s="6">
        <f>(Table1[[#This Row],[pledged]]/Table1[[#This Row],[backers_count]])/100</f>
        <v>0.625</v>
      </c>
      <c r="Q2573" t="s">
        <v>8336</v>
      </c>
      <c r="R2573" t="s">
        <v>8337</v>
      </c>
      <c r="S2573" s="11">
        <f>(((Table1[[#This Row],[launched_at]]/60)/60)/24)+DATE(1970,1,1)</f>
        <v>42449.341678240744</v>
      </c>
      <c r="T2573" s="11">
        <f>(((Table1[[#This Row],[deadline]]/60)/60)/24)+DATE(1970,1,1)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Table1[[#This Row],[pledged]]/Table1[[#This Row],[goal]]</f>
        <v>0</v>
      </c>
      <c r="P2574" s="6" t="e">
        <f>(Table1[[#This Row],[pledged]]/Table1[[#This Row],[backers_count]])/100</f>
        <v>#DIV/0!</v>
      </c>
      <c r="Q2574" t="s">
        <v>8336</v>
      </c>
      <c r="R2574" t="s">
        <v>8337</v>
      </c>
      <c r="S2574" s="11">
        <f>(((Table1[[#This Row],[launched_at]]/60)/60)/24)+DATE(1970,1,1)</f>
        <v>42077.119409722218</v>
      </c>
      <c r="T2574" s="11">
        <f>(((Table1[[#This Row],[deadline]]/60)/60)/24)+DATE(1970,1,1)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Table1[[#This Row],[pledged]]/Table1[[#This Row],[goal]]</f>
        <v>0</v>
      </c>
      <c r="P2575" s="6" t="e">
        <f>(Table1[[#This Row],[pledged]]/Table1[[#This Row],[backers_count]])/100</f>
        <v>#DIV/0!</v>
      </c>
      <c r="Q2575" t="s">
        <v>8336</v>
      </c>
      <c r="R2575" t="s">
        <v>8337</v>
      </c>
      <c r="S2575" s="11">
        <f>(((Table1[[#This Row],[launched_at]]/60)/60)/24)+DATE(1970,1,1)</f>
        <v>41829.592002314814</v>
      </c>
      <c r="T2575" s="11">
        <f>(((Table1[[#This Row],[deadline]]/60)/60)/24)+DATE(1970,1,1)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Table1[[#This Row],[pledged]]/Table1[[#This Row],[goal]]</f>
        <v>0</v>
      </c>
      <c r="P2576" s="6" t="e">
        <f>(Table1[[#This Row],[pledged]]/Table1[[#This Row],[backers_count]])/100</f>
        <v>#DIV/0!</v>
      </c>
      <c r="Q2576" t="s">
        <v>8336</v>
      </c>
      <c r="R2576" t="s">
        <v>8337</v>
      </c>
      <c r="S2576" s="11">
        <f>(((Table1[[#This Row],[launched_at]]/60)/60)/24)+DATE(1970,1,1)</f>
        <v>42487.825752314813</v>
      </c>
      <c r="T2576" s="11">
        <f>(((Table1[[#This Row],[deadline]]/60)/60)/24)+DATE(1970,1,1)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Table1[[#This Row],[pledged]]/Table1[[#This Row],[goal]]</f>
        <v>0</v>
      </c>
      <c r="P2577" s="6" t="e">
        <f>(Table1[[#This Row],[pledged]]/Table1[[#This Row],[backers_count]])/100</f>
        <v>#DIV/0!</v>
      </c>
      <c r="Q2577" t="s">
        <v>8336</v>
      </c>
      <c r="R2577" t="s">
        <v>8337</v>
      </c>
      <c r="S2577" s="11">
        <f>(((Table1[[#This Row],[launched_at]]/60)/60)/24)+DATE(1970,1,1)</f>
        <v>41986.108726851846</v>
      </c>
      <c r="T2577" s="11">
        <f>(((Table1[[#This Row],[deadline]]/60)/60)/24)+DATE(1970,1,1)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Table1[[#This Row],[pledged]]/Table1[[#This Row],[goal]]</f>
        <v>0</v>
      </c>
      <c r="P2578" s="6" t="e">
        <f>(Table1[[#This Row],[pledged]]/Table1[[#This Row],[backers_count]])/100</f>
        <v>#DIV/0!</v>
      </c>
      <c r="Q2578" t="s">
        <v>8336</v>
      </c>
      <c r="R2578" t="s">
        <v>8337</v>
      </c>
      <c r="S2578" s="11">
        <f>(((Table1[[#This Row],[launched_at]]/60)/60)/24)+DATE(1970,1,1)</f>
        <v>42060.00980324074</v>
      </c>
      <c r="T2578" s="11">
        <f>(((Table1[[#This Row],[deadline]]/60)/60)/24)+DATE(1970,1,1)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Table1[[#This Row],[pledged]]/Table1[[#This Row],[goal]]</f>
        <v>0</v>
      </c>
      <c r="P2579" s="6" t="e">
        <f>(Table1[[#This Row],[pledged]]/Table1[[#This Row],[backers_count]])/100</f>
        <v>#DIV/0!</v>
      </c>
      <c r="Q2579" t="s">
        <v>8336</v>
      </c>
      <c r="R2579" t="s">
        <v>8337</v>
      </c>
      <c r="S2579" s="11">
        <f>(((Table1[[#This Row],[launched_at]]/60)/60)/24)+DATE(1970,1,1)</f>
        <v>41830.820567129631</v>
      </c>
      <c r="T2579" s="11">
        <f>(((Table1[[#This Row],[deadline]]/60)/60)/24)+DATE(1970,1,1)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Table1[[#This Row],[pledged]]/Table1[[#This Row],[goal]]</f>
        <v>0</v>
      </c>
      <c r="P2580" s="6" t="e">
        <f>(Table1[[#This Row],[pledged]]/Table1[[#This Row],[backers_count]])/100</f>
        <v>#DIV/0!</v>
      </c>
      <c r="Q2580" t="s">
        <v>8336</v>
      </c>
      <c r="R2580" t="s">
        <v>8337</v>
      </c>
      <c r="S2580" s="11">
        <f>(((Table1[[#This Row],[launched_at]]/60)/60)/24)+DATE(1970,1,1)</f>
        <v>42238.022905092599</v>
      </c>
      <c r="T2580" s="11">
        <f>(((Table1[[#This Row],[deadline]]/60)/60)/24)+DATE(1970,1,1)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Table1[[#This Row],[pledged]]/Table1[[#This Row],[goal]]</f>
        <v>1.3849999999999999E-3</v>
      </c>
      <c r="P2581" s="6">
        <f>(Table1[[#This Row],[pledged]]/Table1[[#This Row],[backers_count]])/100</f>
        <v>0.23083333333333333</v>
      </c>
      <c r="Q2581" t="s">
        <v>8336</v>
      </c>
      <c r="R2581" t="s">
        <v>8337</v>
      </c>
      <c r="S2581" s="11">
        <f>(((Table1[[#This Row],[launched_at]]/60)/60)/24)+DATE(1970,1,1)</f>
        <v>41837.829895833333</v>
      </c>
      <c r="T2581" s="11">
        <f>(((Table1[[#This Row],[deadline]]/60)/60)/24)+DATE(1970,1,1)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Table1[[#This Row],[pledged]]/Table1[[#This Row],[goal]]</f>
        <v>6.0000000000000001E-3</v>
      </c>
      <c r="P2582" s="6">
        <f>(Table1[[#This Row],[pledged]]/Table1[[#This Row],[backers_count]])/100</f>
        <v>0.255</v>
      </c>
      <c r="Q2582" t="s">
        <v>8336</v>
      </c>
      <c r="R2582" t="s">
        <v>8337</v>
      </c>
      <c r="S2582" s="11">
        <f>(((Table1[[#This Row],[launched_at]]/60)/60)/24)+DATE(1970,1,1)</f>
        <v>42110.326423611114</v>
      </c>
      <c r="T2582" s="11">
        <f>(((Table1[[#This Row],[deadline]]/60)/60)/24)+DATE(1970,1,1)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Table1[[#This Row],[pledged]]/Table1[[#This Row],[goal]]</f>
        <v>0.106</v>
      </c>
      <c r="P2583" s="6">
        <f>(Table1[[#This Row],[pledged]]/Table1[[#This Row],[backers_count]])/100</f>
        <v>0.48181818181818181</v>
      </c>
      <c r="Q2583" t="s">
        <v>8336</v>
      </c>
      <c r="R2583" t="s">
        <v>8337</v>
      </c>
      <c r="S2583" s="11">
        <f>(((Table1[[#This Row],[launched_at]]/60)/60)/24)+DATE(1970,1,1)</f>
        <v>42294.628449074073</v>
      </c>
      <c r="T2583" s="11">
        <f>(((Table1[[#This Row],[deadline]]/60)/60)/24)+DATE(1970,1,1)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Table1[[#This Row],[pledged]]/Table1[[#This Row],[goal]]</f>
        <v>1.1111111111111112E-5</v>
      </c>
      <c r="P2584" s="6">
        <f>(Table1[[#This Row],[pledged]]/Table1[[#This Row],[backers_count]])/100</f>
        <v>0.01</v>
      </c>
      <c r="Q2584" t="s">
        <v>8336</v>
      </c>
      <c r="R2584" t="s">
        <v>8337</v>
      </c>
      <c r="S2584" s="11">
        <f>(((Table1[[#This Row],[launched_at]]/60)/60)/24)+DATE(1970,1,1)</f>
        <v>42642.988819444443</v>
      </c>
      <c r="T2584" s="11">
        <f>(((Table1[[#This Row],[deadline]]/60)/60)/24)+DATE(1970,1,1)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Table1[[#This Row],[pledged]]/Table1[[#This Row],[goal]]</f>
        <v>5.0000000000000001E-3</v>
      </c>
      <c r="P2585" s="6">
        <f>(Table1[[#This Row],[pledged]]/Table1[[#This Row],[backers_count]])/100</f>
        <v>0.01</v>
      </c>
      <c r="Q2585" t="s">
        <v>8336</v>
      </c>
      <c r="R2585" t="s">
        <v>8337</v>
      </c>
      <c r="S2585" s="11">
        <f>(((Table1[[#This Row],[launched_at]]/60)/60)/24)+DATE(1970,1,1)</f>
        <v>42019.76944444445</v>
      </c>
      <c r="T2585" s="11">
        <f>(((Table1[[#This Row],[deadline]]/60)/60)/24)+DATE(1970,1,1)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Table1[[#This Row],[pledged]]/Table1[[#This Row],[goal]]</f>
        <v>0</v>
      </c>
      <c r="P2586" s="6" t="e">
        <f>(Table1[[#This Row],[pledged]]/Table1[[#This Row],[backers_count]])/100</f>
        <v>#DIV/0!</v>
      </c>
      <c r="Q2586" t="s">
        <v>8336</v>
      </c>
      <c r="R2586" t="s">
        <v>8337</v>
      </c>
      <c r="S2586" s="11">
        <f>(((Table1[[#This Row],[launched_at]]/60)/60)/24)+DATE(1970,1,1)</f>
        <v>42140.173252314817</v>
      </c>
      <c r="T2586" s="11">
        <f>(((Table1[[#This Row],[deadline]]/60)/60)/24)+DATE(1970,1,1)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Table1[[#This Row],[pledged]]/Table1[[#This Row],[goal]]</f>
        <v>1.6666666666666668E-3</v>
      </c>
      <c r="P2587" s="6">
        <f>(Table1[[#This Row],[pledged]]/Table1[[#This Row],[backers_count]])/100</f>
        <v>0.5</v>
      </c>
      <c r="Q2587" t="s">
        <v>8336</v>
      </c>
      <c r="R2587" t="s">
        <v>8337</v>
      </c>
      <c r="S2587" s="11">
        <f>(((Table1[[#This Row],[launched_at]]/60)/60)/24)+DATE(1970,1,1)</f>
        <v>41795.963333333333</v>
      </c>
      <c r="T2587" s="11">
        <f>(((Table1[[#This Row],[deadline]]/60)/60)/24)+DATE(1970,1,1)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Table1[[#This Row],[pledged]]/Table1[[#This Row],[goal]]</f>
        <v>1.6666666666666668E-3</v>
      </c>
      <c r="P2588" s="6">
        <f>(Table1[[#This Row],[pledged]]/Table1[[#This Row],[backers_count]])/100</f>
        <v>0.05</v>
      </c>
      <c r="Q2588" t="s">
        <v>8336</v>
      </c>
      <c r="R2588" t="s">
        <v>8337</v>
      </c>
      <c r="S2588" s="11">
        <f>(((Table1[[#This Row],[launched_at]]/60)/60)/24)+DATE(1970,1,1)</f>
        <v>42333.330277777779</v>
      </c>
      <c r="T2588" s="11">
        <f>(((Table1[[#This Row],[deadline]]/60)/60)/24)+DATE(1970,1,1)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Table1[[#This Row],[pledged]]/Table1[[#This Row],[goal]]</f>
        <v>2.4340000000000001E-2</v>
      </c>
      <c r="P2589" s="6">
        <f>(Table1[[#This Row],[pledged]]/Table1[[#This Row],[backers_count]])/100</f>
        <v>2.0283333333333333</v>
      </c>
      <c r="Q2589" t="s">
        <v>8336</v>
      </c>
      <c r="R2589" t="s">
        <v>8337</v>
      </c>
      <c r="S2589" s="11">
        <f>(((Table1[[#This Row],[launched_at]]/60)/60)/24)+DATE(1970,1,1)</f>
        <v>42338.675381944442</v>
      </c>
      <c r="T2589" s="11">
        <f>(((Table1[[#This Row],[deadline]]/60)/60)/24)+DATE(1970,1,1)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Table1[[#This Row],[pledged]]/Table1[[#This Row],[goal]]</f>
        <v>3.8833333333333331E-2</v>
      </c>
      <c r="P2590" s="6">
        <f>(Table1[[#This Row],[pledged]]/Table1[[#This Row],[backers_count]])/100</f>
        <v>0.29125000000000001</v>
      </c>
      <c r="Q2590" t="s">
        <v>8336</v>
      </c>
      <c r="R2590" t="s">
        <v>8337</v>
      </c>
      <c r="S2590" s="11">
        <f>(((Table1[[#This Row],[launched_at]]/60)/60)/24)+DATE(1970,1,1)</f>
        <v>42042.676226851851</v>
      </c>
      <c r="T2590" s="11">
        <f>(((Table1[[#This Row],[deadline]]/60)/60)/24)+DATE(1970,1,1)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Table1[[#This Row],[pledged]]/Table1[[#This Row],[goal]]</f>
        <v>1E-4</v>
      </c>
      <c r="P2591" s="6">
        <f>(Table1[[#This Row],[pledged]]/Table1[[#This Row],[backers_count]])/100</f>
        <v>0.05</v>
      </c>
      <c r="Q2591" t="s">
        <v>8336</v>
      </c>
      <c r="R2591" t="s">
        <v>8337</v>
      </c>
      <c r="S2591" s="11">
        <f>(((Table1[[#This Row],[launched_at]]/60)/60)/24)+DATE(1970,1,1)</f>
        <v>42422.536192129628</v>
      </c>
      <c r="T2591" s="11">
        <f>(((Table1[[#This Row],[deadline]]/60)/60)/24)+DATE(1970,1,1)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Table1[[#This Row],[pledged]]/Table1[[#This Row],[goal]]</f>
        <v>0</v>
      </c>
      <c r="P2592" s="6" t="e">
        <f>(Table1[[#This Row],[pledged]]/Table1[[#This Row],[backers_count]])/100</f>
        <v>#DIV/0!</v>
      </c>
      <c r="Q2592" t="s">
        <v>8336</v>
      </c>
      <c r="R2592" t="s">
        <v>8337</v>
      </c>
      <c r="S2592" s="11">
        <f>(((Table1[[#This Row],[launched_at]]/60)/60)/24)+DATE(1970,1,1)</f>
        <v>42388.589085648149</v>
      </c>
      <c r="T2592" s="11">
        <f>(((Table1[[#This Row],[deadline]]/60)/60)/24)+DATE(1970,1,1)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Table1[[#This Row],[pledged]]/Table1[[#This Row],[goal]]</f>
        <v>1.7333333333333333E-2</v>
      </c>
      <c r="P2593" s="6">
        <f>(Table1[[#This Row],[pledged]]/Table1[[#This Row],[backers_count]])/100</f>
        <v>0.13</v>
      </c>
      <c r="Q2593" t="s">
        <v>8336</v>
      </c>
      <c r="R2593" t="s">
        <v>8337</v>
      </c>
      <c r="S2593" s="11">
        <f>(((Table1[[#This Row],[launched_at]]/60)/60)/24)+DATE(1970,1,1)</f>
        <v>42382.906527777777</v>
      </c>
      <c r="T2593" s="11">
        <f>(((Table1[[#This Row],[deadline]]/60)/60)/24)+DATE(1970,1,1)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Table1[[#This Row],[pledged]]/Table1[[#This Row],[goal]]</f>
        <v>1.6666666666666668E-3</v>
      </c>
      <c r="P2594" s="6">
        <f>(Table1[[#This Row],[pledged]]/Table1[[#This Row],[backers_count]])/100</f>
        <v>0.5</v>
      </c>
      <c r="Q2594" t="s">
        <v>8336</v>
      </c>
      <c r="R2594" t="s">
        <v>8337</v>
      </c>
      <c r="S2594" s="11">
        <f>(((Table1[[#This Row],[launched_at]]/60)/60)/24)+DATE(1970,1,1)</f>
        <v>41887.801168981481</v>
      </c>
      <c r="T2594" s="11">
        <f>(((Table1[[#This Row],[deadline]]/60)/60)/24)+DATE(1970,1,1)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Table1[[#This Row],[pledged]]/Table1[[#This Row],[goal]]</f>
        <v>0</v>
      </c>
      <c r="P2595" s="6" t="e">
        <f>(Table1[[#This Row],[pledged]]/Table1[[#This Row],[backers_count]])/100</f>
        <v>#DIV/0!</v>
      </c>
      <c r="Q2595" t="s">
        <v>8336</v>
      </c>
      <c r="R2595" t="s">
        <v>8337</v>
      </c>
      <c r="S2595" s="11">
        <f>(((Table1[[#This Row],[launched_at]]/60)/60)/24)+DATE(1970,1,1)</f>
        <v>42089.84520833334</v>
      </c>
      <c r="T2595" s="11">
        <f>(((Table1[[#This Row],[deadline]]/60)/60)/24)+DATE(1970,1,1)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Table1[[#This Row],[pledged]]/Table1[[#This Row],[goal]]</f>
        <v>1.2500000000000001E-5</v>
      </c>
      <c r="P2596" s="6">
        <f>(Table1[[#This Row],[pledged]]/Table1[[#This Row],[backers_count]])/100</f>
        <v>0.01</v>
      </c>
      <c r="Q2596" t="s">
        <v>8336</v>
      </c>
      <c r="R2596" t="s">
        <v>8337</v>
      </c>
      <c r="S2596" s="11">
        <f>(((Table1[[#This Row],[launched_at]]/60)/60)/24)+DATE(1970,1,1)</f>
        <v>41828.967916666668</v>
      </c>
      <c r="T2596" s="11">
        <f>(((Table1[[#This Row],[deadline]]/60)/60)/24)+DATE(1970,1,1)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Table1[[#This Row],[pledged]]/Table1[[#This Row],[goal]]</f>
        <v>0.12166666666666667</v>
      </c>
      <c r="P2597" s="6">
        <f>(Table1[[#This Row],[pledged]]/Table1[[#This Row],[backers_count]])/100</f>
        <v>0.96052631578947367</v>
      </c>
      <c r="Q2597" t="s">
        <v>8336</v>
      </c>
      <c r="R2597" t="s">
        <v>8337</v>
      </c>
      <c r="S2597" s="11">
        <f>(((Table1[[#This Row],[launched_at]]/60)/60)/24)+DATE(1970,1,1)</f>
        <v>42760.244212962964</v>
      </c>
      <c r="T2597" s="11">
        <f>(((Table1[[#This Row],[deadline]]/60)/60)/24)+DATE(1970,1,1)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Table1[[#This Row],[pledged]]/Table1[[#This Row],[goal]]</f>
        <v>0.23588571428571428</v>
      </c>
      <c r="P2598" s="6">
        <f>(Table1[[#This Row],[pledged]]/Table1[[#This Row],[backers_count]])/100</f>
        <v>3.0577777777777779</v>
      </c>
      <c r="Q2598" t="s">
        <v>8336</v>
      </c>
      <c r="R2598" t="s">
        <v>8337</v>
      </c>
      <c r="S2598" s="11">
        <f>(((Table1[[#This Row],[launched_at]]/60)/60)/24)+DATE(1970,1,1)</f>
        <v>41828.664456018516</v>
      </c>
      <c r="T2598" s="11">
        <f>(((Table1[[#This Row],[deadline]]/60)/60)/24)+DATE(1970,1,1)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Table1[[#This Row],[pledged]]/Table1[[#This Row],[goal]]</f>
        <v>5.6666666666666664E-2</v>
      </c>
      <c r="P2599" s="6">
        <f>(Table1[[#This Row],[pledged]]/Table1[[#This Row],[backers_count]])/100</f>
        <v>0.12142857142857143</v>
      </c>
      <c r="Q2599" t="s">
        <v>8336</v>
      </c>
      <c r="R2599" t="s">
        <v>8337</v>
      </c>
      <c r="S2599" s="11">
        <f>(((Table1[[#This Row],[launched_at]]/60)/60)/24)+DATE(1970,1,1)</f>
        <v>42510.341631944444</v>
      </c>
      <c r="T2599" s="11">
        <f>(((Table1[[#This Row],[deadline]]/60)/60)/24)+DATE(1970,1,1)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Table1[[#This Row],[pledged]]/Table1[[#This Row],[goal]]</f>
        <v>0.39</v>
      </c>
      <c r="P2600" s="6">
        <f>(Table1[[#This Row],[pledged]]/Table1[[#This Row],[backers_count]])/100</f>
        <v>0.83571428571428574</v>
      </c>
      <c r="Q2600" t="s">
        <v>8336</v>
      </c>
      <c r="R2600" t="s">
        <v>8337</v>
      </c>
      <c r="S2600" s="11">
        <f>(((Table1[[#This Row],[launched_at]]/60)/60)/24)+DATE(1970,1,1)</f>
        <v>42240.840289351851</v>
      </c>
      <c r="T2600" s="11">
        <f>(((Table1[[#This Row],[deadline]]/60)/60)/24)+DATE(1970,1,1)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Table1[[#This Row],[pledged]]/Table1[[#This Row],[goal]]</f>
        <v>9.9546510341776348E-3</v>
      </c>
      <c r="P2601" s="6">
        <f>(Table1[[#This Row],[pledged]]/Table1[[#This Row],[backers_count]])/100</f>
        <v>0.18</v>
      </c>
      <c r="Q2601" t="s">
        <v>8336</v>
      </c>
      <c r="R2601" t="s">
        <v>8337</v>
      </c>
      <c r="S2601" s="11">
        <f>(((Table1[[#This Row],[launched_at]]/60)/60)/24)+DATE(1970,1,1)</f>
        <v>41809.754016203704</v>
      </c>
      <c r="T2601" s="11">
        <f>(((Table1[[#This Row],[deadline]]/60)/60)/24)+DATE(1970,1,1)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Table1[[#This Row],[pledged]]/Table1[[#This Row],[goal]]</f>
        <v>6.9320000000000007E-2</v>
      </c>
      <c r="P2602" s="6">
        <f>(Table1[[#This Row],[pledged]]/Table1[[#This Row],[backers_count]])/100</f>
        <v>1.1553333333333333</v>
      </c>
      <c r="Q2602" t="s">
        <v>8336</v>
      </c>
      <c r="R2602" t="s">
        <v>8337</v>
      </c>
      <c r="S2602" s="11">
        <f>(((Table1[[#This Row],[launched_at]]/60)/60)/24)+DATE(1970,1,1)</f>
        <v>42394.900462962964</v>
      </c>
      <c r="T2602" s="11">
        <f>(((Table1[[#This Row],[deadline]]/60)/60)/24)+DATE(1970,1,1)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Table1[[#This Row],[pledged]]/Table1[[#This Row],[goal]]</f>
        <v>6.6139999999999999</v>
      </c>
      <c r="P2603" s="6">
        <f>(Table1[[#This Row],[pledged]]/Table1[[#This Row],[backers_count]])/100</f>
        <v>0.21900662251655628</v>
      </c>
      <c r="Q2603" t="s">
        <v>8319</v>
      </c>
      <c r="R2603" t="s">
        <v>8355</v>
      </c>
      <c r="S2603" s="11">
        <f>(((Table1[[#This Row],[launched_at]]/60)/60)/24)+DATE(1970,1,1)</f>
        <v>41150.902187499996</v>
      </c>
      <c r="T2603" s="11">
        <f>(((Table1[[#This Row],[deadline]]/60)/60)/24)+DATE(1970,1,1)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Table1[[#This Row],[pledged]]/Table1[[#This Row],[goal]]</f>
        <v>3.2609166666666667</v>
      </c>
      <c r="P2604" s="6">
        <f>(Table1[[#This Row],[pledged]]/Table1[[#This Row],[backers_count]])/100</f>
        <v>0.80022494887525564</v>
      </c>
      <c r="Q2604" t="s">
        <v>8319</v>
      </c>
      <c r="R2604" t="s">
        <v>8355</v>
      </c>
      <c r="S2604" s="11">
        <f>(((Table1[[#This Row],[launched_at]]/60)/60)/24)+DATE(1970,1,1)</f>
        <v>41915.747314814813</v>
      </c>
      <c r="T2604" s="11">
        <f>(((Table1[[#This Row],[deadline]]/60)/60)/24)+DATE(1970,1,1)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Table1[[#This Row],[pledged]]/Table1[[#This Row],[goal]]</f>
        <v>1.0148571428571429</v>
      </c>
      <c r="P2605" s="6">
        <f>(Table1[[#This Row],[pledged]]/Table1[[#This Row],[backers_count]])/100</f>
        <v>0.35520000000000002</v>
      </c>
      <c r="Q2605" t="s">
        <v>8319</v>
      </c>
      <c r="R2605" t="s">
        <v>8355</v>
      </c>
      <c r="S2605" s="11">
        <f>(((Table1[[#This Row],[launched_at]]/60)/60)/24)+DATE(1970,1,1)</f>
        <v>41617.912662037037</v>
      </c>
      <c r="T2605" s="11">
        <f>(((Table1[[#This Row],[deadline]]/60)/60)/24)+DATE(1970,1,1)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Table1[[#This Row],[pledged]]/Table1[[#This Row],[goal]]</f>
        <v>1.0421799999999999</v>
      </c>
      <c r="P2606" s="6">
        <f>(Table1[[#This Row],[pledged]]/Table1[[#This Row],[backers_count]])/100</f>
        <v>0.64933333333333321</v>
      </c>
      <c r="Q2606" t="s">
        <v>8319</v>
      </c>
      <c r="R2606" t="s">
        <v>8355</v>
      </c>
      <c r="S2606" s="11">
        <f>(((Table1[[#This Row],[launched_at]]/60)/60)/24)+DATE(1970,1,1)</f>
        <v>40998.051192129627</v>
      </c>
      <c r="T2606" s="11">
        <f>(((Table1[[#This Row],[deadline]]/60)/60)/24)+DATE(1970,1,1)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Table1[[#This Row],[pledged]]/Table1[[#This Row],[goal]]</f>
        <v>1.0742157000000001</v>
      </c>
      <c r="P2607" s="6">
        <f>(Table1[[#This Row],[pledged]]/Table1[[#This Row],[backers_count]])/100</f>
        <v>0.60965703745743471</v>
      </c>
      <c r="Q2607" t="s">
        <v>8319</v>
      </c>
      <c r="R2607" t="s">
        <v>8355</v>
      </c>
      <c r="S2607" s="11">
        <f>(((Table1[[#This Row],[launched_at]]/60)/60)/24)+DATE(1970,1,1)</f>
        <v>42508.541550925926</v>
      </c>
      <c r="T2607" s="11">
        <f>(((Table1[[#This Row],[deadline]]/60)/60)/24)+DATE(1970,1,1)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Table1[[#This Row],[pledged]]/Table1[[#This Row],[goal]]</f>
        <v>1.1005454545454545</v>
      </c>
      <c r="P2608" s="6">
        <f>(Table1[[#This Row],[pledged]]/Table1[[#This Row],[backers_count]])/100</f>
        <v>0.31444155844155847</v>
      </c>
      <c r="Q2608" t="s">
        <v>8319</v>
      </c>
      <c r="R2608" t="s">
        <v>8355</v>
      </c>
      <c r="S2608" s="11">
        <f>(((Table1[[#This Row],[launched_at]]/60)/60)/24)+DATE(1970,1,1)</f>
        <v>41726.712754629632</v>
      </c>
      <c r="T2608" s="11">
        <f>(((Table1[[#This Row],[deadline]]/60)/60)/24)+DATE(1970,1,1)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Table1[[#This Row],[pledged]]/Table1[[#This Row],[goal]]</f>
        <v>4.077</v>
      </c>
      <c r="P2609" s="6">
        <f>(Table1[[#This Row],[pledged]]/Table1[[#This Row],[backers_count]])/100</f>
        <v>0.81949748743718587</v>
      </c>
      <c r="Q2609" t="s">
        <v>8319</v>
      </c>
      <c r="R2609" t="s">
        <v>8355</v>
      </c>
      <c r="S2609" s="11">
        <f>(((Table1[[#This Row],[launched_at]]/60)/60)/24)+DATE(1970,1,1)</f>
        <v>42184.874675925923</v>
      </c>
      <c r="T2609" s="11">
        <f>(((Table1[[#This Row],[deadline]]/60)/60)/24)+DATE(1970,1,1)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Table1[[#This Row],[pledged]]/Table1[[#This Row],[goal]]</f>
        <v>2.2392500000000002</v>
      </c>
      <c r="P2610" s="6">
        <f>(Table1[[#This Row],[pledged]]/Table1[[#This Row],[backers_count]])/100</f>
        <v>0.5892763157894737</v>
      </c>
      <c r="Q2610" t="s">
        <v>8319</v>
      </c>
      <c r="R2610" t="s">
        <v>8355</v>
      </c>
      <c r="S2610" s="11">
        <f>(((Table1[[#This Row],[launched_at]]/60)/60)/24)+DATE(1970,1,1)</f>
        <v>42767.801712962959</v>
      </c>
      <c r="T2610" s="11">
        <f>(((Table1[[#This Row],[deadline]]/60)/60)/24)+DATE(1970,1,1)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Table1[[#This Row],[pledged]]/Table1[[#This Row],[goal]]</f>
        <v>3.038011142857143</v>
      </c>
      <c r="P2611" s="6">
        <f>(Table1[[#This Row],[pledged]]/Table1[[#This Row],[backers_count]])/100</f>
        <v>1.5729347633136095</v>
      </c>
      <c r="Q2611" t="s">
        <v>8319</v>
      </c>
      <c r="R2611" t="s">
        <v>8355</v>
      </c>
      <c r="S2611" s="11">
        <f>(((Table1[[#This Row],[launched_at]]/60)/60)/24)+DATE(1970,1,1)</f>
        <v>41075.237858796296</v>
      </c>
      <c r="T2611" s="11">
        <f>(((Table1[[#This Row],[deadline]]/60)/60)/24)+DATE(1970,1,1)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Table1[[#This Row],[pledged]]/Table1[[#This Row],[goal]]</f>
        <v>1.4132510432681749</v>
      </c>
      <c r="P2612" s="6">
        <f>(Table1[[#This Row],[pledged]]/Table1[[#This Row],[backers_count]])/100</f>
        <v>0.55758509532062395</v>
      </c>
      <c r="Q2612" t="s">
        <v>8319</v>
      </c>
      <c r="R2612" t="s">
        <v>8355</v>
      </c>
      <c r="S2612" s="11">
        <f>(((Table1[[#This Row],[launched_at]]/60)/60)/24)+DATE(1970,1,1)</f>
        <v>42564.881076388891</v>
      </c>
      <c r="T2612" s="11">
        <f>(((Table1[[#This Row],[deadline]]/60)/60)/24)+DATE(1970,1,1)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Table1[[#This Row],[pledged]]/Table1[[#This Row],[goal]]</f>
        <v>27.906363636363636</v>
      </c>
      <c r="P2613" s="6">
        <f>(Table1[[#This Row],[pledged]]/Table1[[#This Row],[backers_count]])/100</f>
        <v>0.83802893802893808</v>
      </c>
      <c r="Q2613" t="s">
        <v>8319</v>
      </c>
      <c r="R2613" t="s">
        <v>8355</v>
      </c>
      <c r="S2613" s="11">
        <f>(((Table1[[#This Row],[launched_at]]/60)/60)/24)+DATE(1970,1,1)</f>
        <v>42704.335810185185</v>
      </c>
      <c r="T2613" s="11">
        <f>(((Table1[[#This Row],[deadline]]/60)/60)/24)+DATE(1970,1,1)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Table1[[#This Row],[pledged]]/Table1[[#This Row],[goal]]</f>
        <v>1.7176130000000001</v>
      </c>
      <c r="P2614" s="6">
        <f>(Table1[[#This Row],[pledged]]/Table1[[#This Row],[backers_count]])/100</f>
        <v>0.58422210884353742</v>
      </c>
      <c r="Q2614" t="s">
        <v>8319</v>
      </c>
      <c r="R2614" t="s">
        <v>8355</v>
      </c>
      <c r="S2614" s="11">
        <f>(((Table1[[#This Row],[launched_at]]/60)/60)/24)+DATE(1970,1,1)</f>
        <v>41982.143171296295</v>
      </c>
      <c r="T2614" s="11">
        <f>(((Table1[[#This Row],[deadline]]/60)/60)/24)+DATE(1970,1,1)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Table1[[#This Row],[pledged]]/Table1[[#This Row],[goal]]</f>
        <v>1.0101333333333333</v>
      </c>
      <c r="P2615" s="6">
        <f>(Table1[[#This Row],[pledged]]/Table1[[#This Row],[backers_count]])/100</f>
        <v>2.7057142857142855</v>
      </c>
      <c r="Q2615" t="s">
        <v>8319</v>
      </c>
      <c r="R2615" t="s">
        <v>8355</v>
      </c>
      <c r="S2615" s="11">
        <f>(((Table1[[#This Row],[launched_at]]/60)/60)/24)+DATE(1970,1,1)</f>
        <v>41143.81821759259</v>
      </c>
      <c r="T2615" s="11">
        <f>(((Table1[[#This Row],[deadline]]/60)/60)/24)+DATE(1970,1,1)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Table1[[#This Row],[pledged]]/Table1[[#This Row],[goal]]</f>
        <v>1.02</v>
      </c>
      <c r="P2616" s="6">
        <f>(Table1[[#This Row],[pledged]]/Table1[[#This Row],[backers_count]])/100</f>
        <v>1.071</v>
      </c>
      <c r="Q2616" t="s">
        <v>8319</v>
      </c>
      <c r="R2616" t="s">
        <v>8355</v>
      </c>
      <c r="S2616" s="11">
        <f>(((Table1[[#This Row],[launched_at]]/60)/60)/24)+DATE(1970,1,1)</f>
        <v>41730.708472222221</v>
      </c>
      <c r="T2616" s="11">
        <f>(((Table1[[#This Row],[deadline]]/60)/60)/24)+DATE(1970,1,1)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Table1[[#This Row],[pledged]]/Table1[[#This Row],[goal]]</f>
        <v>1.6976511744127936</v>
      </c>
      <c r="P2617" s="6">
        <f>(Table1[[#This Row],[pledged]]/Table1[[#This Row],[backers_count]])/100</f>
        <v>0.47180555555555559</v>
      </c>
      <c r="Q2617" t="s">
        <v>8319</v>
      </c>
      <c r="R2617" t="s">
        <v>8355</v>
      </c>
      <c r="S2617" s="11">
        <f>(((Table1[[#This Row],[launched_at]]/60)/60)/24)+DATE(1970,1,1)</f>
        <v>42453.49726851852</v>
      </c>
      <c r="T2617" s="11">
        <f>(((Table1[[#This Row],[deadline]]/60)/60)/24)+DATE(1970,1,1)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Table1[[#This Row],[pledged]]/Table1[[#This Row],[goal]]</f>
        <v>1.14534</v>
      </c>
      <c r="P2618" s="6">
        <f>(Table1[[#This Row],[pledged]]/Table1[[#This Row],[backers_count]])/100</f>
        <v>1.2030882352941177</v>
      </c>
      <c r="Q2618" t="s">
        <v>8319</v>
      </c>
      <c r="R2618" t="s">
        <v>8355</v>
      </c>
      <c r="S2618" s="11">
        <f>(((Table1[[#This Row],[launched_at]]/60)/60)/24)+DATE(1970,1,1)</f>
        <v>42211.99454861111</v>
      </c>
      <c r="T2618" s="11">
        <f>(((Table1[[#This Row],[deadline]]/60)/60)/24)+DATE(1970,1,1)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Table1[[#This Row],[pledged]]/Table1[[#This Row],[goal]]</f>
        <v>8.7759999999999998</v>
      </c>
      <c r="P2619" s="6">
        <f>(Table1[[#This Row],[pledged]]/Table1[[#This Row],[backers_count]])/100</f>
        <v>0.27597484276729561</v>
      </c>
      <c r="Q2619" t="s">
        <v>8319</v>
      </c>
      <c r="R2619" t="s">
        <v>8355</v>
      </c>
      <c r="S2619" s="11">
        <f>(((Table1[[#This Row],[launched_at]]/60)/60)/24)+DATE(1970,1,1)</f>
        <v>41902.874432870369</v>
      </c>
      <c r="T2619" s="11">
        <f>(((Table1[[#This Row],[deadline]]/60)/60)/24)+DATE(1970,1,1)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Table1[[#This Row],[pledged]]/Table1[[#This Row],[goal]]</f>
        <v>1.0538666666666667</v>
      </c>
      <c r="P2620" s="6">
        <f>(Table1[[#This Row],[pledged]]/Table1[[#This Row],[backers_count]])/100</f>
        <v>2.0529870129870131</v>
      </c>
      <c r="Q2620" t="s">
        <v>8319</v>
      </c>
      <c r="R2620" t="s">
        <v>8355</v>
      </c>
      <c r="S2620" s="11">
        <f>(((Table1[[#This Row],[launched_at]]/60)/60)/24)+DATE(1970,1,1)</f>
        <v>42279.792372685188</v>
      </c>
      <c r="T2620" s="11">
        <f>(((Table1[[#This Row],[deadline]]/60)/60)/24)+DATE(1970,1,1)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Table1[[#This Row],[pledged]]/Table1[[#This Row],[goal]]</f>
        <v>1.8839999999999999</v>
      </c>
      <c r="P2621" s="6">
        <f>(Table1[[#This Row],[pledged]]/Table1[[#This Row],[backers_count]])/100</f>
        <v>0.35547169811320756</v>
      </c>
      <c r="Q2621" t="s">
        <v>8319</v>
      </c>
      <c r="R2621" t="s">
        <v>8355</v>
      </c>
      <c r="S2621" s="11">
        <f>(((Table1[[#This Row],[launched_at]]/60)/60)/24)+DATE(1970,1,1)</f>
        <v>42273.884305555555</v>
      </c>
      <c r="T2621" s="11">
        <f>(((Table1[[#This Row],[deadline]]/60)/60)/24)+DATE(1970,1,1)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Table1[[#This Row],[pledged]]/Table1[[#This Row],[goal]]</f>
        <v>1.436523076923077</v>
      </c>
      <c r="P2622" s="6">
        <f>(Table1[[#This Row],[pledged]]/Table1[[#This Row],[backers_count]])/100</f>
        <v>0.74639488409272592</v>
      </c>
      <c r="Q2622" t="s">
        <v>8319</v>
      </c>
      <c r="R2622" t="s">
        <v>8355</v>
      </c>
      <c r="S2622" s="11">
        <f>(((Table1[[#This Row],[launched_at]]/60)/60)/24)+DATE(1970,1,1)</f>
        <v>42251.16715277778</v>
      </c>
      <c r="T2622" s="11">
        <f>(((Table1[[#This Row],[deadline]]/60)/60)/24)+DATE(1970,1,1)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Table1[[#This Row],[pledged]]/Table1[[#This Row],[goal]]</f>
        <v>1.4588000000000001</v>
      </c>
      <c r="P2623" s="6">
        <f>(Table1[[#This Row],[pledged]]/Table1[[#This Row],[backers_count]])/100</f>
        <v>0.47058064516129028</v>
      </c>
      <c r="Q2623" t="s">
        <v>8319</v>
      </c>
      <c r="R2623" t="s">
        <v>8355</v>
      </c>
      <c r="S2623" s="11">
        <f>(((Table1[[#This Row],[launched_at]]/60)/60)/24)+DATE(1970,1,1)</f>
        <v>42115.74754629629</v>
      </c>
      <c r="T2623" s="11">
        <f>(((Table1[[#This Row],[deadline]]/60)/60)/24)+DATE(1970,1,1)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Table1[[#This Row],[pledged]]/Table1[[#This Row],[goal]]</f>
        <v>1.3118399999999999</v>
      </c>
      <c r="P2624" s="6">
        <f>(Table1[[#This Row],[pledged]]/Table1[[#This Row],[backers_count]])/100</f>
        <v>0.26591351351351356</v>
      </c>
      <c r="Q2624" t="s">
        <v>8319</v>
      </c>
      <c r="R2624" t="s">
        <v>8355</v>
      </c>
      <c r="S2624" s="11">
        <f>(((Table1[[#This Row],[launched_at]]/60)/60)/24)+DATE(1970,1,1)</f>
        <v>42689.74324074074</v>
      </c>
      <c r="T2624" s="11">
        <f>(((Table1[[#This Row],[deadline]]/60)/60)/24)+DATE(1970,1,1)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Table1[[#This Row],[pledged]]/Table1[[#This Row],[goal]]</f>
        <v>1.1399999999999999</v>
      </c>
      <c r="P2625" s="6">
        <f>(Table1[[#This Row],[pledged]]/Table1[[#This Row],[backers_count]])/100</f>
        <v>0.36774193548387096</v>
      </c>
      <c r="Q2625" t="s">
        <v>8319</v>
      </c>
      <c r="R2625" t="s">
        <v>8355</v>
      </c>
      <c r="S2625" s="11">
        <f>(((Table1[[#This Row],[launched_at]]/60)/60)/24)+DATE(1970,1,1)</f>
        <v>42692.256550925929</v>
      </c>
      <c r="T2625" s="11">
        <f>(((Table1[[#This Row],[deadline]]/60)/60)/24)+DATE(1970,1,1)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Table1[[#This Row],[pledged]]/Table1[[#This Row],[goal]]</f>
        <v>13.794206249999998</v>
      </c>
      <c r="P2626" s="6">
        <f>(Table1[[#This Row],[pledged]]/Table1[[#This Row],[backers_count]])/100</f>
        <v>0.31820544982698956</v>
      </c>
      <c r="Q2626" t="s">
        <v>8319</v>
      </c>
      <c r="R2626" t="s">
        <v>8355</v>
      </c>
      <c r="S2626" s="11">
        <f>(((Table1[[#This Row],[launched_at]]/60)/60)/24)+DATE(1970,1,1)</f>
        <v>41144.42155092593</v>
      </c>
      <c r="T2626" s="11">
        <f>(((Table1[[#This Row],[deadline]]/60)/60)/24)+DATE(1970,1,1)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Table1[[#This Row],[pledged]]/Table1[[#This Row],[goal]]</f>
        <v>9.56</v>
      </c>
      <c r="P2627" s="6">
        <f>(Table1[[#This Row],[pledged]]/Table1[[#This Row],[backers_count]])/100</f>
        <v>0.27576923076923077</v>
      </c>
      <c r="Q2627" t="s">
        <v>8319</v>
      </c>
      <c r="R2627" t="s">
        <v>8355</v>
      </c>
      <c r="S2627" s="11">
        <f>(((Table1[[#This Row],[launched_at]]/60)/60)/24)+DATE(1970,1,1)</f>
        <v>42658.810277777782</v>
      </c>
      <c r="T2627" s="11">
        <f>(((Table1[[#This Row],[deadline]]/60)/60)/24)+DATE(1970,1,1)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Table1[[#This Row],[pledged]]/Table1[[#This Row],[goal]]</f>
        <v>1.1200000000000001</v>
      </c>
      <c r="P2628" s="6">
        <f>(Table1[[#This Row],[pledged]]/Table1[[#This Row],[backers_count]])/100</f>
        <v>0.56000000000000005</v>
      </c>
      <c r="Q2628" t="s">
        <v>8319</v>
      </c>
      <c r="R2628" t="s">
        <v>8355</v>
      </c>
      <c r="S2628" s="11">
        <f>(((Table1[[#This Row],[launched_at]]/60)/60)/24)+DATE(1970,1,1)</f>
        <v>42128.628113425926</v>
      </c>
      <c r="T2628" s="11">
        <f>(((Table1[[#This Row],[deadline]]/60)/60)/24)+DATE(1970,1,1)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Table1[[#This Row],[pledged]]/Table1[[#This Row],[goal]]</f>
        <v>6.4666666666666668</v>
      </c>
      <c r="P2629" s="6">
        <f>(Table1[[#This Row],[pledged]]/Table1[[#This Row],[backers_count]])/100</f>
        <v>0.21555555555555558</v>
      </c>
      <c r="Q2629" t="s">
        <v>8319</v>
      </c>
      <c r="R2629" t="s">
        <v>8355</v>
      </c>
      <c r="S2629" s="11">
        <f>(((Table1[[#This Row],[launched_at]]/60)/60)/24)+DATE(1970,1,1)</f>
        <v>42304.829409722224</v>
      </c>
      <c r="T2629" s="11">
        <f>(((Table1[[#This Row],[deadline]]/60)/60)/24)+DATE(1970,1,1)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Table1[[#This Row],[pledged]]/Table1[[#This Row],[goal]]</f>
        <v>1.1036948748510131</v>
      </c>
      <c r="P2630" s="6">
        <f>(Table1[[#This Row],[pledged]]/Table1[[#This Row],[backers_count]])/100</f>
        <v>0.44095238095238093</v>
      </c>
      <c r="Q2630" t="s">
        <v>8319</v>
      </c>
      <c r="R2630" t="s">
        <v>8355</v>
      </c>
      <c r="S2630" s="11">
        <f>(((Table1[[#This Row],[launched_at]]/60)/60)/24)+DATE(1970,1,1)</f>
        <v>41953.966053240743</v>
      </c>
      <c r="T2630" s="11">
        <f>(((Table1[[#This Row],[deadline]]/60)/60)/24)+DATE(1970,1,1)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Table1[[#This Row],[pledged]]/Table1[[#This Row],[goal]]</f>
        <v>1.2774000000000001</v>
      </c>
      <c r="P2631" s="6">
        <f>(Table1[[#This Row],[pledged]]/Table1[[#This Row],[backers_count]])/100</f>
        <v>0.63869999999999993</v>
      </c>
      <c r="Q2631" t="s">
        <v>8319</v>
      </c>
      <c r="R2631" t="s">
        <v>8355</v>
      </c>
      <c r="S2631" s="11">
        <f>(((Table1[[#This Row],[launched_at]]/60)/60)/24)+DATE(1970,1,1)</f>
        <v>42108.538449074069</v>
      </c>
      <c r="T2631" s="11">
        <f>(((Table1[[#This Row],[deadline]]/60)/60)/24)+DATE(1970,1,1)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Table1[[#This Row],[pledged]]/Table1[[#This Row],[goal]]</f>
        <v>1.579</v>
      </c>
      <c r="P2632" s="6">
        <f>(Table1[[#This Row],[pledged]]/Table1[[#This Row],[backers_count]])/100</f>
        <v>0.38987654320987652</v>
      </c>
      <c r="Q2632" t="s">
        <v>8319</v>
      </c>
      <c r="R2632" t="s">
        <v>8355</v>
      </c>
      <c r="S2632" s="11">
        <f>(((Table1[[#This Row],[launched_at]]/60)/60)/24)+DATE(1970,1,1)</f>
        <v>42524.105462962965</v>
      </c>
      <c r="T2632" s="11">
        <f>(((Table1[[#This Row],[deadline]]/60)/60)/24)+DATE(1970,1,1)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Table1[[#This Row],[pledged]]/Table1[[#This Row],[goal]]</f>
        <v>1.1466525000000001</v>
      </c>
      <c r="P2633" s="6">
        <f>(Table1[[#This Row],[pledged]]/Table1[[#This Row],[backers_count]])/100</f>
        <v>0.80185489510489505</v>
      </c>
      <c r="Q2633" t="s">
        <v>8319</v>
      </c>
      <c r="R2633" t="s">
        <v>8355</v>
      </c>
      <c r="S2633" s="11">
        <f>(((Table1[[#This Row],[launched_at]]/60)/60)/24)+DATE(1970,1,1)</f>
        <v>42218.169293981482</v>
      </c>
      <c r="T2633" s="11">
        <f>(((Table1[[#This Row],[deadline]]/60)/60)/24)+DATE(1970,1,1)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Table1[[#This Row],[pledged]]/Table1[[#This Row],[goal]]</f>
        <v>1.3700934579439252</v>
      </c>
      <c r="P2634" s="6">
        <f>(Table1[[#This Row],[pledged]]/Table1[[#This Row],[backers_count]])/100</f>
        <v>0.34904761904761905</v>
      </c>
      <c r="Q2634" t="s">
        <v>8319</v>
      </c>
      <c r="R2634" t="s">
        <v>8355</v>
      </c>
      <c r="S2634" s="11">
        <f>(((Table1[[#This Row],[launched_at]]/60)/60)/24)+DATE(1970,1,1)</f>
        <v>42494.061793981484</v>
      </c>
      <c r="T2634" s="11">
        <f>(((Table1[[#This Row],[deadline]]/60)/60)/24)+DATE(1970,1,1)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Table1[[#This Row],[pledged]]/Table1[[#This Row],[goal]]</f>
        <v>3.5461999999999998</v>
      </c>
      <c r="P2635" s="6">
        <f>(Table1[[#This Row],[pledged]]/Table1[[#This Row],[backers_count]])/100</f>
        <v>0.89100502512562807</v>
      </c>
      <c r="Q2635" t="s">
        <v>8319</v>
      </c>
      <c r="R2635" t="s">
        <v>8355</v>
      </c>
      <c r="S2635" s="11">
        <f>(((Table1[[#This Row],[launched_at]]/60)/60)/24)+DATE(1970,1,1)</f>
        <v>41667.823287037041</v>
      </c>
      <c r="T2635" s="11">
        <f>(((Table1[[#This Row],[deadline]]/60)/60)/24)+DATE(1970,1,1)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Table1[[#This Row],[pledged]]/Table1[[#This Row],[goal]]</f>
        <v>1.0602150537634409</v>
      </c>
      <c r="P2636" s="6">
        <f>(Table1[[#This Row],[pledged]]/Table1[[#This Row],[backers_count]])/100</f>
        <v>0.39439999999999997</v>
      </c>
      <c r="Q2636" t="s">
        <v>8319</v>
      </c>
      <c r="R2636" t="s">
        <v>8355</v>
      </c>
      <c r="S2636" s="11">
        <f>(((Table1[[#This Row],[launched_at]]/60)/60)/24)+DATE(1970,1,1)</f>
        <v>42612.656493055561</v>
      </c>
      <c r="T2636" s="11">
        <f>(((Table1[[#This Row],[deadline]]/60)/60)/24)+DATE(1970,1,1)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Table1[[#This Row],[pledged]]/Table1[[#This Row],[goal]]</f>
        <v>1</v>
      </c>
      <c r="P2637" s="6">
        <f>(Table1[[#This Row],[pledged]]/Table1[[#This Row],[backers_count]])/100</f>
        <v>1.3690476190476191</v>
      </c>
      <c r="Q2637" t="s">
        <v>8319</v>
      </c>
      <c r="R2637" t="s">
        <v>8355</v>
      </c>
      <c r="S2637" s="11">
        <f>(((Table1[[#This Row],[launched_at]]/60)/60)/24)+DATE(1970,1,1)</f>
        <v>42037.950937500005</v>
      </c>
      <c r="T2637" s="11">
        <f>(((Table1[[#This Row],[deadline]]/60)/60)/24)+DATE(1970,1,1)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Table1[[#This Row],[pledged]]/Table1[[#This Row],[goal]]</f>
        <v>1.873</v>
      </c>
      <c r="P2638" s="6">
        <f>(Table1[[#This Row],[pledged]]/Table1[[#This Row],[backers_count]])/100</f>
        <v>0.37459999999999999</v>
      </c>
      <c r="Q2638" t="s">
        <v>8319</v>
      </c>
      <c r="R2638" t="s">
        <v>8355</v>
      </c>
      <c r="S2638" s="11">
        <f>(((Table1[[#This Row],[launched_at]]/60)/60)/24)+DATE(1970,1,1)</f>
        <v>42636.614745370374</v>
      </c>
      <c r="T2638" s="11">
        <f>(((Table1[[#This Row],[deadline]]/60)/60)/24)+DATE(1970,1,1)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Table1[[#This Row],[pledged]]/Table1[[#This Row],[goal]]</f>
        <v>1.6619999999999999</v>
      </c>
      <c r="P2639" s="6">
        <f>(Table1[[#This Row],[pledged]]/Table1[[#This Row],[backers_count]])/100</f>
        <v>0.31961538461538458</v>
      </c>
      <c r="Q2639" t="s">
        <v>8319</v>
      </c>
      <c r="R2639" t="s">
        <v>8355</v>
      </c>
      <c r="S2639" s="11">
        <f>(((Table1[[#This Row],[launched_at]]/60)/60)/24)+DATE(1970,1,1)</f>
        <v>42639.549479166672</v>
      </c>
      <c r="T2639" s="11">
        <f>(((Table1[[#This Row],[deadline]]/60)/60)/24)+DATE(1970,1,1)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Table1[[#This Row],[pledged]]/Table1[[#This Row],[goal]]</f>
        <v>1.0172910662824208</v>
      </c>
      <c r="P2640" s="6">
        <f>(Table1[[#This Row],[pledged]]/Table1[[#This Row],[backers_count]])/100</f>
        <v>0.25214285714285717</v>
      </c>
      <c r="Q2640" t="s">
        <v>8319</v>
      </c>
      <c r="R2640" t="s">
        <v>8355</v>
      </c>
      <c r="S2640" s="11">
        <f>(((Table1[[#This Row],[launched_at]]/60)/60)/24)+DATE(1970,1,1)</f>
        <v>41989.913136574076</v>
      </c>
      <c r="T2640" s="11">
        <f>(((Table1[[#This Row],[deadline]]/60)/60)/24)+DATE(1970,1,1)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Table1[[#This Row],[pledged]]/Table1[[#This Row],[goal]]</f>
        <v>1.64</v>
      </c>
      <c r="P2641" s="6">
        <f>(Table1[[#This Row],[pledged]]/Table1[[#This Row],[backers_count]])/100</f>
        <v>0.10040816326530612</v>
      </c>
      <c r="Q2641" t="s">
        <v>8319</v>
      </c>
      <c r="R2641" t="s">
        <v>8355</v>
      </c>
      <c r="S2641" s="11">
        <f>(((Table1[[#This Row],[launched_at]]/60)/60)/24)+DATE(1970,1,1)</f>
        <v>42024.86513888889</v>
      </c>
      <c r="T2641" s="11">
        <f>(((Table1[[#This Row],[deadline]]/60)/60)/24)+DATE(1970,1,1)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Table1[[#This Row],[pledged]]/Table1[[#This Row],[goal]]</f>
        <v>1.0566666666666666</v>
      </c>
      <c r="P2642" s="6">
        <f>(Table1[[#This Row],[pledged]]/Table1[[#This Row],[backers_count]])/100</f>
        <v>0.45942028985507249</v>
      </c>
      <c r="Q2642" t="s">
        <v>8319</v>
      </c>
      <c r="R2642" t="s">
        <v>8355</v>
      </c>
      <c r="S2642" s="11">
        <f>(((Table1[[#This Row],[launched_at]]/60)/60)/24)+DATE(1970,1,1)</f>
        <v>42103.160578703704</v>
      </c>
      <c r="T2642" s="11">
        <f>(((Table1[[#This Row],[deadline]]/60)/60)/24)+DATE(1970,1,1)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Table1[[#This Row],[pledged]]/Table1[[#This Row],[goal]]</f>
        <v>0.01</v>
      </c>
      <c r="P2643" s="6">
        <f>(Table1[[#This Row],[pledged]]/Table1[[#This Row],[backers_count]])/100</f>
        <v>0.15</v>
      </c>
      <c r="Q2643" t="s">
        <v>8319</v>
      </c>
      <c r="R2643" t="s">
        <v>8355</v>
      </c>
      <c r="S2643" s="11">
        <f>(((Table1[[#This Row],[launched_at]]/60)/60)/24)+DATE(1970,1,1)</f>
        <v>41880.827118055553</v>
      </c>
      <c r="T2643" s="11">
        <f>(((Table1[[#This Row],[deadline]]/60)/60)/24)+DATE(1970,1,1)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Table1[[#This Row],[pledged]]/Table1[[#This Row],[goal]]</f>
        <v>0</v>
      </c>
      <c r="P2644" s="6" t="e">
        <f>(Table1[[#This Row],[pledged]]/Table1[[#This Row],[backers_count]])/100</f>
        <v>#DIV/0!</v>
      </c>
      <c r="Q2644" t="s">
        <v>8319</v>
      </c>
      <c r="R2644" t="s">
        <v>8355</v>
      </c>
      <c r="S2644" s="11">
        <f>(((Table1[[#This Row],[launched_at]]/60)/60)/24)+DATE(1970,1,1)</f>
        <v>42536.246620370366</v>
      </c>
      <c r="T2644" s="11">
        <f>(((Table1[[#This Row],[deadline]]/60)/60)/24)+DATE(1970,1,1)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Table1[[#This Row],[pledged]]/Table1[[#This Row],[goal]]</f>
        <v>0.33559730999999998</v>
      </c>
      <c r="P2645" s="6">
        <f>(Table1[[#This Row],[pledged]]/Table1[[#This Row],[backers_count]])/100</f>
        <v>2.2358248500999336</v>
      </c>
      <c r="Q2645" t="s">
        <v>8319</v>
      </c>
      <c r="R2645" t="s">
        <v>8355</v>
      </c>
      <c r="S2645" s="11">
        <f>(((Table1[[#This Row],[launched_at]]/60)/60)/24)+DATE(1970,1,1)</f>
        <v>42689.582349537035</v>
      </c>
      <c r="T2645" s="11">
        <f>(((Table1[[#This Row],[deadline]]/60)/60)/24)+DATE(1970,1,1)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Table1[[#This Row],[pledged]]/Table1[[#This Row],[goal]]</f>
        <v>2.053E-2</v>
      </c>
      <c r="P2646" s="6">
        <f>(Table1[[#This Row],[pledged]]/Table1[[#This Row],[backers_count]])/100</f>
        <v>0.39480769230769236</v>
      </c>
      <c r="Q2646" t="s">
        <v>8319</v>
      </c>
      <c r="R2646" t="s">
        <v>8355</v>
      </c>
      <c r="S2646" s="11">
        <f>(((Table1[[#This Row],[launched_at]]/60)/60)/24)+DATE(1970,1,1)</f>
        <v>42774.792071759264</v>
      </c>
      <c r="T2646" s="11">
        <f>(((Table1[[#This Row],[deadline]]/60)/60)/24)+DATE(1970,1,1)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Table1[[#This Row],[pledged]]/Table1[[#This Row],[goal]]</f>
        <v>0.105</v>
      </c>
      <c r="P2647" s="6">
        <f>(Table1[[#This Row],[pledged]]/Table1[[#This Row],[backers_count]])/100</f>
        <v>0.91304347826086951</v>
      </c>
      <c r="Q2647" t="s">
        <v>8319</v>
      </c>
      <c r="R2647" t="s">
        <v>8355</v>
      </c>
      <c r="S2647" s="11">
        <f>(((Table1[[#This Row],[launched_at]]/60)/60)/24)+DATE(1970,1,1)</f>
        <v>41921.842627314814</v>
      </c>
      <c r="T2647" s="11">
        <f>(((Table1[[#This Row],[deadline]]/60)/60)/24)+DATE(1970,1,1)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Table1[[#This Row],[pledged]]/Table1[[#This Row],[goal]]</f>
        <v>8.4172839999999999E-2</v>
      </c>
      <c r="P2648" s="6">
        <f>(Table1[[#This Row],[pledged]]/Table1[[#This Row],[backers_count]])/100</f>
        <v>0.78666205607476625</v>
      </c>
      <c r="Q2648" t="s">
        <v>8319</v>
      </c>
      <c r="R2648" t="s">
        <v>8355</v>
      </c>
      <c r="S2648" s="11">
        <f>(((Table1[[#This Row],[launched_at]]/60)/60)/24)+DATE(1970,1,1)</f>
        <v>42226.313298611116</v>
      </c>
      <c r="T2648" s="11">
        <f>(((Table1[[#This Row],[deadline]]/60)/60)/24)+DATE(1970,1,1)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Table1[[#This Row],[pledged]]/Table1[[#This Row],[goal]]</f>
        <v>1.44E-2</v>
      </c>
      <c r="P2649" s="6">
        <f>(Table1[[#This Row],[pledged]]/Table1[[#This Row],[backers_count]])/100</f>
        <v>0.12</v>
      </c>
      <c r="Q2649" t="s">
        <v>8319</v>
      </c>
      <c r="R2649" t="s">
        <v>8355</v>
      </c>
      <c r="S2649" s="11">
        <f>(((Table1[[#This Row],[launched_at]]/60)/60)/24)+DATE(1970,1,1)</f>
        <v>42200.261793981481</v>
      </c>
      <c r="T2649" s="11">
        <f>(((Table1[[#This Row],[deadline]]/60)/60)/24)+DATE(1970,1,1)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Table1[[#This Row],[pledged]]/Table1[[#This Row],[goal]]</f>
        <v>8.8333333333333337E-3</v>
      </c>
      <c r="P2650" s="6">
        <f>(Table1[[#This Row],[pledged]]/Table1[[#This Row],[backers_count]])/100</f>
        <v>0.17666666666666667</v>
      </c>
      <c r="Q2650" t="s">
        <v>8319</v>
      </c>
      <c r="R2650" t="s">
        <v>8355</v>
      </c>
      <c r="S2650" s="11">
        <f>(((Table1[[#This Row],[launched_at]]/60)/60)/24)+DATE(1970,1,1)</f>
        <v>42408.714814814812</v>
      </c>
      <c r="T2650" s="11">
        <f>(((Table1[[#This Row],[deadline]]/60)/60)/24)+DATE(1970,1,1)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Table1[[#This Row],[pledged]]/Table1[[#This Row],[goal]]</f>
        <v>9.9200000000000004E-4</v>
      </c>
      <c r="P2651" s="6">
        <f>(Table1[[#This Row],[pledged]]/Table1[[#This Row],[backers_count]])/100</f>
        <v>0.41333333333333333</v>
      </c>
      <c r="Q2651" t="s">
        <v>8319</v>
      </c>
      <c r="R2651" t="s">
        <v>8355</v>
      </c>
      <c r="S2651" s="11">
        <f>(((Table1[[#This Row],[launched_at]]/60)/60)/24)+DATE(1970,1,1)</f>
        <v>42341.99700231482</v>
      </c>
      <c r="T2651" s="11">
        <f>(((Table1[[#This Row],[deadline]]/60)/60)/24)+DATE(1970,1,1)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Table1[[#This Row],[pledged]]/Table1[[#This Row],[goal]]</f>
        <v>5.966666666666667E-3</v>
      </c>
      <c r="P2652" s="6">
        <f>(Table1[[#This Row],[pledged]]/Table1[[#This Row],[backers_count]])/100</f>
        <v>0.71599999999999997</v>
      </c>
      <c r="Q2652" t="s">
        <v>8319</v>
      </c>
      <c r="R2652" t="s">
        <v>8355</v>
      </c>
      <c r="S2652" s="11">
        <f>(((Table1[[#This Row],[launched_at]]/60)/60)/24)+DATE(1970,1,1)</f>
        <v>42695.624340277776</v>
      </c>
      <c r="T2652" s="11">
        <f>(((Table1[[#This Row],[deadline]]/60)/60)/24)+DATE(1970,1,1)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Table1[[#This Row],[pledged]]/Table1[[#This Row],[goal]]</f>
        <v>1.8689285714285714E-2</v>
      </c>
      <c r="P2653" s="6">
        <f>(Table1[[#This Row],[pledged]]/Table1[[#This Row],[backers_count]])/100</f>
        <v>3.078235294117647</v>
      </c>
      <c r="Q2653" t="s">
        <v>8319</v>
      </c>
      <c r="R2653" t="s">
        <v>8355</v>
      </c>
      <c r="S2653" s="11">
        <f>(((Table1[[#This Row],[launched_at]]/60)/60)/24)+DATE(1970,1,1)</f>
        <v>42327.805659722217</v>
      </c>
      <c r="T2653" s="11">
        <f>(((Table1[[#This Row],[deadline]]/60)/60)/24)+DATE(1970,1,1)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Table1[[#This Row],[pledged]]/Table1[[#This Row],[goal]]</f>
        <v>8.8500000000000002E-3</v>
      </c>
      <c r="P2654" s="6">
        <f>(Table1[[#This Row],[pledged]]/Table1[[#This Row],[backers_count]])/100</f>
        <v>0.80454545454545456</v>
      </c>
      <c r="Q2654" t="s">
        <v>8319</v>
      </c>
      <c r="R2654" t="s">
        <v>8355</v>
      </c>
      <c r="S2654" s="11">
        <f>(((Table1[[#This Row],[launched_at]]/60)/60)/24)+DATE(1970,1,1)</f>
        <v>41953.158854166672</v>
      </c>
      <c r="T2654" s="11">
        <f>(((Table1[[#This Row],[deadline]]/60)/60)/24)+DATE(1970,1,1)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Table1[[#This Row],[pledged]]/Table1[[#This Row],[goal]]</f>
        <v>0.1152156862745098</v>
      </c>
      <c r="P2655" s="6">
        <f>(Table1[[#This Row],[pledged]]/Table1[[#This Row],[backers_count]])/100</f>
        <v>0.83942857142857141</v>
      </c>
      <c r="Q2655" t="s">
        <v>8319</v>
      </c>
      <c r="R2655" t="s">
        <v>8355</v>
      </c>
      <c r="S2655" s="11">
        <f>(((Table1[[#This Row],[launched_at]]/60)/60)/24)+DATE(1970,1,1)</f>
        <v>41771.651932870373</v>
      </c>
      <c r="T2655" s="11">
        <f>(((Table1[[#This Row],[deadline]]/60)/60)/24)+DATE(1970,1,1)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Table1[[#This Row],[pledged]]/Table1[[#This Row],[goal]]</f>
        <v>5.1000000000000004E-4</v>
      </c>
      <c r="P2656" s="6">
        <f>(Table1[[#This Row],[pledged]]/Table1[[#This Row],[backers_count]])/100</f>
        <v>8.5000000000000006E-2</v>
      </c>
      <c r="Q2656" t="s">
        <v>8319</v>
      </c>
      <c r="R2656" t="s">
        <v>8355</v>
      </c>
      <c r="S2656" s="11">
        <f>(((Table1[[#This Row],[launched_at]]/60)/60)/24)+DATE(1970,1,1)</f>
        <v>42055.600995370376</v>
      </c>
      <c r="T2656" s="11">
        <f>(((Table1[[#This Row],[deadline]]/60)/60)/24)+DATE(1970,1,1)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Table1[[#This Row],[pledged]]/Table1[[#This Row],[goal]]</f>
        <v>0.21033333333333334</v>
      </c>
      <c r="P2657" s="6">
        <f>(Table1[[#This Row],[pledged]]/Table1[[#This Row],[backers_count]])/100</f>
        <v>0.73372093023255813</v>
      </c>
      <c r="Q2657" t="s">
        <v>8319</v>
      </c>
      <c r="R2657" t="s">
        <v>8355</v>
      </c>
      <c r="S2657" s="11">
        <f>(((Table1[[#This Row],[launched_at]]/60)/60)/24)+DATE(1970,1,1)</f>
        <v>42381.866284722222</v>
      </c>
      <c r="T2657" s="11">
        <f>(((Table1[[#This Row],[deadline]]/60)/60)/24)+DATE(1970,1,1)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Table1[[#This Row],[pledged]]/Table1[[#This Row],[goal]]</f>
        <v>0.11436666666666667</v>
      </c>
      <c r="P2658" s="6">
        <f>(Table1[[#This Row],[pledged]]/Table1[[#This Row],[backers_count]])/100</f>
        <v>1.1286184210526315</v>
      </c>
      <c r="Q2658" t="s">
        <v>8319</v>
      </c>
      <c r="R2658" t="s">
        <v>8355</v>
      </c>
      <c r="S2658" s="11">
        <f>(((Table1[[#This Row],[launched_at]]/60)/60)/24)+DATE(1970,1,1)</f>
        <v>42767.688518518517</v>
      </c>
      <c r="T2658" s="11">
        <f>(((Table1[[#This Row],[deadline]]/60)/60)/24)+DATE(1970,1,1)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Table1[[#This Row],[pledged]]/Table1[[#This Row],[goal]]</f>
        <v>0.18737933333333334</v>
      </c>
      <c r="P2659" s="6">
        <f>(Table1[[#This Row],[pledged]]/Table1[[#This Row],[backers_count]])/100</f>
        <v>0.95277627118644082</v>
      </c>
      <c r="Q2659" t="s">
        <v>8319</v>
      </c>
      <c r="R2659" t="s">
        <v>8355</v>
      </c>
      <c r="S2659" s="11">
        <f>(((Table1[[#This Row],[launched_at]]/60)/60)/24)+DATE(1970,1,1)</f>
        <v>42551.928854166668</v>
      </c>
      <c r="T2659" s="11">
        <f>(((Table1[[#This Row],[deadline]]/60)/60)/24)+DATE(1970,1,1)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Table1[[#This Row],[pledged]]/Table1[[#This Row],[goal]]</f>
        <v>9.2857142857142856E-4</v>
      </c>
      <c r="P2660" s="6">
        <f>(Table1[[#This Row],[pledged]]/Table1[[#This Row],[backers_count]])/100</f>
        <v>0.22750000000000001</v>
      </c>
      <c r="Q2660" t="s">
        <v>8319</v>
      </c>
      <c r="R2660" t="s">
        <v>8355</v>
      </c>
      <c r="S2660" s="11">
        <f>(((Table1[[#This Row],[launched_at]]/60)/60)/24)+DATE(1970,1,1)</f>
        <v>42551.884189814817</v>
      </c>
      <c r="T2660" s="11">
        <f>(((Table1[[#This Row],[deadline]]/60)/60)/24)+DATE(1970,1,1)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Table1[[#This Row],[pledged]]/Table1[[#This Row],[goal]]</f>
        <v>2.720408163265306E-2</v>
      </c>
      <c r="P2661" s="6">
        <f>(Table1[[#This Row],[pledged]]/Table1[[#This Row],[backers_count]])/100</f>
        <v>1.3330000000000002</v>
      </c>
      <c r="Q2661" t="s">
        <v>8319</v>
      </c>
      <c r="R2661" t="s">
        <v>8355</v>
      </c>
      <c r="S2661" s="11">
        <f>(((Table1[[#This Row],[launched_at]]/60)/60)/24)+DATE(1970,1,1)</f>
        <v>42082.069560185191</v>
      </c>
      <c r="T2661" s="11">
        <f>(((Table1[[#This Row],[deadline]]/60)/60)/24)+DATE(1970,1,1)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Table1[[#This Row],[pledged]]/Table1[[#This Row],[goal]]</f>
        <v>9.5E-4</v>
      </c>
      <c r="P2662" s="6">
        <f>(Table1[[#This Row],[pledged]]/Table1[[#This Row],[backers_count]])/100</f>
        <v>3.7999999999999999E-2</v>
      </c>
      <c r="Q2662" t="s">
        <v>8319</v>
      </c>
      <c r="R2662" t="s">
        <v>8355</v>
      </c>
      <c r="S2662" s="11">
        <f>(((Table1[[#This Row],[launched_at]]/60)/60)/24)+DATE(1970,1,1)</f>
        <v>42272.713171296295</v>
      </c>
      <c r="T2662" s="11">
        <f>(((Table1[[#This Row],[deadline]]/60)/60)/24)+DATE(1970,1,1)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Table1[[#This Row],[pledged]]/Table1[[#This Row],[goal]]</f>
        <v>1.0289999999999999</v>
      </c>
      <c r="P2663" s="6">
        <f>(Table1[[#This Row],[pledged]]/Table1[[#This Row],[backers_count]])/100</f>
        <v>0.85750000000000004</v>
      </c>
      <c r="Q2663" t="s">
        <v>8319</v>
      </c>
      <c r="R2663" t="s">
        <v>8356</v>
      </c>
      <c r="S2663" s="11">
        <f>(((Table1[[#This Row],[launched_at]]/60)/60)/24)+DATE(1970,1,1)</f>
        <v>41542.958449074074</v>
      </c>
      <c r="T2663" s="11">
        <f>(((Table1[[#This Row],[deadline]]/60)/60)/24)+DATE(1970,1,1)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Table1[[#This Row],[pledged]]/Table1[[#This Row],[goal]]</f>
        <v>1.0680000000000001</v>
      </c>
      <c r="P2664" s="6">
        <f>(Table1[[#This Row],[pledged]]/Table1[[#This Row],[backers_count]])/100</f>
        <v>2.67</v>
      </c>
      <c r="Q2664" t="s">
        <v>8319</v>
      </c>
      <c r="R2664" t="s">
        <v>8356</v>
      </c>
      <c r="S2664" s="11">
        <f>(((Table1[[#This Row],[launched_at]]/60)/60)/24)+DATE(1970,1,1)</f>
        <v>42207.746678240743</v>
      </c>
      <c r="T2664" s="11">
        <f>(((Table1[[#This Row],[deadline]]/60)/60)/24)+DATE(1970,1,1)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Table1[[#This Row],[pledged]]/Table1[[#This Row],[goal]]</f>
        <v>1.0459624999999999</v>
      </c>
      <c r="P2665" s="6">
        <f>(Table1[[#This Row],[pledged]]/Table1[[#This Row],[backers_count]])/100</f>
        <v>3.7355803571428572</v>
      </c>
      <c r="Q2665" t="s">
        <v>8319</v>
      </c>
      <c r="R2665" t="s">
        <v>8356</v>
      </c>
      <c r="S2665" s="11">
        <f>(((Table1[[#This Row],[launched_at]]/60)/60)/24)+DATE(1970,1,1)</f>
        <v>42222.622766203705</v>
      </c>
      <c r="T2665" s="11">
        <f>(((Table1[[#This Row],[deadline]]/60)/60)/24)+DATE(1970,1,1)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Table1[[#This Row],[pledged]]/Table1[[#This Row],[goal]]</f>
        <v>1.0342857142857143</v>
      </c>
      <c r="P2666" s="6">
        <f>(Table1[[#This Row],[pledged]]/Table1[[#This Row],[backers_count]])/100</f>
        <v>1.7403846153846154</v>
      </c>
      <c r="Q2666" t="s">
        <v>8319</v>
      </c>
      <c r="R2666" t="s">
        <v>8356</v>
      </c>
      <c r="S2666" s="11">
        <f>(((Table1[[#This Row],[launched_at]]/60)/60)/24)+DATE(1970,1,1)</f>
        <v>42313.02542824074</v>
      </c>
      <c r="T2666" s="11">
        <f>(((Table1[[#This Row],[deadline]]/60)/60)/24)+DATE(1970,1,1)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Table1[[#This Row],[pledged]]/Table1[[#This Row],[goal]]</f>
        <v>1.2314285714285715</v>
      </c>
      <c r="P2667" s="6">
        <f>(Table1[[#This Row],[pledged]]/Table1[[#This Row],[backers_count]])/100</f>
        <v>0.93695652173913047</v>
      </c>
      <c r="Q2667" t="s">
        <v>8319</v>
      </c>
      <c r="R2667" t="s">
        <v>8356</v>
      </c>
      <c r="S2667" s="11">
        <f>(((Table1[[#This Row],[launched_at]]/60)/60)/24)+DATE(1970,1,1)</f>
        <v>42083.895532407405</v>
      </c>
      <c r="T2667" s="11">
        <f>(((Table1[[#This Row],[deadline]]/60)/60)/24)+DATE(1970,1,1)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Table1[[#This Row],[pledged]]/Table1[[#This Row],[goal]]</f>
        <v>1.592951</v>
      </c>
      <c r="P2668" s="6">
        <f>(Table1[[#This Row],[pledged]]/Table1[[#This Row],[backers_count]])/100</f>
        <v>0.77327718446601945</v>
      </c>
      <c r="Q2668" t="s">
        <v>8319</v>
      </c>
      <c r="R2668" t="s">
        <v>8356</v>
      </c>
      <c r="S2668" s="11">
        <f>(((Table1[[#This Row],[launched_at]]/60)/60)/24)+DATE(1970,1,1)</f>
        <v>42235.764340277776</v>
      </c>
      <c r="T2668" s="11">
        <f>(((Table1[[#This Row],[deadline]]/60)/60)/24)+DATE(1970,1,1)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Table1[[#This Row],[pledged]]/Table1[[#This Row],[goal]]</f>
        <v>1.1066666666666667</v>
      </c>
      <c r="P2669" s="6">
        <f>(Table1[[#This Row],[pledged]]/Table1[[#This Row],[backers_count]])/100</f>
        <v>0.92222222222222228</v>
      </c>
      <c r="Q2669" t="s">
        <v>8319</v>
      </c>
      <c r="R2669" t="s">
        <v>8356</v>
      </c>
      <c r="S2669" s="11">
        <f>(((Table1[[#This Row],[launched_at]]/60)/60)/24)+DATE(1970,1,1)</f>
        <v>42380.926111111112</v>
      </c>
      <c r="T2669" s="11">
        <f>(((Table1[[#This Row],[deadline]]/60)/60)/24)+DATE(1970,1,1)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Table1[[#This Row],[pledged]]/Table1[[#This Row],[goal]]</f>
        <v>1.7070000000000001</v>
      </c>
      <c r="P2670" s="6">
        <f>(Table1[[#This Row],[pledged]]/Table1[[#This Row],[backers_count]])/100</f>
        <v>0.60964285714285715</v>
      </c>
      <c r="Q2670" t="s">
        <v>8319</v>
      </c>
      <c r="R2670" t="s">
        <v>8356</v>
      </c>
      <c r="S2670" s="11">
        <f>(((Table1[[#This Row],[launched_at]]/60)/60)/24)+DATE(1970,1,1)</f>
        <v>42275.588715277772</v>
      </c>
      <c r="T2670" s="11">
        <f>(((Table1[[#This Row],[deadline]]/60)/60)/24)+DATE(1970,1,1)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Table1[[#This Row],[pledged]]/Table1[[#This Row],[goal]]</f>
        <v>1.25125</v>
      </c>
      <c r="P2671" s="6">
        <f>(Table1[[#This Row],[pledged]]/Table1[[#This Row],[backers_count]])/100</f>
        <v>0.91</v>
      </c>
      <c r="Q2671" t="s">
        <v>8319</v>
      </c>
      <c r="R2671" t="s">
        <v>8356</v>
      </c>
      <c r="S2671" s="11">
        <f>(((Table1[[#This Row],[launched_at]]/60)/60)/24)+DATE(1970,1,1)</f>
        <v>42319.035833333335</v>
      </c>
      <c r="T2671" s="11">
        <f>(((Table1[[#This Row],[deadline]]/60)/60)/24)+DATE(1970,1,1)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Table1[[#This Row],[pledged]]/Table1[[#This Row],[goal]]</f>
        <v>6.4158609339642042E-2</v>
      </c>
      <c r="P2672" s="6">
        <f>(Table1[[#This Row],[pledged]]/Table1[[#This Row],[backers_count]])/100</f>
        <v>0.41583333333333333</v>
      </c>
      <c r="Q2672" t="s">
        <v>8319</v>
      </c>
      <c r="R2672" t="s">
        <v>8356</v>
      </c>
      <c r="S2672" s="11">
        <f>(((Table1[[#This Row],[launched_at]]/60)/60)/24)+DATE(1970,1,1)</f>
        <v>41821.020601851851</v>
      </c>
      <c r="T2672" s="11">
        <f>(((Table1[[#This Row],[deadline]]/60)/60)/24)+DATE(1970,1,1)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Table1[[#This Row],[pledged]]/Table1[[#This Row],[goal]]</f>
        <v>0.11344</v>
      </c>
      <c r="P2673" s="6">
        <f>(Table1[[#This Row],[pledged]]/Table1[[#This Row],[backers_count]])/100</f>
        <v>0.3376190476190476</v>
      </c>
      <c r="Q2673" t="s">
        <v>8319</v>
      </c>
      <c r="R2673" t="s">
        <v>8356</v>
      </c>
      <c r="S2673" s="11">
        <f>(((Table1[[#This Row],[launched_at]]/60)/60)/24)+DATE(1970,1,1)</f>
        <v>41962.749027777783</v>
      </c>
      <c r="T2673" s="11">
        <f>(((Table1[[#This Row],[deadline]]/60)/60)/24)+DATE(1970,1,1)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Table1[[#This Row],[pledged]]/Table1[[#This Row],[goal]]</f>
        <v>0.33189999999999997</v>
      </c>
      <c r="P2674" s="6">
        <f>(Table1[[#This Row],[pledged]]/Table1[[#This Row],[backers_count]])/100</f>
        <v>0.70617021276595748</v>
      </c>
      <c r="Q2674" t="s">
        <v>8319</v>
      </c>
      <c r="R2674" t="s">
        <v>8356</v>
      </c>
      <c r="S2674" s="11">
        <f>(((Table1[[#This Row],[launched_at]]/60)/60)/24)+DATE(1970,1,1)</f>
        <v>42344.884143518517</v>
      </c>
      <c r="T2674" s="11">
        <f>(((Table1[[#This Row],[deadline]]/60)/60)/24)+DATE(1970,1,1)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Table1[[#This Row],[pledged]]/Table1[[#This Row],[goal]]</f>
        <v>0.27579999999999999</v>
      </c>
      <c r="P2675" s="6">
        <f>(Table1[[#This Row],[pledged]]/Table1[[#This Row],[backers_count]])/100</f>
        <v>1.6715151515151516</v>
      </c>
      <c r="Q2675" t="s">
        <v>8319</v>
      </c>
      <c r="R2675" t="s">
        <v>8356</v>
      </c>
      <c r="S2675" s="11">
        <f>(((Table1[[#This Row],[launched_at]]/60)/60)/24)+DATE(1970,1,1)</f>
        <v>41912.541655092595</v>
      </c>
      <c r="T2675" s="11">
        <f>(((Table1[[#This Row],[deadline]]/60)/60)/24)+DATE(1970,1,1)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Table1[[#This Row],[pledged]]/Table1[[#This Row],[goal]]</f>
        <v>0.62839999999999996</v>
      </c>
      <c r="P2676" s="6">
        <f>(Table1[[#This Row],[pledged]]/Table1[[#This Row],[backers_count]])/100</f>
        <v>1.2861988304093566</v>
      </c>
      <c r="Q2676" t="s">
        <v>8319</v>
      </c>
      <c r="R2676" t="s">
        <v>8356</v>
      </c>
      <c r="S2676" s="11">
        <f>(((Table1[[#This Row],[launched_at]]/60)/60)/24)+DATE(1970,1,1)</f>
        <v>42529.632754629631</v>
      </c>
      <c r="T2676" s="11">
        <f>(((Table1[[#This Row],[deadline]]/60)/60)/24)+DATE(1970,1,1)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Table1[[#This Row],[pledged]]/Table1[[#This Row],[goal]]</f>
        <v>7.5880000000000003E-2</v>
      </c>
      <c r="P2677" s="6">
        <f>(Table1[[#This Row],[pledged]]/Table1[[#This Row],[backers_count]])/100</f>
        <v>0.6541379310344827</v>
      </c>
      <c r="Q2677" t="s">
        <v>8319</v>
      </c>
      <c r="R2677" t="s">
        <v>8356</v>
      </c>
      <c r="S2677" s="11">
        <f>(((Table1[[#This Row],[launched_at]]/60)/60)/24)+DATE(1970,1,1)</f>
        <v>41923.857511574075</v>
      </c>
      <c r="T2677" s="11">
        <f>(((Table1[[#This Row],[deadline]]/60)/60)/24)+DATE(1970,1,1)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Table1[[#This Row],[pledged]]/Table1[[#This Row],[goal]]</f>
        <v>0.50380952380952382</v>
      </c>
      <c r="P2678" s="6">
        <f>(Table1[[#This Row],[pledged]]/Table1[[#This Row],[backers_count]])/100</f>
        <v>1.1755555555555555</v>
      </c>
      <c r="Q2678" t="s">
        <v>8319</v>
      </c>
      <c r="R2678" t="s">
        <v>8356</v>
      </c>
      <c r="S2678" s="11">
        <f>(((Table1[[#This Row],[launched_at]]/60)/60)/24)+DATE(1970,1,1)</f>
        <v>42482.624699074076</v>
      </c>
      <c r="T2678" s="11">
        <f>(((Table1[[#This Row],[deadline]]/60)/60)/24)+DATE(1970,1,1)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Table1[[#This Row],[pledged]]/Table1[[#This Row],[goal]]</f>
        <v>0.17512820512820512</v>
      </c>
      <c r="P2679" s="6">
        <f>(Table1[[#This Row],[pledged]]/Table1[[#This Row],[backers_count]])/100</f>
        <v>1.2648148148148148</v>
      </c>
      <c r="Q2679" t="s">
        <v>8319</v>
      </c>
      <c r="R2679" t="s">
        <v>8356</v>
      </c>
      <c r="S2679" s="11">
        <f>(((Table1[[#This Row],[launched_at]]/60)/60)/24)+DATE(1970,1,1)</f>
        <v>41793.029432870368</v>
      </c>
      <c r="T2679" s="11">
        <f>(((Table1[[#This Row],[deadline]]/60)/60)/24)+DATE(1970,1,1)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Table1[[#This Row],[pledged]]/Table1[[#This Row],[goal]]</f>
        <v>1.3750000000000001E-4</v>
      </c>
      <c r="P2680" s="6">
        <f>(Table1[[#This Row],[pledged]]/Table1[[#This Row],[backers_count]])/100</f>
        <v>5.5</v>
      </c>
      <c r="Q2680" t="s">
        <v>8319</v>
      </c>
      <c r="R2680" t="s">
        <v>8356</v>
      </c>
      <c r="S2680" s="11">
        <f>(((Table1[[#This Row],[launched_at]]/60)/60)/24)+DATE(1970,1,1)</f>
        <v>42241.798206018517</v>
      </c>
      <c r="T2680" s="11">
        <f>(((Table1[[#This Row],[deadline]]/60)/60)/24)+DATE(1970,1,1)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Table1[[#This Row],[pledged]]/Table1[[#This Row],[goal]]</f>
        <v>3.3E-3</v>
      </c>
      <c r="P2681" s="6">
        <f>(Table1[[#This Row],[pledged]]/Table1[[#This Row],[backers_count]])/100</f>
        <v>0.44</v>
      </c>
      <c r="Q2681" t="s">
        <v>8319</v>
      </c>
      <c r="R2681" t="s">
        <v>8356</v>
      </c>
      <c r="S2681" s="11">
        <f>(((Table1[[#This Row],[launched_at]]/60)/60)/24)+DATE(1970,1,1)</f>
        <v>42033.001087962963</v>
      </c>
      <c r="T2681" s="11">
        <f>(((Table1[[#This Row],[deadline]]/60)/60)/24)+DATE(1970,1,1)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Table1[[#This Row],[pledged]]/Table1[[#This Row],[goal]]</f>
        <v>8.6250000000000007E-3</v>
      </c>
      <c r="P2682" s="6">
        <f>(Table1[[#This Row],[pledged]]/Table1[[#This Row],[backers_count]])/100</f>
        <v>0.69</v>
      </c>
      <c r="Q2682" t="s">
        <v>8319</v>
      </c>
      <c r="R2682" t="s">
        <v>8356</v>
      </c>
      <c r="S2682" s="11">
        <f>(((Table1[[#This Row],[launched_at]]/60)/60)/24)+DATE(1970,1,1)</f>
        <v>42436.211701388893</v>
      </c>
      <c r="T2682" s="11">
        <f>(((Table1[[#This Row],[deadline]]/60)/60)/24)+DATE(1970,1,1)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Table1[[#This Row],[pledged]]/Table1[[#This Row],[goal]]</f>
        <v>6.875E-3</v>
      </c>
      <c r="P2683" s="6">
        <f>(Table1[[#This Row],[pledged]]/Table1[[#This Row],[backers_count]])/100</f>
        <v>0.27500000000000002</v>
      </c>
      <c r="Q2683" t="s">
        <v>8336</v>
      </c>
      <c r="R2683" t="s">
        <v>8337</v>
      </c>
      <c r="S2683" s="11">
        <f>(((Table1[[#This Row],[launched_at]]/60)/60)/24)+DATE(1970,1,1)</f>
        <v>41805.895254629628</v>
      </c>
      <c r="T2683" s="11">
        <f>(((Table1[[#This Row],[deadline]]/60)/60)/24)+DATE(1970,1,1)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Table1[[#This Row],[pledged]]/Table1[[#This Row],[goal]]</f>
        <v>0.28299999999999997</v>
      </c>
      <c r="P2684" s="6">
        <f>(Table1[[#This Row],[pledged]]/Table1[[#This Row],[backers_count]])/100</f>
        <v>0.84900000000000009</v>
      </c>
      <c r="Q2684" t="s">
        <v>8336</v>
      </c>
      <c r="R2684" t="s">
        <v>8337</v>
      </c>
      <c r="S2684" s="11">
        <f>(((Table1[[#This Row],[launched_at]]/60)/60)/24)+DATE(1970,1,1)</f>
        <v>41932.871990740743</v>
      </c>
      <c r="T2684" s="11">
        <f>(((Table1[[#This Row],[deadline]]/60)/60)/24)+DATE(1970,1,1)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Table1[[#This Row],[pledged]]/Table1[[#This Row],[goal]]</f>
        <v>2.3999999999999998E-3</v>
      </c>
      <c r="P2685" s="6">
        <f>(Table1[[#This Row],[pledged]]/Table1[[#This Row],[backers_count]])/100</f>
        <v>0.12</v>
      </c>
      <c r="Q2685" t="s">
        <v>8336</v>
      </c>
      <c r="R2685" t="s">
        <v>8337</v>
      </c>
      <c r="S2685" s="11">
        <f>(((Table1[[#This Row],[launched_at]]/60)/60)/24)+DATE(1970,1,1)</f>
        <v>42034.75509259259</v>
      </c>
      <c r="T2685" s="11">
        <f>(((Table1[[#This Row],[deadline]]/60)/60)/24)+DATE(1970,1,1)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Table1[[#This Row],[pledged]]/Table1[[#This Row],[goal]]</f>
        <v>1.1428571428571429E-2</v>
      </c>
      <c r="P2686" s="6">
        <f>(Table1[[#This Row],[pledged]]/Table1[[#This Row],[backers_count]])/100</f>
        <v>2</v>
      </c>
      <c r="Q2686" t="s">
        <v>8336</v>
      </c>
      <c r="R2686" t="s">
        <v>8337</v>
      </c>
      <c r="S2686" s="11">
        <f>(((Table1[[#This Row],[launched_at]]/60)/60)/24)+DATE(1970,1,1)</f>
        <v>41820.914641203701</v>
      </c>
      <c r="T2686" s="11">
        <f>(((Table1[[#This Row],[deadline]]/60)/60)/24)+DATE(1970,1,1)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Table1[[#This Row],[pledged]]/Table1[[#This Row],[goal]]</f>
        <v>2.0000000000000001E-4</v>
      </c>
      <c r="P2687" s="6">
        <f>(Table1[[#This Row],[pledged]]/Table1[[#This Row],[backers_count]])/100</f>
        <v>0.1</v>
      </c>
      <c r="Q2687" t="s">
        <v>8336</v>
      </c>
      <c r="R2687" t="s">
        <v>8337</v>
      </c>
      <c r="S2687" s="11">
        <f>(((Table1[[#This Row],[launched_at]]/60)/60)/24)+DATE(1970,1,1)</f>
        <v>42061.69594907407</v>
      </c>
      <c r="T2687" s="11">
        <f>(((Table1[[#This Row],[deadline]]/60)/60)/24)+DATE(1970,1,1)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Table1[[#This Row],[pledged]]/Table1[[#This Row],[goal]]</f>
        <v>0</v>
      </c>
      <c r="P2688" s="6" t="e">
        <f>(Table1[[#This Row],[pledged]]/Table1[[#This Row],[backers_count]])/100</f>
        <v>#DIV/0!</v>
      </c>
      <c r="Q2688" t="s">
        <v>8336</v>
      </c>
      <c r="R2688" t="s">
        <v>8337</v>
      </c>
      <c r="S2688" s="11">
        <f>(((Table1[[#This Row],[launched_at]]/60)/60)/24)+DATE(1970,1,1)</f>
        <v>41892.974803240737</v>
      </c>
      <c r="T2688" s="11">
        <f>(((Table1[[#This Row],[deadline]]/60)/60)/24)+DATE(1970,1,1)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Table1[[#This Row],[pledged]]/Table1[[#This Row],[goal]]</f>
        <v>0</v>
      </c>
      <c r="P2689" s="6" t="e">
        <f>(Table1[[#This Row],[pledged]]/Table1[[#This Row],[backers_count]])/100</f>
        <v>#DIV/0!</v>
      </c>
      <c r="Q2689" t="s">
        <v>8336</v>
      </c>
      <c r="R2689" t="s">
        <v>8337</v>
      </c>
      <c r="S2689" s="11">
        <f>(((Table1[[#This Row],[launched_at]]/60)/60)/24)+DATE(1970,1,1)</f>
        <v>42154.64025462963</v>
      </c>
      <c r="T2689" s="11">
        <f>(((Table1[[#This Row],[deadline]]/60)/60)/24)+DATE(1970,1,1)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Table1[[#This Row],[pledged]]/Table1[[#This Row],[goal]]</f>
        <v>1.48E-3</v>
      </c>
      <c r="P2690" s="6">
        <f>(Table1[[#This Row],[pledged]]/Table1[[#This Row],[backers_count]])/100</f>
        <v>5.2857142857142853E-2</v>
      </c>
      <c r="Q2690" t="s">
        <v>8336</v>
      </c>
      <c r="R2690" t="s">
        <v>8337</v>
      </c>
      <c r="S2690" s="11">
        <f>(((Table1[[#This Row],[launched_at]]/60)/60)/24)+DATE(1970,1,1)</f>
        <v>42028.118865740747</v>
      </c>
      <c r="T2690" s="11">
        <f>(((Table1[[#This Row],[deadline]]/60)/60)/24)+DATE(1970,1,1)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Table1[[#This Row],[pledged]]/Table1[[#This Row],[goal]]</f>
        <v>2.8571428571428571E-5</v>
      </c>
      <c r="P2691" s="6">
        <f>(Table1[[#This Row],[pledged]]/Table1[[#This Row],[backers_count]])/100</f>
        <v>0.01</v>
      </c>
      <c r="Q2691" t="s">
        <v>8336</v>
      </c>
      <c r="R2691" t="s">
        <v>8337</v>
      </c>
      <c r="S2691" s="11">
        <f>(((Table1[[#This Row],[launched_at]]/60)/60)/24)+DATE(1970,1,1)</f>
        <v>42551.961689814809</v>
      </c>
      <c r="T2691" s="11">
        <f>(((Table1[[#This Row],[deadline]]/60)/60)/24)+DATE(1970,1,1)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Table1[[#This Row],[pledged]]/Table1[[#This Row],[goal]]</f>
        <v>0.107325</v>
      </c>
      <c r="P2692" s="6">
        <f>(Table1[[#This Row],[pledged]]/Table1[[#This Row],[backers_count]])/100</f>
        <v>0.72762711864406782</v>
      </c>
      <c r="Q2692" t="s">
        <v>8336</v>
      </c>
      <c r="R2692" t="s">
        <v>8337</v>
      </c>
      <c r="S2692" s="11">
        <f>(((Table1[[#This Row],[launched_at]]/60)/60)/24)+DATE(1970,1,1)</f>
        <v>42113.105046296296</v>
      </c>
      <c r="T2692" s="11">
        <f>(((Table1[[#This Row],[deadline]]/60)/60)/24)+DATE(1970,1,1)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Table1[[#This Row],[pledged]]/Table1[[#This Row],[goal]]</f>
        <v>5.3846153846153844E-4</v>
      </c>
      <c r="P2693" s="6">
        <f>(Table1[[#This Row],[pledged]]/Table1[[#This Row],[backers_count]])/100</f>
        <v>0.17499999999999999</v>
      </c>
      <c r="Q2693" t="s">
        <v>8336</v>
      </c>
      <c r="R2693" t="s">
        <v>8337</v>
      </c>
      <c r="S2693" s="11">
        <f>(((Table1[[#This Row],[launched_at]]/60)/60)/24)+DATE(1970,1,1)</f>
        <v>42089.724039351851</v>
      </c>
      <c r="T2693" s="11">
        <f>(((Table1[[#This Row],[deadline]]/60)/60)/24)+DATE(1970,1,1)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Table1[[#This Row],[pledged]]/Table1[[#This Row],[goal]]</f>
        <v>7.1428571428571426E-3</v>
      </c>
      <c r="P2694" s="6">
        <f>(Table1[[#This Row],[pledged]]/Table1[[#This Row],[backers_count]])/100</f>
        <v>0.25</v>
      </c>
      <c r="Q2694" t="s">
        <v>8336</v>
      </c>
      <c r="R2694" t="s">
        <v>8337</v>
      </c>
      <c r="S2694" s="11">
        <f>(((Table1[[#This Row],[launched_at]]/60)/60)/24)+DATE(1970,1,1)</f>
        <v>42058.334027777775</v>
      </c>
      <c r="T2694" s="11">
        <f>(((Table1[[#This Row],[deadline]]/60)/60)/24)+DATE(1970,1,1)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Table1[[#This Row],[pledged]]/Table1[[#This Row],[goal]]</f>
        <v>8.0000000000000002E-3</v>
      </c>
      <c r="P2695" s="6">
        <f>(Table1[[#This Row],[pledged]]/Table1[[#This Row],[backers_count]])/100</f>
        <v>0.13333333333333333</v>
      </c>
      <c r="Q2695" t="s">
        <v>8336</v>
      </c>
      <c r="R2695" t="s">
        <v>8337</v>
      </c>
      <c r="S2695" s="11">
        <f>(((Table1[[#This Row],[launched_at]]/60)/60)/24)+DATE(1970,1,1)</f>
        <v>41834.138495370367</v>
      </c>
      <c r="T2695" s="11">
        <f>(((Table1[[#This Row],[deadline]]/60)/60)/24)+DATE(1970,1,1)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Table1[[#This Row],[pledged]]/Table1[[#This Row],[goal]]</f>
        <v>3.3333333333333335E-5</v>
      </c>
      <c r="P2696" s="6">
        <f>(Table1[[#This Row],[pledged]]/Table1[[#This Row],[backers_count]])/100</f>
        <v>0.01</v>
      </c>
      <c r="Q2696" t="s">
        <v>8336</v>
      </c>
      <c r="R2696" t="s">
        <v>8337</v>
      </c>
      <c r="S2696" s="11">
        <f>(((Table1[[#This Row],[launched_at]]/60)/60)/24)+DATE(1970,1,1)</f>
        <v>41878.140497685185</v>
      </c>
      <c r="T2696" s="11">
        <f>(((Table1[[#This Row],[deadline]]/60)/60)/24)+DATE(1970,1,1)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Table1[[#This Row],[pledged]]/Table1[[#This Row],[goal]]</f>
        <v>4.7333333333333333E-3</v>
      </c>
      <c r="P2697" s="6">
        <f>(Table1[[#This Row],[pledged]]/Table1[[#This Row],[backers_count]])/100</f>
        <v>0.23666666666666669</v>
      </c>
      <c r="Q2697" t="s">
        <v>8336</v>
      </c>
      <c r="R2697" t="s">
        <v>8337</v>
      </c>
      <c r="S2697" s="11">
        <f>(((Table1[[#This Row],[launched_at]]/60)/60)/24)+DATE(1970,1,1)</f>
        <v>42048.181921296295</v>
      </c>
      <c r="T2697" s="11">
        <f>(((Table1[[#This Row],[deadline]]/60)/60)/24)+DATE(1970,1,1)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Table1[[#This Row],[pledged]]/Table1[[#This Row],[goal]]</f>
        <v>5.6500000000000002E-2</v>
      </c>
      <c r="P2698" s="6">
        <f>(Table1[[#This Row],[pledged]]/Table1[[#This Row],[backers_count]])/100</f>
        <v>0.89210526315789485</v>
      </c>
      <c r="Q2698" t="s">
        <v>8336</v>
      </c>
      <c r="R2698" t="s">
        <v>8337</v>
      </c>
      <c r="S2698" s="11">
        <f>(((Table1[[#This Row],[launched_at]]/60)/60)/24)+DATE(1970,1,1)</f>
        <v>41964.844444444447</v>
      </c>
      <c r="T2698" s="11">
        <f>(((Table1[[#This Row],[deadline]]/60)/60)/24)+DATE(1970,1,1)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Table1[[#This Row],[pledged]]/Table1[[#This Row],[goal]]</f>
        <v>0.26352173913043481</v>
      </c>
      <c r="P2699" s="6">
        <f>(Table1[[#This Row],[pledged]]/Table1[[#This Row],[backers_count]])/100</f>
        <v>1.1655769230769231</v>
      </c>
      <c r="Q2699" t="s">
        <v>8336</v>
      </c>
      <c r="R2699" t="s">
        <v>8337</v>
      </c>
      <c r="S2699" s="11">
        <f>(((Table1[[#This Row],[launched_at]]/60)/60)/24)+DATE(1970,1,1)</f>
        <v>42187.940081018518</v>
      </c>
      <c r="T2699" s="11">
        <f>(((Table1[[#This Row],[deadline]]/60)/60)/24)+DATE(1970,1,1)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Table1[[#This Row],[pledged]]/Table1[[#This Row],[goal]]</f>
        <v>3.2512500000000002E-3</v>
      </c>
      <c r="P2700" s="6">
        <f>(Table1[[#This Row],[pledged]]/Table1[[#This Row],[backers_count]])/100</f>
        <v>0.13005</v>
      </c>
      <c r="Q2700" t="s">
        <v>8336</v>
      </c>
      <c r="R2700" t="s">
        <v>8337</v>
      </c>
      <c r="S2700" s="11">
        <f>(((Table1[[#This Row],[launched_at]]/60)/60)/24)+DATE(1970,1,1)</f>
        <v>41787.898240740738</v>
      </c>
      <c r="T2700" s="11">
        <f>(((Table1[[#This Row],[deadline]]/60)/60)/24)+DATE(1970,1,1)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Table1[[#This Row],[pledged]]/Table1[[#This Row],[goal]]</f>
        <v>0</v>
      </c>
      <c r="P2701" s="6" t="e">
        <f>(Table1[[#This Row],[pledged]]/Table1[[#This Row],[backers_count]])/100</f>
        <v>#DIV/0!</v>
      </c>
      <c r="Q2701" t="s">
        <v>8336</v>
      </c>
      <c r="R2701" t="s">
        <v>8337</v>
      </c>
      <c r="S2701" s="11">
        <f>(((Table1[[#This Row],[launched_at]]/60)/60)/24)+DATE(1970,1,1)</f>
        <v>41829.896562499998</v>
      </c>
      <c r="T2701" s="11">
        <f>(((Table1[[#This Row],[deadline]]/60)/60)/24)+DATE(1970,1,1)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Table1[[#This Row],[pledged]]/Table1[[#This Row],[goal]]</f>
        <v>7.0007000700070005E-3</v>
      </c>
      <c r="P2702" s="6">
        <f>(Table1[[#This Row],[pledged]]/Table1[[#This Row],[backers_count]])/100</f>
        <v>0.17499999999999999</v>
      </c>
      <c r="Q2702" t="s">
        <v>8336</v>
      </c>
      <c r="R2702" t="s">
        <v>8337</v>
      </c>
      <c r="S2702" s="11">
        <f>(((Table1[[#This Row],[launched_at]]/60)/60)/24)+DATE(1970,1,1)</f>
        <v>41870.87467592593</v>
      </c>
      <c r="T2702" s="11">
        <f>(((Table1[[#This Row],[deadline]]/60)/60)/24)+DATE(1970,1,1)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Table1[[#This Row],[pledged]]/Table1[[#This Row],[goal]]</f>
        <v>0.46176470588235297</v>
      </c>
      <c r="P2703" s="6">
        <f>(Table1[[#This Row],[pledged]]/Table1[[#This Row],[backers_count]])/100</f>
        <v>0.34130434782608693</v>
      </c>
      <c r="Q2703" t="s">
        <v>8317</v>
      </c>
      <c r="R2703" t="s">
        <v>8357</v>
      </c>
      <c r="S2703" s="11">
        <f>(((Table1[[#This Row],[launched_at]]/60)/60)/24)+DATE(1970,1,1)</f>
        <v>42801.774699074071</v>
      </c>
      <c r="T2703" s="11">
        <f>(((Table1[[#This Row],[deadline]]/60)/60)/24)+DATE(1970,1,1)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Table1[[#This Row],[pledged]]/Table1[[#This Row],[goal]]</f>
        <v>0.34410000000000002</v>
      </c>
      <c r="P2704" s="6">
        <f>(Table1[[#This Row],[pledged]]/Table1[[#This Row],[backers_count]])/100</f>
        <v>1.3234615384615385</v>
      </c>
      <c r="Q2704" t="s">
        <v>8317</v>
      </c>
      <c r="R2704" t="s">
        <v>8357</v>
      </c>
      <c r="S2704" s="11">
        <f>(((Table1[[#This Row],[launched_at]]/60)/60)/24)+DATE(1970,1,1)</f>
        <v>42800.801817129628</v>
      </c>
      <c r="T2704" s="11">
        <f>(((Table1[[#This Row],[deadline]]/60)/60)/24)+DATE(1970,1,1)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Table1[[#This Row],[pledged]]/Table1[[#This Row],[goal]]</f>
        <v>1.0375000000000001</v>
      </c>
      <c r="P2705" s="6">
        <f>(Table1[[#This Row],[pledged]]/Table1[[#This Row],[backers_count]])/100</f>
        <v>9.2222222222222214</v>
      </c>
      <c r="Q2705" t="s">
        <v>8317</v>
      </c>
      <c r="R2705" t="s">
        <v>8357</v>
      </c>
      <c r="S2705" s="11">
        <f>(((Table1[[#This Row],[launched_at]]/60)/60)/24)+DATE(1970,1,1)</f>
        <v>42756.690162037034</v>
      </c>
      <c r="T2705" s="11">
        <f>(((Table1[[#This Row],[deadline]]/60)/60)/24)+DATE(1970,1,1)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Table1[[#This Row],[pledged]]/Table1[[#This Row],[goal]]</f>
        <v>6.0263157894736845E-2</v>
      </c>
      <c r="P2706" s="6">
        <f>(Table1[[#This Row],[pledged]]/Table1[[#This Row],[backers_count]])/100</f>
        <v>1.6357142857142859</v>
      </c>
      <c r="Q2706" t="s">
        <v>8317</v>
      </c>
      <c r="R2706" t="s">
        <v>8357</v>
      </c>
      <c r="S2706" s="11">
        <f>(((Table1[[#This Row],[launched_at]]/60)/60)/24)+DATE(1970,1,1)</f>
        <v>42787.862430555557</v>
      </c>
      <c r="T2706" s="11">
        <f>(((Table1[[#This Row],[deadline]]/60)/60)/24)+DATE(1970,1,1)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Table1[[#This Row],[pledged]]/Table1[[#This Row],[goal]]</f>
        <v>0.10539393939393939</v>
      </c>
      <c r="P2707" s="6">
        <f>(Table1[[#This Row],[pledged]]/Table1[[#This Row],[backers_count]])/100</f>
        <v>2.1737500000000001</v>
      </c>
      <c r="Q2707" t="s">
        <v>8317</v>
      </c>
      <c r="R2707" t="s">
        <v>8357</v>
      </c>
      <c r="S2707" s="11">
        <f>(((Table1[[#This Row],[launched_at]]/60)/60)/24)+DATE(1970,1,1)</f>
        <v>42773.916180555556</v>
      </c>
      <c r="T2707" s="11">
        <f>(((Table1[[#This Row],[deadline]]/60)/60)/24)+DATE(1970,1,1)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Table1[[#This Row],[pledged]]/Table1[[#This Row],[goal]]</f>
        <v>1.1229714285714285</v>
      </c>
      <c r="P2708" s="6">
        <f>(Table1[[#This Row],[pledged]]/Table1[[#This Row],[backers_count]])/100</f>
        <v>1.4944486692015209</v>
      </c>
      <c r="Q2708" t="s">
        <v>8317</v>
      </c>
      <c r="R2708" t="s">
        <v>8357</v>
      </c>
      <c r="S2708" s="11">
        <f>(((Table1[[#This Row],[launched_at]]/60)/60)/24)+DATE(1970,1,1)</f>
        <v>41899.294942129629</v>
      </c>
      <c r="T2708" s="11">
        <f>(((Table1[[#This Row],[deadline]]/60)/60)/24)+DATE(1970,1,1)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Table1[[#This Row],[pledged]]/Table1[[#This Row],[goal]]</f>
        <v>3.50844625</v>
      </c>
      <c r="P2709" s="6">
        <f>(Table1[[#This Row],[pledged]]/Table1[[#This Row],[backers_count]])/100</f>
        <v>0.71237487309644665</v>
      </c>
      <c r="Q2709" t="s">
        <v>8317</v>
      </c>
      <c r="R2709" t="s">
        <v>8357</v>
      </c>
      <c r="S2709" s="11">
        <f>(((Table1[[#This Row],[launched_at]]/60)/60)/24)+DATE(1970,1,1)</f>
        <v>41391.782905092594</v>
      </c>
      <c r="T2709" s="11">
        <f>(((Table1[[#This Row],[deadline]]/60)/60)/24)+DATE(1970,1,1)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Table1[[#This Row],[pledged]]/Table1[[#This Row],[goal]]</f>
        <v>2.3321535</v>
      </c>
      <c r="P2710" s="6">
        <f>(Table1[[#This Row],[pledged]]/Table1[[#This Row],[backers_count]])/100</f>
        <v>0.44464318398474739</v>
      </c>
      <c r="Q2710" t="s">
        <v>8317</v>
      </c>
      <c r="R2710" t="s">
        <v>8357</v>
      </c>
      <c r="S2710" s="11">
        <f>(((Table1[[#This Row],[launched_at]]/60)/60)/24)+DATE(1970,1,1)</f>
        <v>42512.698217592595</v>
      </c>
      <c r="T2710" s="11">
        <f>(((Table1[[#This Row],[deadline]]/60)/60)/24)+DATE(1970,1,1)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Table1[[#This Row],[pledged]]/Table1[[#This Row],[goal]]</f>
        <v>1.01606</v>
      </c>
      <c r="P2711" s="6">
        <f>(Table1[[#This Row],[pledged]]/Table1[[#This Row],[backers_count]])/100</f>
        <v>1.6494480519480519</v>
      </c>
      <c r="Q2711" t="s">
        <v>8317</v>
      </c>
      <c r="R2711" t="s">
        <v>8357</v>
      </c>
      <c r="S2711" s="11">
        <f>(((Table1[[#This Row],[launched_at]]/60)/60)/24)+DATE(1970,1,1)</f>
        <v>42612.149780092594</v>
      </c>
      <c r="T2711" s="11">
        <f>(((Table1[[#This Row],[deadline]]/60)/60)/24)+DATE(1970,1,1)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Table1[[#This Row],[pledged]]/Table1[[#This Row],[goal]]</f>
        <v>1.5390035000000002</v>
      </c>
      <c r="P2712" s="6">
        <f>(Table1[[#This Row],[pledged]]/Table1[[#This Row],[backers_count]])/100</f>
        <v>0.84871516544117653</v>
      </c>
      <c r="Q2712" t="s">
        <v>8317</v>
      </c>
      <c r="R2712" t="s">
        <v>8357</v>
      </c>
      <c r="S2712" s="11">
        <f>(((Table1[[#This Row],[launched_at]]/60)/60)/24)+DATE(1970,1,1)</f>
        <v>41828.229490740741</v>
      </c>
      <c r="T2712" s="11">
        <f>(((Table1[[#This Row],[deadline]]/60)/60)/24)+DATE(1970,1,1)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Table1[[#This Row],[pledged]]/Table1[[#This Row],[goal]]</f>
        <v>1.007161125319693</v>
      </c>
      <c r="P2713" s="6">
        <f>(Table1[[#This Row],[pledged]]/Table1[[#This Row],[backers_count]])/100</f>
        <v>0.53945205479452052</v>
      </c>
      <c r="Q2713" t="s">
        <v>8317</v>
      </c>
      <c r="R2713" t="s">
        <v>8357</v>
      </c>
      <c r="S2713" s="11">
        <f>(((Table1[[#This Row],[launched_at]]/60)/60)/24)+DATE(1970,1,1)</f>
        <v>41780.745254629634</v>
      </c>
      <c r="T2713" s="11">
        <f>(((Table1[[#This Row],[deadline]]/60)/60)/24)+DATE(1970,1,1)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Table1[[#This Row],[pledged]]/Table1[[#This Row],[goal]]</f>
        <v>1.3138181818181818</v>
      </c>
      <c r="P2714" s="6">
        <f>(Table1[[#This Row],[pledged]]/Table1[[#This Row],[backers_count]])/100</f>
        <v>0.50531468531468537</v>
      </c>
      <c r="Q2714" t="s">
        <v>8317</v>
      </c>
      <c r="R2714" t="s">
        <v>8357</v>
      </c>
      <c r="S2714" s="11">
        <f>(((Table1[[#This Row],[launched_at]]/60)/60)/24)+DATE(1970,1,1)</f>
        <v>41432.062037037038</v>
      </c>
      <c r="T2714" s="11">
        <f>(((Table1[[#This Row],[deadline]]/60)/60)/24)+DATE(1970,1,1)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Table1[[#This Row],[pledged]]/Table1[[#This Row],[goal]]</f>
        <v>1.0224133333333334</v>
      </c>
      <c r="P2715" s="6">
        <f>(Table1[[#This Row],[pledged]]/Table1[[#This Row],[backers_count]])/100</f>
        <v>1.0800140845070423</v>
      </c>
      <c r="Q2715" t="s">
        <v>8317</v>
      </c>
      <c r="R2715" t="s">
        <v>8357</v>
      </c>
      <c r="S2715" s="11">
        <f>(((Table1[[#This Row],[launched_at]]/60)/60)/24)+DATE(1970,1,1)</f>
        <v>42322.653749999998</v>
      </c>
      <c r="T2715" s="11">
        <f>(((Table1[[#This Row],[deadline]]/60)/60)/24)+DATE(1970,1,1)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Table1[[#This Row],[pledged]]/Table1[[#This Row],[goal]]</f>
        <v>1.1635599999999999</v>
      </c>
      <c r="P2716" s="6">
        <f>(Table1[[#This Row],[pledged]]/Table1[[#This Row],[backers_count]])/100</f>
        <v>0.95373770491803289</v>
      </c>
      <c r="Q2716" t="s">
        <v>8317</v>
      </c>
      <c r="R2716" t="s">
        <v>8357</v>
      </c>
      <c r="S2716" s="11">
        <f>(((Table1[[#This Row],[launched_at]]/60)/60)/24)+DATE(1970,1,1)</f>
        <v>42629.655046296291</v>
      </c>
      <c r="T2716" s="11">
        <f>(((Table1[[#This Row],[deadline]]/60)/60)/24)+DATE(1970,1,1)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Table1[[#This Row],[pledged]]/Table1[[#This Row],[goal]]</f>
        <v>2.6462241666666664</v>
      </c>
      <c r="P2717" s="6">
        <f>(Table1[[#This Row],[pledged]]/Table1[[#This Row],[backers_count]])/100</f>
        <v>0.5763101633393829</v>
      </c>
      <c r="Q2717" t="s">
        <v>8317</v>
      </c>
      <c r="R2717" t="s">
        <v>8357</v>
      </c>
      <c r="S2717" s="11">
        <f>(((Table1[[#This Row],[launched_at]]/60)/60)/24)+DATE(1970,1,1)</f>
        <v>42387.398472222223</v>
      </c>
      <c r="T2717" s="11">
        <f>(((Table1[[#This Row],[deadline]]/60)/60)/24)+DATE(1970,1,1)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Table1[[#This Row],[pledged]]/Table1[[#This Row],[goal]]</f>
        <v>1.1998010000000001</v>
      </c>
      <c r="P2718" s="6">
        <f>(Table1[[#This Row],[pledged]]/Table1[[#This Row],[backers_count]])/100</f>
        <v>0.64160481283422455</v>
      </c>
      <c r="Q2718" t="s">
        <v>8317</v>
      </c>
      <c r="R2718" t="s">
        <v>8357</v>
      </c>
      <c r="S2718" s="11">
        <f>(((Table1[[#This Row],[launched_at]]/60)/60)/24)+DATE(1970,1,1)</f>
        <v>42255.333252314813</v>
      </c>
      <c r="T2718" s="11">
        <f>(((Table1[[#This Row],[deadline]]/60)/60)/24)+DATE(1970,1,1)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Table1[[#This Row],[pledged]]/Table1[[#This Row],[goal]]</f>
        <v>1.2010400000000001</v>
      </c>
      <c r="P2719" s="6">
        <f>(Table1[[#This Row],[pledged]]/Table1[[#This Row],[backers_count]])/100</f>
        <v>0.92387692307692304</v>
      </c>
      <c r="Q2719" t="s">
        <v>8317</v>
      </c>
      <c r="R2719" t="s">
        <v>8357</v>
      </c>
      <c r="S2719" s="11">
        <f>(((Table1[[#This Row],[launched_at]]/60)/60)/24)+DATE(1970,1,1)</f>
        <v>41934.914918981485</v>
      </c>
      <c r="T2719" s="11">
        <f>(((Table1[[#This Row],[deadline]]/60)/60)/24)+DATE(1970,1,1)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Table1[[#This Row],[pledged]]/Table1[[#This Row],[goal]]</f>
        <v>1.0358333333333334</v>
      </c>
      <c r="P2720" s="6">
        <f>(Table1[[#This Row],[pledged]]/Table1[[#This Row],[backers_count]])/100</f>
        <v>1.2597972972972973</v>
      </c>
      <c r="Q2720" t="s">
        <v>8317</v>
      </c>
      <c r="R2720" t="s">
        <v>8357</v>
      </c>
      <c r="S2720" s="11">
        <f>(((Table1[[#This Row],[launched_at]]/60)/60)/24)+DATE(1970,1,1)</f>
        <v>42465.596585648149</v>
      </c>
      <c r="T2720" s="11">
        <f>(((Table1[[#This Row],[deadline]]/60)/60)/24)+DATE(1970,1,1)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Table1[[#This Row],[pledged]]/Table1[[#This Row],[goal]]</f>
        <v>1.0883333333333334</v>
      </c>
      <c r="P2721" s="6">
        <f>(Table1[[#This Row],[pledged]]/Table1[[#This Row],[backers_count]])/100</f>
        <v>0.94637681159420295</v>
      </c>
      <c r="Q2721" t="s">
        <v>8317</v>
      </c>
      <c r="R2721" t="s">
        <v>8357</v>
      </c>
      <c r="S2721" s="11">
        <f>(((Table1[[#This Row],[launched_at]]/60)/60)/24)+DATE(1970,1,1)</f>
        <v>42418.031180555554</v>
      </c>
      <c r="T2721" s="11">
        <f>(((Table1[[#This Row],[deadline]]/60)/60)/24)+DATE(1970,1,1)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Table1[[#This Row],[pledged]]/Table1[[#This Row],[goal]]</f>
        <v>1.1812400000000001</v>
      </c>
      <c r="P2722" s="6">
        <f>(Table1[[#This Row],[pledged]]/Table1[[#This Row],[backers_count]])/100</f>
        <v>1.7069942196531793</v>
      </c>
      <c r="Q2722" t="s">
        <v>8317</v>
      </c>
      <c r="R2722" t="s">
        <v>8357</v>
      </c>
      <c r="S2722" s="11">
        <f>(((Table1[[#This Row],[launched_at]]/60)/60)/24)+DATE(1970,1,1)</f>
        <v>42655.465891203698</v>
      </c>
      <c r="T2722" s="11">
        <f>(((Table1[[#This Row],[deadline]]/60)/60)/24)+DATE(1970,1,1)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Table1[[#This Row],[pledged]]/Table1[[#This Row],[goal]]</f>
        <v>14.62</v>
      </c>
      <c r="P2723" s="6">
        <f>(Table1[[#This Row],[pledged]]/Table1[[#This Row],[backers_count]])/100</f>
        <v>0.40762081784386617</v>
      </c>
      <c r="Q2723" t="s">
        <v>8319</v>
      </c>
      <c r="R2723" t="s">
        <v>8349</v>
      </c>
      <c r="S2723" s="11">
        <f>(((Table1[[#This Row],[launched_at]]/60)/60)/24)+DATE(1970,1,1)</f>
        <v>41493.543958333335</v>
      </c>
      <c r="T2723" s="11">
        <f>(((Table1[[#This Row],[deadline]]/60)/60)/24)+DATE(1970,1,1)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Table1[[#This Row],[pledged]]/Table1[[#This Row],[goal]]</f>
        <v>2.5253999999999999</v>
      </c>
      <c r="P2724" s="6">
        <f>(Table1[[#This Row],[pledged]]/Table1[[#This Row],[backers_count]])/100</f>
        <v>0.68254054054054047</v>
      </c>
      <c r="Q2724" t="s">
        <v>8319</v>
      </c>
      <c r="R2724" t="s">
        <v>8349</v>
      </c>
      <c r="S2724" s="11">
        <f>(((Table1[[#This Row],[launched_at]]/60)/60)/24)+DATE(1970,1,1)</f>
        <v>42704.857094907406</v>
      </c>
      <c r="T2724" s="11">
        <f>(((Table1[[#This Row],[deadline]]/60)/60)/24)+DATE(1970,1,1)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Table1[[#This Row],[pledged]]/Table1[[#This Row],[goal]]</f>
        <v>1.4005000000000001</v>
      </c>
      <c r="P2725" s="6">
        <f>(Table1[[#This Row],[pledged]]/Table1[[#This Row],[backers_count]])/100</f>
        <v>0.95488636363636359</v>
      </c>
      <c r="Q2725" t="s">
        <v>8319</v>
      </c>
      <c r="R2725" t="s">
        <v>8349</v>
      </c>
      <c r="S2725" s="11">
        <f>(((Table1[[#This Row],[launched_at]]/60)/60)/24)+DATE(1970,1,1)</f>
        <v>41944.83898148148</v>
      </c>
      <c r="T2725" s="11">
        <f>(((Table1[[#This Row],[deadline]]/60)/60)/24)+DATE(1970,1,1)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Table1[[#This Row],[pledged]]/Table1[[#This Row],[goal]]</f>
        <v>2.9687520259319289</v>
      </c>
      <c r="P2726" s="6">
        <f>(Table1[[#This Row],[pledged]]/Table1[[#This Row],[backers_count]])/100</f>
        <v>7.1902649656525999E-2</v>
      </c>
      <c r="Q2726" t="s">
        <v>8319</v>
      </c>
      <c r="R2726" t="s">
        <v>8349</v>
      </c>
      <c r="S2726" s="11">
        <f>(((Table1[[#This Row],[launched_at]]/60)/60)/24)+DATE(1970,1,1)</f>
        <v>42199.32707175926</v>
      </c>
      <c r="T2726" s="11">
        <f>(((Table1[[#This Row],[deadline]]/60)/60)/24)+DATE(1970,1,1)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Table1[[#This Row],[pledged]]/Table1[[#This Row],[goal]]</f>
        <v>1.445425</v>
      </c>
      <c r="P2727" s="6">
        <f>(Table1[[#This Row],[pledged]]/Table1[[#This Row],[backers_count]])/100</f>
        <v>5.1165486725663714</v>
      </c>
      <c r="Q2727" t="s">
        <v>8319</v>
      </c>
      <c r="R2727" t="s">
        <v>8349</v>
      </c>
      <c r="S2727" s="11">
        <f>(((Table1[[#This Row],[launched_at]]/60)/60)/24)+DATE(1970,1,1)</f>
        <v>42745.744618055556</v>
      </c>
      <c r="T2727" s="11">
        <f>(((Table1[[#This Row],[deadline]]/60)/60)/24)+DATE(1970,1,1)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Table1[[#This Row],[pledged]]/Table1[[#This Row],[goal]]</f>
        <v>1.05745</v>
      </c>
      <c r="P2728" s="6">
        <f>(Table1[[#This Row],[pledged]]/Table1[[#This Row],[backers_count]])/100</f>
        <v>2.6174504950495048</v>
      </c>
      <c r="Q2728" t="s">
        <v>8319</v>
      </c>
      <c r="R2728" t="s">
        <v>8349</v>
      </c>
      <c r="S2728" s="11">
        <f>(((Table1[[#This Row],[launched_at]]/60)/60)/24)+DATE(1970,1,1)</f>
        <v>42452.579988425925</v>
      </c>
      <c r="T2728" s="11">
        <f>(((Table1[[#This Row],[deadline]]/60)/60)/24)+DATE(1970,1,1)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Table1[[#This Row],[pledged]]/Table1[[#This Row],[goal]]</f>
        <v>4.9321000000000002</v>
      </c>
      <c r="P2729" s="6">
        <f>(Table1[[#This Row],[pledged]]/Table1[[#This Row],[backers_count]])/100</f>
        <v>0.69760961810466771</v>
      </c>
      <c r="Q2729" t="s">
        <v>8319</v>
      </c>
      <c r="R2729" t="s">
        <v>8349</v>
      </c>
      <c r="S2729" s="11">
        <f>(((Table1[[#This Row],[launched_at]]/60)/60)/24)+DATE(1970,1,1)</f>
        <v>42198.676655092597</v>
      </c>
      <c r="T2729" s="11">
        <f>(((Table1[[#This Row],[deadline]]/60)/60)/24)+DATE(1970,1,1)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Table1[[#This Row],[pledged]]/Table1[[#This Row],[goal]]</f>
        <v>2.0182666666666669</v>
      </c>
      <c r="P2730" s="6">
        <f>(Table1[[#This Row],[pledged]]/Table1[[#This Row],[backers_count]])/100</f>
        <v>0.77229591836734701</v>
      </c>
      <c r="Q2730" t="s">
        <v>8319</v>
      </c>
      <c r="R2730" t="s">
        <v>8349</v>
      </c>
      <c r="S2730" s="11">
        <f>(((Table1[[#This Row],[launched_at]]/60)/60)/24)+DATE(1970,1,1)</f>
        <v>42333.59993055556</v>
      </c>
      <c r="T2730" s="11">
        <f>(((Table1[[#This Row],[deadline]]/60)/60)/24)+DATE(1970,1,1)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Table1[[#This Row],[pledged]]/Table1[[#This Row],[goal]]</f>
        <v>1.0444</v>
      </c>
      <c r="P2731" s="6">
        <f>(Table1[[#This Row],[pledged]]/Table1[[#This Row],[backers_count]])/100</f>
        <v>3.4056521739130439</v>
      </c>
      <c r="Q2731" t="s">
        <v>8319</v>
      </c>
      <c r="R2731" t="s">
        <v>8349</v>
      </c>
      <c r="S2731" s="11">
        <f>(((Table1[[#This Row],[launched_at]]/60)/60)/24)+DATE(1970,1,1)</f>
        <v>42095.240706018521</v>
      </c>
      <c r="T2731" s="11">
        <f>(((Table1[[#This Row],[deadline]]/60)/60)/24)+DATE(1970,1,1)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Table1[[#This Row],[pledged]]/Table1[[#This Row],[goal]]</f>
        <v>1.7029262962962963</v>
      </c>
      <c r="P2732" s="6">
        <f>(Table1[[#This Row],[pledged]]/Table1[[#This Row],[backers_count]])/100</f>
        <v>0.67417903225806453</v>
      </c>
      <c r="Q2732" t="s">
        <v>8319</v>
      </c>
      <c r="R2732" t="s">
        <v>8349</v>
      </c>
      <c r="S2732" s="11">
        <f>(((Table1[[#This Row],[launched_at]]/60)/60)/24)+DATE(1970,1,1)</f>
        <v>41351.541377314818</v>
      </c>
      <c r="T2732" s="11">
        <f>(((Table1[[#This Row],[deadline]]/60)/60)/24)+DATE(1970,1,1)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Table1[[#This Row],[pledged]]/Table1[[#This Row],[goal]]</f>
        <v>1.0430333333333333</v>
      </c>
      <c r="P2733" s="6">
        <f>(Table1[[#This Row],[pledged]]/Table1[[#This Row],[backers_count]])/100</f>
        <v>8.4570270270270278</v>
      </c>
      <c r="Q2733" t="s">
        <v>8319</v>
      </c>
      <c r="R2733" t="s">
        <v>8349</v>
      </c>
      <c r="S2733" s="11">
        <f>(((Table1[[#This Row],[launched_at]]/60)/60)/24)+DATE(1970,1,1)</f>
        <v>41872.525717592594</v>
      </c>
      <c r="T2733" s="11">
        <f>(((Table1[[#This Row],[deadline]]/60)/60)/24)+DATE(1970,1,1)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Table1[[#This Row],[pledged]]/Table1[[#This Row],[goal]]</f>
        <v>1.1825000000000001</v>
      </c>
      <c r="P2734" s="6">
        <f>(Table1[[#This Row],[pledged]]/Table1[[#This Row],[backers_count]])/100</f>
        <v>0.97191780821917806</v>
      </c>
      <c r="Q2734" t="s">
        <v>8319</v>
      </c>
      <c r="R2734" t="s">
        <v>8349</v>
      </c>
      <c r="S2734" s="11">
        <f>(((Table1[[#This Row],[launched_at]]/60)/60)/24)+DATE(1970,1,1)</f>
        <v>41389.808194444442</v>
      </c>
      <c r="T2734" s="11">
        <f>(((Table1[[#This Row],[deadline]]/60)/60)/24)+DATE(1970,1,1)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Table1[[#This Row],[pledged]]/Table1[[#This Row],[goal]]</f>
        <v>1.07538</v>
      </c>
      <c r="P2735" s="6">
        <f>(Table1[[#This Row],[pledged]]/Table1[[#This Row],[backers_count]])/100</f>
        <v>4.5184033613445376</v>
      </c>
      <c r="Q2735" t="s">
        <v>8319</v>
      </c>
      <c r="R2735" t="s">
        <v>8349</v>
      </c>
      <c r="S2735" s="11">
        <f>(((Table1[[#This Row],[launched_at]]/60)/60)/24)+DATE(1970,1,1)</f>
        <v>42044.272847222222</v>
      </c>
      <c r="T2735" s="11">
        <f>(((Table1[[#This Row],[deadline]]/60)/60)/24)+DATE(1970,1,1)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Table1[[#This Row],[pledged]]/Table1[[#This Row],[goal]]</f>
        <v>22603</v>
      </c>
      <c r="P2736" s="6">
        <f>(Table1[[#This Row],[pledged]]/Table1[[#This Row],[backers_count]])/100</f>
        <v>1.3866871165644172</v>
      </c>
      <c r="Q2736" t="s">
        <v>8319</v>
      </c>
      <c r="R2736" t="s">
        <v>8349</v>
      </c>
      <c r="S2736" s="11">
        <f>(((Table1[[#This Row],[launched_at]]/60)/60)/24)+DATE(1970,1,1)</f>
        <v>42626.668888888889</v>
      </c>
      <c r="T2736" s="11">
        <f>(((Table1[[#This Row],[deadline]]/60)/60)/24)+DATE(1970,1,1)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Table1[[#This Row],[pledged]]/Table1[[#This Row],[goal]]</f>
        <v>9.7813466666666677</v>
      </c>
      <c r="P2737" s="6">
        <f>(Table1[[#This Row],[pledged]]/Table1[[#This Row],[backers_count]])/100</f>
        <v>0.2164014749262537</v>
      </c>
      <c r="Q2737" t="s">
        <v>8319</v>
      </c>
      <c r="R2737" t="s">
        <v>8349</v>
      </c>
      <c r="S2737" s="11">
        <f>(((Table1[[#This Row],[launched_at]]/60)/60)/24)+DATE(1970,1,1)</f>
        <v>41316.120949074073</v>
      </c>
      <c r="T2737" s="11">
        <f>(((Table1[[#This Row],[deadline]]/60)/60)/24)+DATE(1970,1,1)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Table1[[#This Row],[pledged]]/Table1[[#This Row],[goal]]</f>
        <v>1.2290000000000001</v>
      </c>
      <c r="P2738" s="6">
        <f>(Table1[[#This Row],[pledged]]/Table1[[#This Row],[backers_count]])/100</f>
        <v>1.6951724137931035</v>
      </c>
      <c r="Q2738" t="s">
        <v>8319</v>
      </c>
      <c r="R2738" t="s">
        <v>8349</v>
      </c>
      <c r="S2738" s="11">
        <f>(((Table1[[#This Row],[launched_at]]/60)/60)/24)+DATE(1970,1,1)</f>
        <v>41722.666354166664</v>
      </c>
      <c r="T2738" s="11">
        <f>(((Table1[[#This Row],[deadline]]/60)/60)/24)+DATE(1970,1,1)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Table1[[#This Row],[pledged]]/Table1[[#This Row],[goal]]</f>
        <v>2.4606080000000001</v>
      </c>
      <c r="P2739" s="6">
        <f>(Table1[[#This Row],[pledged]]/Table1[[#This Row],[backers_count]])/100</f>
        <v>1.6188210526315792</v>
      </c>
      <c r="Q2739" t="s">
        <v>8319</v>
      </c>
      <c r="R2739" t="s">
        <v>8349</v>
      </c>
      <c r="S2739" s="11">
        <f>(((Table1[[#This Row],[launched_at]]/60)/60)/24)+DATE(1970,1,1)</f>
        <v>41611.917673611111</v>
      </c>
      <c r="T2739" s="11">
        <f>(((Table1[[#This Row],[deadline]]/60)/60)/24)+DATE(1970,1,1)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Table1[[#This Row],[pledged]]/Table1[[#This Row],[goal]]</f>
        <v>1.4794</v>
      </c>
      <c r="P2740" s="6">
        <f>(Table1[[#This Row],[pledged]]/Table1[[#This Row],[backers_count]])/100</f>
        <v>4.9313333333333329</v>
      </c>
      <c r="Q2740" t="s">
        <v>8319</v>
      </c>
      <c r="R2740" t="s">
        <v>8349</v>
      </c>
      <c r="S2740" s="11">
        <f>(((Table1[[#This Row],[launched_at]]/60)/60)/24)+DATE(1970,1,1)</f>
        <v>42620.143564814818</v>
      </c>
      <c r="T2740" s="11">
        <f>(((Table1[[#This Row],[deadline]]/60)/60)/24)+DATE(1970,1,1)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Table1[[#This Row],[pledged]]/Table1[[#This Row],[goal]]</f>
        <v>3.8409090909090908</v>
      </c>
      <c r="P2741" s="6">
        <f>(Table1[[#This Row],[pledged]]/Table1[[#This Row],[backers_count]])/100</f>
        <v>0.22120418848167539</v>
      </c>
      <c r="Q2741" t="s">
        <v>8319</v>
      </c>
      <c r="R2741" t="s">
        <v>8349</v>
      </c>
      <c r="S2741" s="11">
        <f>(((Table1[[#This Row],[launched_at]]/60)/60)/24)+DATE(1970,1,1)</f>
        <v>41719.887928240743</v>
      </c>
      <c r="T2741" s="11">
        <f>(((Table1[[#This Row],[deadline]]/60)/60)/24)+DATE(1970,1,1)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Table1[[#This Row],[pledged]]/Table1[[#This Row],[goal]]</f>
        <v>1.0333333333333334</v>
      </c>
      <c r="P2742" s="6">
        <f>(Table1[[#This Row],[pledged]]/Table1[[#This Row],[backers_count]])/100</f>
        <v>0.18235294117647058</v>
      </c>
      <c r="Q2742" t="s">
        <v>8319</v>
      </c>
      <c r="R2742" t="s">
        <v>8349</v>
      </c>
      <c r="S2742" s="11">
        <f>(((Table1[[#This Row],[launched_at]]/60)/60)/24)+DATE(1970,1,1)</f>
        <v>42045.031851851847</v>
      </c>
      <c r="T2742" s="11">
        <f>(((Table1[[#This Row],[deadline]]/60)/60)/24)+DATE(1970,1,1)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Table1[[#This Row],[pledged]]/Table1[[#This Row],[goal]]</f>
        <v>4.3750000000000004E-3</v>
      </c>
      <c r="P2743" s="6">
        <f>(Table1[[#This Row],[pledged]]/Table1[[#This Row],[backers_count]])/100</f>
        <v>8.7499999999999994E-2</v>
      </c>
      <c r="Q2743" t="s">
        <v>8322</v>
      </c>
      <c r="R2743" t="s">
        <v>8358</v>
      </c>
      <c r="S2743" s="11">
        <f>(((Table1[[#This Row],[launched_at]]/60)/60)/24)+DATE(1970,1,1)</f>
        <v>41911.657430555555</v>
      </c>
      <c r="T2743" s="11">
        <f>(((Table1[[#This Row],[deadline]]/60)/60)/24)+DATE(1970,1,1)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Table1[[#This Row],[pledged]]/Table1[[#This Row],[goal]]</f>
        <v>0.29239999999999999</v>
      </c>
      <c r="P2744" s="6">
        <f>(Table1[[#This Row],[pledged]]/Table1[[#This Row],[backers_count]])/100</f>
        <v>0.40611111111111114</v>
      </c>
      <c r="Q2744" t="s">
        <v>8322</v>
      </c>
      <c r="R2744" t="s">
        <v>8358</v>
      </c>
      <c r="S2744" s="11">
        <f>(((Table1[[#This Row],[launched_at]]/60)/60)/24)+DATE(1970,1,1)</f>
        <v>41030.719756944447</v>
      </c>
      <c r="T2744" s="11">
        <f>(((Table1[[#This Row],[deadline]]/60)/60)/24)+DATE(1970,1,1)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Table1[[#This Row],[pledged]]/Table1[[#This Row],[goal]]</f>
        <v>0</v>
      </c>
      <c r="P2745" s="6" t="e">
        <f>(Table1[[#This Row],[pledged]]/Table1[[#This Row],[backers_count]])/100</f>
        <v>#DIV/0!</v>
      </c>
      <c r="Q2745" t="s">
        <v>8322</v>
      </c>
      <c r="R2745" t="s">
        <v>8358</v>
      </c>
      <c r="S2745" s="11">
        <f>(((Table1[[#This Row],[launched_at]]/60)/60)/24)+DATE(1970,1,1)</f>
        <v>42632.328784722224</v>
      </c>
      <c r="T2745" s="11">
        <f>(((Table1[[#This Row],[deadline]]/60)/60)/24)+DATE(1970,1,1)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Table1[[#This Row],[pledged]]/Table1[[#This Row],[goal]]</f>
        <v>5.2187499999999998E-2</v>
      </c>
      <c r="P2746" s="6">
        <f>(Table1[[#This Row],[pledged]]/Table1[[#This Row],[backers_count]])/100</f>
        <v>0.37954545454545452</v>
      </c>
      <c r="Q2746" t="s">
        <v>8322</v>
      </c>
      <c r="R2746" t="s">
        <v>8358</v>
      </c>
      <c r="S2746" s="11">
        <f>(((Table1[[#This Row],[launched_at]]/60)/60)/24)+DATE(1970,1,1)</f>
        <v>40938.062476851854</v>
      </c>
      <c r="T2746" s="11">
        <f>(((Table1[[#This Row],[deadline]]/60)/60)/24)+DATE(1970,1,1)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Table1[[#This Row],[pledged]]/Table1[[#This Row],[goal]]</f>
        <v>0.21887499999999999</v>
      </c>
      <c r="P2747" s="6">
        <f>(Table1[[#This Row],[pledged]]/Table1[[#This Row],[backers_count]])/100</f>
        <v>0.35734693877551021</v>
      </c>
      <c r="Q2747" t="s">
        <v>8322</v>
      </c>
      <c r="R2747" t="s">
        <v>8358</v>
      </c>
      <c r="S2747" s="11">
        <f>(((Table1[[#This Row],[launched_at]]/60)/60)/24)+DATE(1970,1,1)</f>
        <v>41044.988055555557</v>
      </c>
      <c r="T2747" s="11">
        <f>(((Table1[[#This Row],[deadline]]/60)/60)/24)+DATE(1970,1,1)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Table1[[#This Row],[pledged]]/Table1[[#This Row],[goal]]</f>
        <v>0.26700000000000002</v>
      </c>
      <c r="P2748" s="6">
        <f>(Table1[[#This Row],[pledged]]/Table1[[#This Row],[backers_count]])/100</f>
        <v>0.42157894736842105</v>
      </c>
      <c r="Q2748" t="s">
        <v>8322</v>
      </c>
      <c r="R2748" t="s">
        <v>8358</v>
      </c>
      <c r="S2748" s="11">
        <f>(((Table1[[#This Row],[launched_at]]/60)/60)/24)+DATE(1970,1,1)</f>
        <v>41850.781377314815</v>
      </c>
      <c r="T2748" s="11">
        <f>(((Table1[[#This Row],[deadline]]/60)/60)/24)+DATE(1970,1,1)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Table1[[#This Row],[pledged]]/Table1[[#This Row],[goal]]</f>
        <v>0.28000000000000003</v>
      </c>
      <c r="P2749" s="6">
        <f>(Table1[[#This Row],[pledged]]/Table1[[#This Row],[backers_count]])/100</f>
        <v>0.35</v>
      </c>
      <c r="Q2749" t="s">
        <v>8322</v>
      </c>
      <c r="R2749" t="s">
        <v>8358</v>
      </c>
      <c r="S2749" s="11">
        <f>(((Table1[[#This Row],[launched_at]]/60)/60)/24)+DATE(1970,1,1)</f>
        <v>41044.64811342593</v>
      </c>
      <c r="T2749" s="11">
        <f>(((Table1[[#This Row],[deadline]]/60)/60)/24)+DATE(1970,1,1)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Table1[[#This Row],[pledged]]/Table1[[#This Row],[goal]]</f>
        <v>1.06E-2</v>
      </c>
      <c r="P2750" s="6">
        <f>(Table1[[#This Row],[pledged]]/Table1[[#This Row],[backers_count]])/100</f>
        <v>0.13250000000000001</v>
      </c>
      <c r="Q2750" t="s">
        <v>8322</v>
      </c>
      <c r="R2750" t="s">
        <v>8358</v>
      </c>
      <c r="S2750" s="11">
        <f>(((Table1[[#This Row],[launched_at]]/60)/60)/24)+DATE(1970,1,1)</f>
        <v>42585.7106712963</v>
      </c>
      <c r="T2750" s="11">
        <f>(((Table1[[#This Row],[deadline]]/60)/60)/24)+DATE(1970,1,1)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Table1[[#This Row],[pledged]]/Table1[[#This Row],[goal]]</f>
        <v>1.0999999999999999E-2</v>
      </c>
      <c r="P2751" s="6">
        <f>(Table1[[#This Row],[pledged]]/Table1[[#This Row],[backers_count]])/100</f>
        <v>0.55000000000000004</v>
      </c>
      <c r="Q2751" t="s">
        <v>8322</v>
      </c>
      <c r="R2751" t="s">
        <v>8358</v>
      </c>
      <c r="S2751" s="11">
        <f>(((Table1[[#This Row],[launched_at]]/60)/60)/24)+DATE(1970,1,1)</f>
        <v>42068.799039351856</v>
      </c>
      <c r="T2751" s="11">
        <f>(((Table1[[#This Row],[deadline]]/60)/60)/24)+DATE(1970,1,1)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Table1[[#This Row],[pledged]]/Table1[[#This Row],[goal]]</f>
        <v>0</v>
      </c>
      <c r="P2752" s="6" t="e">
        <f>(Table1[[#This Row],[pledged]]/Table1[[#This Row],[backers_count]])/100</f>
        <v>#DIV/0!</v>
      </c>
      <c r="Q2752" t="s">
        <v>8322</v>
      </c>
      <c r="R2752" t="s">
        <v>8358</v>
      </c>
      <c r="S2752" s="11">
        <f>(((Table1[[#This Row],[launched_at]]/60)/60)/24)+DATE(1970,1,1)</f>
        <v>41078.899826388886</v>
      </c>
      <c r="T2752" s="11">
        <f>(((Table1[[#This Row],[deadline]]/60)/60)/24)+DATE(1970,1,1)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Table1[[#This Row],[pledged]]/Table1[[#This Row],[goal]]</f>
        <v>0</v>
      </c>
      <c r="P2753" s="6" t="e">
        <f>(Table1[[#This Row],[pledged]]/Table1[[#This Row],[backers_count]])/100</f>
        <v>#DIV/0!</v>
      </c>
      <c r="Q2753" t="s">
        <v>8322</v>
      </c>
      <c r="R2753" t="s">
        <v>8358</v>
      </c>
      <c r="S2753" s="11">
        <f>(((Table1[[#This Row],[launched_at]]/60)/60)/24)+DATE(1970,1,1)</f>
        <v>41747.887060185189</v>
      </c>
      <c r="T2753" s="11">
        <f>(((Table1[[#This Row],[deadline]]/60)/60)/24)+DATE(1970,1,1)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Table1[[#This Row],[pledged]]/Table1[[#This Row],[goal]]</f>
        <v>0.11458333333333333</v>
      </c>
      <c r="P2754" s="6">
        <f>(Table1[[#This Row],[pledged]]/Table1[[#This Row],[backers_count]])/100</f>
        <v>0.39285714285714285</v>
      </c>
      <c r="Q2754" t="s">
        <v>8322</v>
      </c>
      <c r="R2754" t="s">
        <v>8358</v>
      </c>
      <c r="S2754" s="11">
        <f>(((Table1[[#This Row],[launched_at]]/60)/60)/24)+DATE(1970,1,1)</f>
        <v>40855.765092592592</v>
      </c>
      <c r="T2754" s="11">
        <f>(((Table1[[#This Row],[deadline]]/60)/60)/24)+DATE(1970,1,1)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Table1[[#This Row],[pledged]]/Table1[[#This Row],[goal]]</f>
        <v>0.19</v>
      </c>
      <c r="P2755" s="6">
        <f>(Table1[[#This Row],[pledged]]/Table1[[#This Row],[backers_count]])/100</f>
        <v>0.47499999999999998</v>
      </c>
      <c r="Q2755" t="s">
        <v>8322</v>
      </c>
      <c r="R2755" t="s">
        <v>8358</v>
      </c>
      <c r="S2755" s="11">
        <f>(((Table1[[#This Row],[launched_at]]/60)/60)/24)+DATE(1970,1,1)</f>
        <v>41117.900729166664</v>
      </c>
      <c r="T2755" s="11">
        <f>(((Table1[[#This Row],[deadline]]/60)/60)/24)+DATE(1970,1,1)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Table1[[#This Row],[pledged]]/Table1[[#This Row],[goal]]</f>
        <v>0</v>
      </c>
      <c r="P2756" s="6" t="e">
        <f>(Table1[[#This Row],[pledged]]/Table1[[#This Row],[backers_count]])/100</f>
        <v>#DIV/0!</v>
      </c>
      <c r="Q2756" t="s">
        <v>8322</v>
      </c>
      <c r="R2756" t="s">
        <v>8358</v>
      </c>
      <c r="S2756" s="11">
        <f>(((Table1[[#This Row],[launched_at]]/60)/60)/24)+DATE(1970,1,1)</f>
        <v>41863.636006944449</v>
      </c>
      <c r="T2756" s="11">
        <f>(((Table1[[#This Row],[deadline]]/60)/60)/24)+DATE(1970,1,1)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Table1[[#This Row],[pledged]]/Table1[[#This Row],[goal]]</f>
        <v>0.52</v>
      </c>
      <c r="P2757" s="6">
        <f>(Table1[[#This Row],[pledged]]/Table1[[#This Row],[backers_count]])/100</f>
        <v>0.17333333333333331</v>
      </c>
      <c r="Q2757" t="s">
        <v>8322</v>
      </c>
      <c r="R2757" t="s">
        <v>8358</v>
      </c>
      <c r="S2757" s="11">
        <f>(((Table1[[#This Row],[launched_at]]/60)/60)/24)+DATE(1970,1,1)</f>
        <v>42072.790821759263</v>
      </c>
      <c r="T2757" s="11">
        <f>(((Table1[[#This Row],[deadline]]/60)/60)/24)+DATE(1970,1,1)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Table1[[#This Row],[pledged]]/Table1[[#This Row],[goal]]</f>
        <v>0.1048</v>
      </c>
      <c r="P2758" s="6">
        <f>(Table1[[#This Row],[pledged]]/Table1[[#This Row],[backers_count]])/100</f>
        <v>0.31757575757575757</v>
      </c>
      <c r="Q2758" t="s">
        <v>8322</v>
      </c>
      <c r="R2758" t="s">
        <v>8358</v>
      </c>
      <c r="S2758" s="11">
        <f>(((Table1[[#This Row],[launched_at]]/60)/60)/24)+DATE(1970,1,1)</f>
        <v>41620.90047453704</v>
      </c>
      <c r="T2758" s="11">
        <f>(((Table1[[#This Row],[deadline]]/60)/60)/24)+DATE(1970,1,1)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Table1[[#This Row],[pledged]]/Table1[[#This Row],[goal]]</f>
        <v>6.6666666666666671E-3</v>
      </c>
      <c r="P2759" s="6">
        <f>(Table1[[#This Row],[pledged]]/Table1[[#This Row],[backers_count]])/100</f>
        <v>0.05</v>
      </c>
      <c r="Q2759" t="s">
        <v>8322</v>
      </c>
      <c r="R2759" t="s">
        <v>8358</v>
      </c>
      <c r="S2759" s="11">
        <f>(((Table1[[#This Row],[launched_at]]/60)/60)/24)+DATE(1970,1,1)</f>
        <v>42573.65662037037</v>
      </c>
      <c r="T2759" s="11">
        <f>(((Table1[[#This Row],[deadline]]/60)/60)/24)+DATE(1970,1,1)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Table1[[#This Row],[pledged]]/Table1[[#This Row],[goal]]</f>
        <v>0.11700000000000001</v>
      </c>
      <c r="P2760" s="6">
        <f>(Table1[[#This Row],[pledged]]/Table1[[#This Row],[backers_count]])/100</f>
        <v>0.39</v>
      </c>
      <c r="Q2760" t="s">
        <v>8322</v>
      </c>
      <c r="R2760" t="s">
        <v>8358</v>
      </c>
      <c r="S2760" s="11">
        <f>(((Table1[[#This Row],[launched_at]]/60)/60)/24)+DATE(1970,1,1)</f>
        <v>42639.441932870366</v>
      </c>
      <c r="T2760" s="11">
        <f>(((Table1[[#This Row],[deadline]]/60)/60)/24)+DATE(1970,1,1)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Table1[[#This Row],[pledged]]/Table1[[#This Row],[goal]]</f>
        <v>0.105</v>
      </c>
      <c r="P2761" s="6">
        <f>(Table1[[#This Row],[pledged]]/Table1[[#This Row],[backers_count]])/100</f>
        <v>0.52500000000000002</v>
      </c>
      <c r="Q2761" t="s">
        <v>8322</v>
      </c>
      <c r="R2761" t="s">
        <v>8358</v>
      </c>
      <c r="S2761" s="11">
        <f>(((Table1[[#This Row],[launched_at]]/60)/60)/24)+DATE(1970,1,1)</f>
        <v>42524.36650462963</v>
      </c>
      <c r="T2761" s="11">
        <f>(((Table1[[#This Row],[deadline]]/60)/60)/24)+DATE(1970,1,1)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Table1[[#This Row],[pledged]]/Table1[[#This Row],[goal]]</f>
        <v>0</v>
      </c>
      <c r="P2762" s="6" t="e">
        <f>(Table1[[#This Row],[pledged]]/Table1[[#This Row],[backers_count]])/100</f>
        <v>#DIV/0!</v>
      </c>
      <c r="Q2762" t="s">
        <v>8322</v>
      </c>
      <c r="R2762" t="s">
        <v>8358</v>
      </c>
      <c r="S2762" s="11">
        <f>(((Table1[[#This Row],[launched_at]]/60)/60)/24)+DATE(1970,1,1)</f>
        <v>41415.461319444446</v>
      </c>
      <c r="T2762" s="11">
        <f>(((Table1[[#This Row],[deadline]]/60)/60)/24)+DATE(1970,1,1)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Table1[[#This Row],[pledged]]/Table1[[#This Row],[goal]]</f>
        <v>7.1999999999999998E-3</v>
      </c>
      <c r="P2763" s="6">
        <f>(Table1[[#This Row],[pledged]]/Table1[[#This Row],[backers_count]])/100</f>
        <v>0.09</v>
      </c>
      <c r="Q2763" t="s">
        <v>8322</v>
      </c>
      <c r="R2763" t="s">
        <v>8358</v>
      </c>
      <c r="S2763" s="11">
        <f>(((Table1[[#This Row],[launched_at]]/60)/60)/24)+DATE(1970,1,1)</f>
        <v>41247.063576388886</v>
      </c>
      <c r="T2763" s="11">
        <f>(((Table1[[#This Row],[deadline]]/60)/60)/24)+DATE(1970,1,1)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Table1[[#This Row],[pledged]]/Table1[[#This Row],[goal]]</f>
        <v>7.6923076923076927E-3</v>
      </c>
      <c r="P2764" s="6">
        <f>(Table1[[#This Row],[pledged]]/Table1[[#This Row],[backers_count]])/100</f>
        <v>0.25</v>
      </c>
      <c r="Q2764" t="s">
        <v>8322</v>
      </c>
      <c r="R2764" t="s">
        <v>8358</v>
      </c>
      <c r="S2764" s="11">
        <f>(((Table1[[#This Row],[launched_at]]/60)/60)/24)+DATE(1970,1,1)</f>
        <v>40927.036979166667</v>
      </c>
      <c r="T2764" s="11">
        <f>(((Table1[[#This Row],[deadline]]/60)/60)/24)+DATE(1970,1,1)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Table1[[#This Row],[pledged]]/Table1[[#This Row],[goal]]</f>
        <v>2.2842639593908631E-3</v>
      </c>
      <c r="P2765" s="6">
        <f>(Table1[[#This Row],[pledged]]/Table1[[#This Row],[backers_count]])/100</f>
        <v>0.3</v>
      </c>
      <c r="Q2765" t="s">
        <v>8322</v>
      </c>
      <c r="R2765" t="s">
        <v>8358</v>
      </c>
      <c r="S2765" s="11">
        <f>(((Table1[[#This Row],[launched_at]]/60)/60)/24)+DATE(1970,1,1)</f>
        <v>41373.579675925925</v>
      </c>
      <c r="T2765" s="11">
        <f>(((Table1[[#This Row],[deadline]]/60)/60)/24)+DATE(1970,1,1)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Table1[[#This Row],[pledged]]/Table1[[#This Row],[goal]]</f>
        <v>1.125E-2</v>
      </c>
      <c r="P2766" s="6">
        <f>(Table1[[#This Row],[pledged]]/Table1[[#This Row],[backers_count]])/100</f>
        <v>0.1125</v>
      </c>
      <c r="Q2766" t="s">
        <v>8322</v>
      </c>
      <c r="R2766" t="s">
        <v>8358</v>
      </c>
      <c r="S2766" s="11">
        <f>(((Table1[[#This Row],[launched_at]]/60)/60)/24)+DATE(1970,1,1)</f>
        <v>41030.292025462964</v>
      </c>
      <c r="T2766" s="11">
        <f>(((Table1[[#This Row],[deadline]]/60)/60)/24)+DATE(1970,1,1)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Table1[[#This Row],[pledged]]/Table1[[#This Row],[goal]]</f>
        <v>0</v>
      </c>
      <c r="P2767" s="6" t="e">
        <f>(Table1[[#This Row],[pledged]]/Table1[[#This Row],[backers_count]])/100</f>
        <v>#DIV/0!</v>
      </c>
      <c r="Q2767" t="s">
        <v>8322</v>
      </c>
      <c r="R2767" t="s">
        <v>8358</v>
      </c>
      <c r="S2767" s="11">
        <f>(((Table1[[#This Row],[launched_at]]/60)/60)/24)+DATE(1970,1,1)</f>
        <v>41194.579027777778</v>
      </c>
      <c r="T2767" s="11">
        <f>(((Table1[[#This Row],[deadline]]/60)/60)/24)+DATE(1970,1,1)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Table1[[#This Row],[pledged]]/Table1[[#This Row],[goal]]</f>
        <v>0.02</v>
      </c>
      <c r="P2768" s="6">
        <f>(Table1[[#This Row],[pledged]]/Table1[[#This Row],[backers_count]])/100</f>
        <v>0.25</v>
      </c>
      <c r="Q2768" t="s">
        <v>8322</v>
      </c>
      <c r="R2768" t="s">
        <v>8358</v>
      </c>
      <c r="S2768" s="11">
        <f>(((Table1[[#This Row],[launched_at]]/60)/60)/24)+DATE(1970,1,1)</f>
        <v>40736.668032407404</v>
      </c>
      <c r="T2768" s="11">
        <f>(((Table1[[#This Row],[deadline]]/60)/60)/24)+DATE(1970,1,1)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Table1[[#This Row],[pledged]]/Table1[[#This Row],[goal]]</f>
        <v>8.5000000000000006E-3</v>
      </c>
      <c r="P2769" s="6">
        <f>(Table1[[#This Row],[pledged]]/Table1[[#This Row],[backers_count]])/100</f>
        <v>0.11333333333333334</v>
      </c>
      <c r="Q2769" t="s">
        <v>8322</v>
      </c>
      <c r="R2769" t="s">
        <v>8358</v>
      </c>
      <c r="S2769" s="11">
        <f>(((Table1[[#This Row],[launched_at]]/60)/60)/24)+DATE(1970,1,1)</f>
        <v>42172.958912037036</v>
      </c>
      <c r="T2769" s="11">
        <f>(((Table1[[#This Row],[deadline]]/60)/60)/24)+DATE(1970,1,1)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Table1[[#This Row],[pledged]]/Table1[[#This Row],[goal]]</f>
        <v>0.14314285714285716</v>
      </c>
      <c r="P2770" s="6">
        <f>(Table1[[#This Row],[pledged]]/Table1[[#This Row],[backers_count]])/100</f>
        <v>0.29470588235294115</v>
      </c>
      <c r="Q2770" t="s">
        <v>8322</v>
      </c>
      <c r="R2770" t="s">
        <v>8358</v>
      </c>
      <c r="S2770" s="11">
        <f>(((Table1[[#This Row],[launched_at]]/60)/60)/24)+DATE(1970,1,1)</f>
        <v>40967.614849537036</v>
      </c>
      <c r="T2770" s="11">
        <f>(((Table1[[#This Row],[deadline]]/60)/60)/24)+DATE(1970,1,1)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Table1[[#This Row],[pledged]]/Table1[[#This Row],[goal]]</f>
        <v>2.5000000000000001E-3</v>
      </c>
      <c r="P2771" s="6">
        <f>(Table1[[#This Row],[pledged]]/Table1[[#This Row],[backers_count]])/100</f>
        <v>0.01</v>
      </c>
      <c r="Q2771" t="s">
        <v>8322</v>
      </c>
      <c r="R2771" t="s">
        <v>8358</v>
      </c>
      <c r="S2771" s="11">
        <f>(((Table1[[#This Row],[launched_at]]/60)/60)/24)+DATE(1970,1,1)</f>
        <v>41745.826273148145</v>
      </c>
      <c r="T2771" s="11">
        <f>(((Table1[[#This Row],[deadline]]/60)/60)/24)+DATE(1970,1,1)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Table1[[#This Row],[pledged]]/Table1[[#This Row],[goal]]</f>
        <v>0.1041125</v>
      </c>
      <c r="P2772" s="6">
        <f>(Table1[[#This Row],[pledged]]/Table1[[#This Row],[backers_count]])/100</f>
        <v>0.63098484848484848</v>
      </c>
      <c r="Q2772" t="s">
        <v>8322</v>
      </c>
      <c r="R2772" t="s">
        <v>8358</v>
      </c>
      <c r="S2772" s="11">
        <f>(((Table1[[#This Row],[launched_at]]/60)/60)/24)+DATE(1970,1,1)</f>
        <v>41686.705208333333</v>
      </c>
      <c r="T2772" s="11">
        <f>(((Table1[[#This Row],[deadline]]/60)/60)/24)+DATE(1970,1,1)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Table1[[#This Row],[pledged]]/Table1[[#This Row],[goal]]</f>
        <v>0</v>
      </c>
      <c r="P2773" s="6" t="e">
        <f>(Table1[[#This Row],[pledged]]/Table1[[#This Row],[backers_count]])/100</f>
        <v>#DIV/0!</v>
      </c>
      <c r="Q2773" t="s">
        <v>8322</v>
      </c>
      <c r="R2773" t="s">
        <v>8358</v>
      </c>
      <c r="S2773" s="11">
        <f>(((Table1[[#This Row],[launched_at]]/60)/60)/24)+DATE(1970,1,1)</f>
        <v>41257.531712962962</v>
      </c>
      <c r="T2773" s="11">
        <f>(((Table1[[#This Row],[deadline]]/60)/60)/24)+DATE(1970,1,1)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Table1[[#This Row],[pledged]]/Table1[[#This Row],[goal]]</f>
        <v>0</v>
      </c>
      <c r="P2774" s="6" t="e">
        <f>(Table1[[#This Row],[pledged]]/Table1[[#This Row],[backers_count]])/100</f>
        <v>#DIV/0!</v>
      </c>
      <c r="Q2774" t="s">
        <v>8322</v>
      </c>
      <c r="R2774" t="s">
        <v>8358</v>
      </c>
      <c r="S2774" s="11">
        <f>(((Table1[[#This Row],[launched_at]]/60)/60)/24)+DATE(1970,1,1)</f>
        <v>41537.869143518517</v>
      </c>
      <c r="T2774" s="11">
        <f>(((Table1[[#This Row],[deadline]]/60)/60)/24)+DATE(1970,1,1)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Table1[[#This Row],[pledged]]/Table1[[#This Row],[goal]]</f>
        <v>1.8867924528301887E-3</v>
      </c>
      <c r="P2775" s="6">
        <f>(Table1[[#This Row],[pledged]]/Table1[[#This Row],[backers_count]])/100</f>
        <v>0.01</v>
      </c>
      <c r="Q2775" t="s">
        <v>8322</v>
      </c>
      <c r="R2775" t="s">
        <v>8358</v>
      </c>
      <c r="S2775" s="11">
        <f>(((Table1[[#This Row],[launched_at]]/60)/60)/24)+DATE(1970,1,1)</f>
        <v>42474.86482638889</v>
      </c>
      <c r="T2775" s="11">
        <f>(((Table1[[#This Row],[deadline]]/60)/60)/24)+DATE(1970,1,1)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Table1[[#This Row],[pledged]]/Table1[[#This Row],[goal]]</f>
        <v>0.14249999999999999</v>
      </c>
      <c r="P2776" s="6">
        <f>(Table1[[#This Row],[pledged]]/Table1[[#This Row],[backers_count]])/100</f>
        <v>0.43846153846153846</v>
      </c>
      <c r="Q2776" t="s">
        <v>8322</v>
      </c>
      <c r="R2776" t="s">
        <v>8358</v>
      </c>
      <c r="S2776" s="11">
        <f>(((Table1[[#This Row],[launched_at]]/60)/60)/24)+DATE(1970,1,1)</f>
        <v>41311.126481481479</v>
      </c>
      <c r="T2776" s="11">
        <f>(((Table1[[#This Row],[deadline]]/60)/60)/24)+DATE(1970,1,1)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Table1[[#This Row],[pledged]]/Table1[[#This Row],[goal]]</f>
        <v>0.03</v>
      </c>
      <c r="P2777" s="6">
        <f>(Table1[[#This Row],[pledged]]/Table1[[#This Row],[backers_count]])/100</f>
        <v>0.75</v>
      </c>
      <c r="Q2777" t="s">
        <v>8322</v>
      </c>
      <c r="R2777" t="s">
        <v>8358</v>
      </c>
      <c r="S2777" s="11">
        <f>(((Table1[[#This Row],[launched_at]]/60)/60)/24)+DATE(1970,1,1)</f>
        <v>40863.013356481482</v>
      </c>
      <c r="T2777" s="11">
        <f>(((Table1[[#This Row],[deadline]]/60)/60)/24)+DATE(1970,1,1)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Table1[[#This Row],[pledged]]/Table1[[#This Row],[goal]]</f>
        <v>7.8809523809523815E-2</v>
      </c>
      <c r="P2778" s="6">
        <f>(Table1[[#This Row],[pledged]]/Table1[[#This Row],[backers_count]])/100</f>
        <v>0.4597222222222222</v>
      </c>
      <c r="Q2778" t="s">
        <v>8322</v>
      </c>
      <c r="R2778" t="s">
        <v>8358</v>
      </c>
      <c r="S2778" s="11">
        <f>(((Table1[[#This Row],[launched_at]]/60)/60)/24)+DATE(1970,1,1)</f>
        <v>42136.297175925924</v>
      </c>
      <c r="T2778" s="11">
        <f>(((Table1[[#This Row],[deadline]]/60)/60)/24)+DATE(1970,1,1)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Table1[[#This Row],[pledged]]/Table1[[#This Row],[goal]]</f>
        <v>3.3333333333333335E-3</v>
      </c>
      <c r="P2779" s="6">
        <f>(Table1[[#This Row],[pledged]]/Table1[[#This Row],[backers_count]])/100</f>
        <v>0.1</v>
      </c>
      <c r="Q2779" t="s">
        <v>8322</v>
      </c>
      <c r="R2779" t="s">
        <v>8358</v>
      </c>
      <c r="S2779" s="11">
        <f>(((Table1[[#This Row],[launched_at]]/60)/60)/24)+DATE(1970,1,1)</f>
        <v>42172.669027777782</v>
      </c>
      <c r="T2779" s="11">
        <f>(((Table1[[#This Row],[deadline]]/60)/60)/24)+DATE(1970,1,1)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Table1[[#This Row],[pledged]]/Table1[[#This Row],[goal]]</f>
        <v>0.25545454545454543</v>
      </c>
      <c r="P2780" s="6">
        <f>(Table1[[#This Row],[pledged]]/Table1[[#This Row],[backers_count]])/100</f>
        <v>0.93666666666666676</v>
      </c>
      <c r="Q2780" t="s">
        <v>8322</v>
      </c>
      <c r="R2780" t="s">
        <v>8358</v>
      </c>
      <c r="S2780" s="11">
        <f>(((Table1[[#This Row],[launched_at]]/60)/60)/24)+DATE(1970,1,1)</f>
        <v>41846.978078703702</v>
      </c>
      <c r="T2780" s="11">
        <f>(((Table1[[#This Row],[deadline]]/60)/60)/24)+DATE(1970,1,1)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Table1[[#This Row],[pledged]]/Table1[[#This Row],[goal]]</f>
        <v>2.12E-2</v>
      </c>
      <c r="P2781" s="6">
        <f>(Table1[[#This Row],[pledged]]/Table1[[#This Row],[backers_count]])/100</f>
        <v>0.53</v>
      </c>
      <c r="Q2781" t="s">
        <v>8322</v>
      </c>
      <c r="R2781" t="s">
        <v>8358</v>
      </c>
      <c r="S2781" s="11">
        <f>(((Table1[[#This Row],[launched_at]]/60)/60)/24)+DATE(1970,1,1)</f>
        <v>42300.585891203707</v>
      </c>
      <c r="T2781" s="11">
        <f>(((Table1[[#This Row],[deadline]]/60)/60)/24)+DATE(1970,1,1)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Table1[[#This Row],[pledged]]/Table1[[#This Row],[goal]]</f>
        <v>0</v>
      </c>
      <c r="P2782" s="6" t="e">
        <f>(Table1[[#This Row],[pledged]]/Table1[[#This Row],[backers_count]])/100</f>
        <v>#DIV/0!</v>
      </c>
      <c r="Q2782" t="s">
        <v>8322</v>
      </c>
      <c r="R2782" t="s">
        <v>8358</v>
      </c>
      <c r="S2782" s="11">
        <f>(((Table1[[#This Row],[launched_at]]/60)/60)/24)+DATE(1970,1,1)</f>
        <v>42774.447777777779</v>
      </c>
      <c r="T2782" s="11">
        <f>(((Table1[[#This Row],[deadline]]/60)/60)/24)+DATE(1970,1,1)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Table1[[#This Row],[pledged]]/Table1[[#This Row],[goal]]</f>
        <v>1.0528</v>
      </c>
      <c r="P2783" s="6">
        <f>(Table1[[#This Row],[pledged]]/Table1[[#This Row],[backers_count]])/100</f>
        <v>0.47</v>
      </c>
      <c r="Q2783" t="s">
        <v>8317</v>
      </c>
      <c r="R2783" t="s">
        <v>8318</v>
      </c>
      <c r="S2783" s="11">
        <f>(((Table1[[#This Row],[launched_at]]/60)/60)/24)+DATE(1970,1,1)</f>
        <v>42018.94159722222</v>
      </c>
      <c r="T2783" s="11">
        <f>(((Table1[[#This Row],[deadline]]/60)/60)/24)+DATE(1970,1,1)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Table1[[#This Row],[pledged]]/Table1[[#This Row],[goal]]</f>
        <v>1.2</v>
      </c>
      <c r="P2784" s="6">
        <f>(Table1[[#This Row],[pledged]]/Table1[[#This Row],[backers_count]])/100</f>
        <v>0.66666666666666674</v>
      </c>
      <c r="Q2784" t="s">
        <v>8317</v>
      </c>
      <c r="R2784" t="s">
        <v>8318</v>
      </c>
      <c r="S2784" s="11">
        <f>(((Table1[[#This Row],[launched_at]]/60)/60)/24)+DATE(1970,1,1)</f>
        <v>42026.924976851849</v>
      </c>
      <c r="T2784" s="11">
        <f>(((Table1[[#This Row],[deadline]]/60)/60)/24)+DATE(1970,1,1)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Table1[[#This Row],[pledged]]/Table1[[#This Row],[goal]]</f>
        <v>1.145</v>
      </c>
      <c r="P2785" s="6">
        <f>(Table1[[#This Row],[pledged]]/Table1[[#This Row],[backers_count]])/100</f>
        <v>0.18770491803278688</v>
      </c>
      <c r="Q2785" t="s">
        <v>8317</v>
      </c>
      <c r="R2785" t="s">
        <v>8318</v>
      </c>
      <c r="S2785" s="11">
        <f>(((Table1[[#This Row],[launched_at]]/60)/60)/24)+DATE(1970,1,1)</f>
        <v>42103.535254629634</v>
      </c>
      <c r="T2785" s="11">
        <f>(((Table1[[#This Row],[deadline]]/60)/60)/24)+DATE(1970,1,1)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Table1[[#This Row],[pledged]]/Table1[[#This Row],[goal]]</f>
        <v>1.19</v>
      </c>
      <c r="P2786" s="6">
        <f>(Table1[[#This Row],[pledged]]/Table1[[#This Row],[backers_count]])/100</f>
        <v>0.66111111111111109</v>
      </c>
      <c r="Q2786" t="s">
        <v>8317</v>
      </c>
      <c r="R2786" t="s">
        <v>8318</v>
      </c>
      <c r="S2786" s="11">
        <f>(((Table1[[#This Row],[launched_at]]/60)/60)/24)+DATE(1970,1,1)</f>
        <v>41920.787534722222</v>
      </c>
      <c r="T2786" s="11">
        <f>(((Table1[[#This Row],[deadline]]/60)/60)/24)+DATE(1970,1,1)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Table1[[#This Row],[pledged]]/Table1[[#This Row],[goal]]</f>
        <v>1.0468</v>
      </c>
      <c r="P2787" s="6">
        <f>(Table1[[#This Row],[pledged]]/Table1[[#This Row],[backers_count]])/100</f>
        <v>0.36859154929577465</v>
      </c>
      <c r="Q2787" t="s">
        <v>8317</v>
      </c>
      <c r="R2787" t="s">
        <v>8318</v>
      </c>
      <c r="S2787" s="11">
        <f>(((Table1[[#This Row],[launched_at]]/60)/60)/24)+DATE(1970,1,1)</f>
        <v>42558.189432870371</v>
      </c>
      <c r="T2787" s="11">
        <f>(((Table1[[#This Row],[deadline]]/60)/60)/24)+DATE(1970,1,1)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Table1[[#This Row],[pledged]]/Table1[[#This Row],[goal]]</f>
        <v>1.1783999999999999</v>
      </c>
      <c r="P2788" s="6">
        <f>(Table1[[#This Row],[pledged]]/Table1[[#This Row],[backers_count]])/100</f>
        <v>0.39810810810810815</v>
      </c>
      <c r="Q2788" t="s">
        <v>8317</v>
      </c>
      <c r="R2788" t="s">
        <v>8318</v>
      </c>
      <c r="S2788" s="11">
        <f>(((Table1[[#This Row],[launched_at]]/60)/60)/24)+DATE(1970,1,1)</f>
        <v>41815.569212962961</v>
      </c>
      <c r="T2788" s="11">
        <f>(((Table1[[#This Row],[deadline]]/60)/60)/24)+DATE(1970,1,1)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Table1[[#This Row],[pledged]]/Table1[[#This Row],[goal]]</f>
        <v>1.1970000000000001</v>
      </c>
      <c r="P2789" s="6">
        <f>(Table1[[#This Row],[pledged]]/Table1[[#This Row],[backers_count]])/100</f>
        <v>0.315</v>
      </c>
      <c r="Q2789" t="s">
        <v>8317</v>
      </c>
      <c r="R2789" t="s">
        <v>8318</v>
      </c>
      <c r="S2789" s="11">
        <f>(((Table1[[#This Row],[launched_at]]/60)/60)/24)+DATE(1970,1,1)</f>
        <v>41808.198518518519</v>
      </c>
      <c r="T2789" s="11">
        <f>(((Table1[[#This Row],[deadline]]/60)/60)/24)+DATE(1970,1,1)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Table1[[#This Row],[pledged]]/Table1[[#This Row],[goal]]</f>
        <v>1.0249999999999999</v>
      </c>
      <c r="P2790" s="6">
        <f>(Table1[[#This Row],[pledged]]/Table1[[#This Row],[backers_count]])/100</f>
        <v>1.0249999999999999</v>
      </c>
      <c r="Q2790" t="s">
        <v>8317</v>
      </c>
      <c r="R2790" t="s">
        <v>8318</v>
      </c>
      <c r="S2790" s="11">
        <f>(((Table1[[#This Row],[launched_at]]/60)/60)/24)+DATE(1970,1,1)</f>
        <v>42550.701886574068</v>
      </c>
      <c r="T2790" s="11">
        <f>(((Table1[[#This Row],[deadline]]/60)/60)/24)+DATE(1970,1,1)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Table1[[#This Row],[pledged]]/Table1[[#This Row],[goal]]</f>
        <v>1.0116666666666667</v>
      </c>
      <c r="P2791" s="6">
        <f>(Table1[[#This Row],[pledged]]/Table1[[#This Row],[backers_count]])/100</f>
        <v>1.2645833333333334</v>
      </c>
      <c r="Q2791" t="s">
        <v>8317</v>
      </c>
      <c r="R2791" t="s">
        <v>8318</v>
      </c>
      <c r="S2791" s="11">
        <f>(((Table1[[#This Row],[launched_at]]/60)/60)/24)+DATE(1970,1,1)</f>
        <v>42056.013124999998</v>
      </c>
      <c r="T2791" s="11">
        <f>(((Table1[[#This Row],[deadline]]/60)/60)/24)+DATE(1970,1,1)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Table1[[#This Row],[pledged]]/Table1[[#This Row],[goal]]</f>
        <v>1.0533333333333332</v>
      </c>
      <c r="P2792" s="6">
        <f>(Table1[[#This Row],[pledged]]/Table1[[#This Row],[backers_count]])/100</f>
        <v>0.47878787878787876</v>
      </c>
      <c r="Q2792" t="s">
        <v>8317</v>
      </c>
      <c r="R2792" t="s">
        <v>8318</v>
      </c>
      <c r="S2792" s="11">
        <f>(((Table1[[#This Row],[launched_at]]/60)/60)/24)+DATE(1970,1,1)</f>
        <v>42016.938692129625</v>
      </c>
      <c r="T2792" s="11">
        <f>(((Table1[[#This Row],[deadline]]/60)/60)/24)+DATE(1970,1,1)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Table1[[#This Row],[pledged]]/Table1[[#This Row],[goal]]</f>
        <v>1.0249999999999999</v>
      </c>
      <c r="P2793" s="6">
        <f>(Table1[[#This Row],[pledged]]/Table1[[#This Row],[backers_count]])/100</f>
        <v>0.7321428571428571</v>
      </c>
      <c r="Q2793" t="s">
        <v>8317</v>
      </c>
      <c r="R2793" t="s">
        <v>8318</v>
      </c>
      <c r="S2793" s="11">
        <f>(((Table1[[#This Row],[launched_at]]/60)/60)/24)+DATE(1970,1,1)</f>
        <v>42591.899988425925</v>
      </c>
      <c r="T2793" s="11">
        <f>(((Table1[[#This Row],[deadline]]/60)/60)/24)+DATE(1970,1,1)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Table1[[#This Row],[pledged]]/Table1[[#This Row],[goal]]</f>
        <v>1.0760000000000001</v>
      </c>
      <c r="P2794" s="6">
        <f>(Table1[[#This Row],[pledged]]/Table1[[#This Row],[backers_count]])/100</f>
        <v>0.89666666666666672</v>
      </c>
      <c r="Q2794" t="s">
        <v>8317</v>
      </c>
      <c r="R2794" t="s">
        <v>8318</v>
      </c>
      <c r="S2794" s="11">
        <f>(((Table1[[#This Row],[launched_at]]/60)/60)/24)+DATE(1970,1,1)</f>
        <v>42183.231006944443</v>
      </c>
      <c r="T2794" s="11">
        <f>(((Table1[[#This Row],[deadline]]/60)/60)/24)+DATE(1970,1,1)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Table1[[#This Row],[pledged]]/Table1[[#This Row],[goal]]</f>
        <v>1.105675</v>
      </c>
      <c r="P2795" s="6">
        <f>(Table1[[#This Row],[pledged]]/Table1[[#This Row],[backers_count]])/100</f>
        <v>1.5146232876712329</v>
      </c>
      <c r="Q2795" t="s">
        <v>8317</v>
      </c>
      <c r="R2795" t="s">
        <v>8318</v>
      </c>
      <c r="S2795" s="11">
        <f>(((Table1[[#This Row],[launched_at]]/60)/60)/24)+DATE(1970,1,1)</f>
        <v>42176.419039351851</v>
      </c>
      <c r="T2795" s="11">
        <f>(((Table1[[#This Row],[deadline]]/60)/60)/24)+DATE(1970,1,1)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Table1[[#This Row],[pledged]]/Table1[[#This Row],[goal]]</f>
        <v>1.5</v>
      </c>
      <c r="P2796" s="6">
        <f>(Table1[[#This Row],[pledged]]/Table1[[#This Row],[backers_count]])/100</f>
        <v>0.25</v>
      </c>
      <c r="Q2796" t="s">
        <v>8317</v>
      </c>
      <c r="R2796" t="s">
        <v>8318</v>
      </c>
      <c r="S2796" s="11">
        <f>(((Table1[[#This Row],[launched_at]]/60)/60)/24)+DATE(1970,1,1)</f>
        <v>42416.691655092596</v>
      </c>
      <c r="T2796" s="11">
        <f>(((Table1[[#This Row],[deadline]]/60)/60)/24)+DATE(1970,1,1)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Table1[[#This Row],[pledged]]/Table1[[#This Row],[goal]]</f>
        <v>1.0428571428571429</v>
      </c>
      <c r="P2797" s="6">
        <f>(Table1[[#This Row],[pledged]]/Table1[[#This Row],[backers_count]])/100</f>
        <v>0.36499999999999999</v>
      </c>
      <c r="Q2797" t="s">
        <v>8317</v>
      </c>
      <c r="R2797" t="s">
        <v>8318</v>
      </c>
      <c r="S2797" s="11">
        <f>(((Table1[[#This Row],[launched_at]]/60)/60)/24)+DATE(1970,1,1)</f>
        <v>41780.525937500002</v>
      </c>
      <c r="T2797" s="11">
        <f>(((Table1[[#This Row],[deadline]]/60)/60)/24)+DATE(1970,1,1)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Table1[[#This Row],[pledged]]/Table1[[#This Row],[goal]]</f>
        <v>1.155</v>
      </c>
      <c r="P2798" s="6">
        <f>(Table1[[#This Row],[pledged]]/Table1[[#This Row],[backers_count]])/100</f>
        <v>0.44</v>
      </c>
      <c r="Q2798" t="s">
        <v>8317</v>
      </c>
      <c r="R2798" t="s">
        <v>8318</v>
      </c>
      <c r="S2798" s="11">
        <f>(((Table1[[#This Row],[launched_at]]/60)/60)/24)+DATE(1970,1,1)</f>
        <v>41795.528101851851</v>
      </c>
      <c r="T2798" s="11">
        <f>(((Table1[[#This Row],[deadline]]/60)/60)/24)+DATE(1970,1,1)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Table1[[#This Row],[pledged]]/Table1[[#This Row],[goal]]</f>
        <v>1.02645125</v>
      </c>
      <c r="P2799" s="6">
        <f>(Table1[[#This Row],[pledged]]/Table1[[#This Row],[backers_count]])/100</f>
        <v>0.87357553191489368</v>
      </c>
      <c r="Q2799" t="s">
        <v>8317</v>
      </c>
      <c r="R2799" t="s">
        <v>8318</v>
      </c>
      <c r="S2799" s="11">
        <f>(((Table1[[#This Row],[launched_at]]/60)/60)/24)+DATE(1970,1,1)</f>
        <v>41798.94027777778</v>
      </c>
      <c r="T2799" s="11">
        <f>(((Table1[[#This Row],[deadline]]/60)/60)/24)+DATE(1970,1,1)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Table1[[#This Row],[pledged]]/Table1[[#This Row],[goal]]</f>
        <v>1.014</v>
      </c>
      <c r="P2800" s="6">
        <f>(Table1[[#This Row],[pledged]]/Table1[[#This Row],[backers_count]])/100</f>
        <v>0.3647482014388489</v>
      </c>
      <c r="Q2800" t="s">
        <v>8317</v>
      </c>
      <c r="R2800" t="s">
        <v>8318</v>
      </c>
      <c r="S2800" s="11">
        <f>(((Table1[[#This Row],[launched_at]]/60)/60)/24)+DATE(1970,1,1)</f>
        <v>42201.675011574072</v>
      </c>
      <c r="T2800" s="11">
        <f>(((Table1[[#This Row],[deadline]]/60)/60)/24)+DATE(1970,1,1)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Table1[[#This Row],[pledged]]/Table1[[#This Row],[goal]]</f>
        <v>1.1663479999999999</v>
      </c>
      <c r="P2801" s="6">
        <f>(Table1[[#This Row],[pledged]]/Table1[[#This Row],[backers_count]])/100</f>
        <v>0.44859538461538462</v>
      </c>
      <c r="Q2801" t="s">
        <v>8317</v>
      </c>
      <c r="R2801" t="s">
        <v>8318</v>
      </c>
      <c r="S2801" s="11">
        <f>(((Table1[[#This Row],[launched_at]]/60)/60)/24)+DATE(1970,1,1)</f>
        <v>42507.264699074076</v>
      </c>
      <c r="T2801" s="11">
        <f>(((Table1[[#This Row],[deadline]]/60)/60)/24)+DATE(1970,1,1)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Table1[[#This Row],[pledged]]/Table1[[#This Row],[goal]]</f>
        <v>1.33</v>
      </c>
      <c r="P2802" s="6">
        <f>(Table1[[#This Row],[pledged]]/Table1[[#This Row],[backers_count]])/100</f>
        <v>0.42903225806451617</v>
      </c>
      <c r="Q2802" t="s">
        <v>8317</v>
      </c>
      <c r="R2802" t="s">
        <v>8318</v>
      </c>
      <c r="S2802" s="11">
        <f>(((Table1[[#This Row],[launched_at]]/60)/60)/24)+DATE(1970,1,1)</f>
        <v>41948.552847222221</v>
      </c>
      <c r="T2802" s="11">
        <f>(((Table1[[#This Row],[deadline]]/60)/60)/24)+DATE(1970,1,1)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Table1[[#This Row],[pledged]]/Table1[[#This Row],[goal]]</f>
        <v>1.3320000000000001</v>
      </c>
      <c r="P2803" s="6">
        <f>(Table1[[#This Row],[pledged]]/Table1[[#This Row],[backers_count]])/100</f>
        <v>0.51230769230769235</v>
      </c>
      <c r="Q2803" t="s">
        <v>8317</v>
      </c>
      <c r="R2803" t="s">
        <v>8318</v>
      </c>
      <c r="S2803" s="11">
        <f>(((Table1[[#This Row],[launched_at]]/60)/60)/24)+DATE(1970,1,1)</f>
        <v>41900.243159722224</v>
      </c>
      <c r="T2803" s="11">
        <f>(((Table1[[#This Row],[deadline]]/60)/60)/24)+DATE(1970,1,1)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Table1[[#This Row],[pledged]]/Table1[[#This Row],[goal]]</f>
        <v>1.0183333333333333</v>
      </c>
      <c r="P2804" s="6">
        <f>(Table1[[#This Row],[pledged]]/Table1[[#This Row],[backers_count]])/100</f>
        <v>0.33944444444444444</v>
      </c>
      <c r="Q2804" t="s">
        <v>8317</v>
      </c>
      <c r="R2804" t="s">
        <v>8318</v>
      </c>
      <c r="S2804" s="11">
        <f>(((Table1[[#This Row],[launched_at]]/60)/60)/24)+DATE(1970,1,1)</f>
        <v>42192.64707175926</v>
      </c>
      <c r="T2804" s="11">
        <f>(((Table1[[#This Row],[deadline]]/60)/60)/24)+DATE(1970,1,1)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Table1[[#This Row],[pledged]]/Table1[[#This Row],[goal]]</f>
        <v>1.2795000000000001</v>
      </c>
      <c r="P2805" s="6">
        <f>(Table1[[#This Row],[pledged]]/Table1[[#This Row],[backers_count]])/100</f>
        <v>0.9074468085106383</v>
      </c>
      <c r="Q2805" t="s">
        <v>8317</v>
      </c>
      <c r="R2805" t="s">
        <v>8318</v>
      </c>
      <c r="S2805" s="11">
        <f>(((Table1[[#This Row],[launched_at]]/60)/60)/24)+DATE(1970,1,1)</f>
        <v>42158.065694444449</v>
      </c>
      <c r="T2805" s="11">
        <f>(((Table1[[#This Row],[deadline]]/60)/60)/24)+DATE(1970,1,1)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Table1[[#This Row],[pledged]]/Table1[[#This Row],[goal]]</f>
        <v>1.1499999999999999</v>
      </c>
      <c r="P2806" s="6">
        <f>(Table1[[#This Row],[pledged]]/Table1[[#This Row],[backers_count]])/100</f>
        <v>0.5</v>
      </c>
      <c r="Q2806" t="s">
        <v>8317</v>
      </c>
      <c r="R2806" t="s">
        <v>8318</v>
      </c>
      <c r="S2806" s="11">
        <f>(((Table1[[#This Row],[launched_at]]/60)/60)/24)+DATE(1970,1,1)</f>
        <v>41881.453587962962</v>
      </c>
      <c r="T2806" s="11">
        <f>(((Table1[[#This Row],[deadline]]/60)/60)/24)+DATE(1970,1,1)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Table1[[#This Row],[pledged]]/Table1[[#This Row],[goal]]</f>
        <v>1.1000000000000001</v>
      </c>
      <c r="P2807" s="6">
        <f>(Table1[[#This Row],[pledged]]/Table1[[#This Row],[backers_count]])/100</f>
        <v>0.24444444444444444</v>
      </c>
      <c r="Q2807" t="s">
        <v>8317</v>
      </c>
      <c r="R2807" t="s">
        <v>8318</v>
      </c>
      <c r="S2807" s="11">
        <f>(((Table1[[#This Row],[launched_at]]/60)/60)/24)+DATE(1970,1,1)</f>
        <v>42213.505474537036</v>
      </c>
      <c r="T2807" s="11">
        <f>(((Table1[[#This Row],[deadline]]/60)/60)/24)+DATE(1970,1,1)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Table1[[#This Row],[pledged]]/Table1[[#This Row],[goal]]</f>
        <v>1.121</v>
      </c>
      <c r="P2808" s="6">
        <f>(Table1[[#This Row],[pledged]]/Table1[[#This Row],[backers_count]])/100</f>
        <v>0.4425</v>
      </c>
      <c r="Q2808" t="s">
        <v>8317</v>
      </c>
      <c r="R2808" t="s">
        <v>8318</v>
      </c>
      <c r="S2808" s="11">
        <f>(((Table1[[#This Row],[launched_at]]/60)/60)/24)+DATE(1970,1,1)</f>
        <v>42185.267245370371</v>
      </c>
      <c r="T2808" s="11">
        <f>(((Table1[[#This Row],[deadline]]/60)/60)/24)+DATE(1970,1,1)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Table1[[#This Row],[pledged]]/Table1[[#This Row],[goal]]</f>
        <v>1.26</v>
      </c>
      <c r="P2809" s="6">
        <f>(Table1[[#This Row],[pledged]]/Table1[[#This Row],[backers_count]])/100</f>
        <v>0.67741935483870963</v>
      </c>
      <c r="Q2809" t="s">
        <v>8317</v>
      </c>
      <c r="R2809" t="s">
        <v>8318</v>
      </c>
      <c r="S2809" s="11">
        <f>(((Table1[[#This Row],[launched_at]]/60)/60)/24)+DATE(1970,1,1)</f>
        <v>42154.873124999998</v>
      </c>
      <c r="T2809" s="11">
        <f>(((Table1[[#This Row],[deadline]]/60)/60)/24)+DATE(1970,1,1)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Table1[[#This Row],[pledged]]/Table1[[#This Row],[goal]]</f>
        <v>1.0024444444444445</v>
      </c>
      <c r="P2810" s="6">
        <f>(Table1[[#This Row],[pledged]]/Table1[[#This Row],[backers_count]])/100</f>
        <v>0.6537681159420291</v>
      </c>
      <c r="Q2810" t="s">
        <v>8317</v>
      </c>
      <c r="R2810" t="s">
        <v>8318</v>
      </c>
      <c r="S2810" s="11">
        <f>(((Table1[[#This Row],[launched_at]]/60)/60)/24)+DATE(1970,1,1)</f>
        <v>42208.84646990741</v>
      </c>
      <c r="T2810" s="11">
        <f>(((Table1[[#This Row],[deadline]]/60)/60)/24)+DATE(1970,1,1)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Table1[[#This Row],[pledged]]/Table1[[#This Row],[goal]]</f>
        <v>1.024</v>
      </c>
      <c r="P2811" s="6">
        <f>(Table1[[#This Row],[pledged]]/Table1[[#This Row],[backers_count]])/100</f>
        <v>1.2190476190476189</v>
      </c>
      <c r="Q2811" t="s">
        <v>8317</v>
      </c>
      <c r="R2811" t="s">
        <v>8318</v>
      </c>
      <c r="S2811" s="11">
        <f>(((Table1[[#This Row],[launched_at]]/60)/60)/24)+DATE(1970,1,1)</f>
        <v>42451.496817129635</v>
      </c>
      <c r="T2811" s="11">
        <f>(((Table1[[#This Row],[deadline]]/60)/60)/24)+DATE(1970,1,1)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Table1[[#This Row],[pledged]]/Table1[[#This Row],[goal]]</f>
        <v>1.0820000000000001</v>
      </c>
      <c r="P2812" s="6">
        <f>(Table1[[#This Row],[pledged]]/Table1[[#This Row],[backers_count]])/100</f>
        <v>0.47456140350877191</v>
      </c>
      <c r="Q2812" t="s">
        <v>8317</v>
      </c>
      <c r="R2812" t="s">
        <v>8318</v>
      </c>
      <c r="S2812" s="11">
        <f>(((Table1[[#This Row],[launched_at]]/60)/60)/24)+DATE(1970,1,1)</f>
        <v>41759.13962962963</v>
      </c>
      <c r="T2812" s="11">
        <f>(((Table1[[#This Row],[deadline]]/60)/60)/24)+DATE(1970,1,1)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Table1[[#This Row],[pledged]]/Table1[[#This Row],[goal]]</f>
        <v>1.0026999999999999</v>
      </c>
      <c r="P2813" s="6">
        <f>(Table1[[#This Row],[pledged]]/Table1[[#This Row],[backers_count]])/100</f>
        <v>0.92842592592592599</v>
      </c>
      <c r="Q2813" t="s">
        <v>8317</v>
      </c>
      <c r="R2813" t="s">
        <v>8318</v>
      </c>
      <c r="S2813" s="11">
        <f>(((Table1[[#This Row],[launched_at]]/60)/60)/24)+DATE(1970,1,1)</f>
        <v>42028.496562500004</v>
      </c>
      <c r="T2813" s="11">
        <f>(((Table1[[#This Row],[deadline]]/60)/60)/24)+DATE(1970,1,1)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Table1[[#This Row],[pledged]]/Table1[[#This Row],[goal]]</f>
        <v>1.133</v>
      </c>
      <c r="P2814" s="6">
        <f>(Table1[[#This Row],[pledged]]/Table1[[#This Row],[backers_count]])/100</f>
        <v>0.68253012048192774</v>
      </c>
      <c r="Q2814" t="s">
        <v>8317</v>
      </c>
      <c r="R2814" t="s">
        <v>8318</v>
      </c>
      <c r="S2814" s="11">
        <f>(((Table1[[#This Row],[launched_at]]/60)/60)/24)+DATE(1970,1,1)</f>
        <v>42054.74418981481</v>
      </c>
      <c r="T2814" s="11">
        <f>(((Table1[[#This Row],[deadline]]/60)/60)/24)+DATE(1970,1,1)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Table1[[#This Row],[pledged]]/Table1[[#This Row],[goal]]</f>
        <v>1.2757571428571428</v>
      </c>
      <c r="P2815" s="6">
        <f>(Table1[[#This Row],[pledged]]/Table1[[#This Row],[backers_count]])/100</f>
        <v>0.37209583333333335</v>
      </c>
      <c r="Q2815" t="s">
        <v>8317</v>
      </c>
      <c r="R2815" t="s">
        <v>8318</v>
      </c>
      <c r="S2815" s="11">
        <f>(((Table1[[#This Row],[launched_at]]/60)/60)/24)+DATE(1970,1,1)</f>
        <v>42693.742604166662</v>
      </c>
      <c r="T2815" s="11">
        <f>(((Table1[[#This Row],[deadline]]/60)/60)/24)+DATE(1970,1,1)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Table1[[#This Row],[pledged]]/Table1[[#This Row],[goal]]</f>
        <v>1.0773333333333333</v>
      </c>
      <c r="P2816" s="6">
        <f>(Table1[[#This Row],[pledged]]/Table1[[#This Row],[backers_count]])/100</f>
        <v>0.2525</v>
      </c>
      <c r="Q2816" t="s">
        <v>8317</v>
      </c>
      <c r="R2816" t="s">
        <v>8318</v>
      </c>
      <c r="S2816" s="11">
        <f>(((Table1[[#This Row],[launched_at]]/60)/60)/24)+DATE(1970,1,1)</f>
        <v>42103.399479166663</v>
      </c>
      <c r="T2816" s="11">
        <f>(((Table1[[#This Row],[deadline]]/60)/60)/24)+DATE(1970,1,1)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Table1[[#This Row],[pledged]]/Table1[[#This Row],[goal]]</f>
        <v>2.42</v>
      </c>
      <c r="P2817" s="6">
        <f>(Table1[[#This Row],[pledged]]/Table1[[#This Row],[backers_count]])/100</f>
        <v>0.43214285714285716</v>
      </c>
      <c r="Q2817" t="s">
        <v>8317</v>
      </c>
      <c r="R2817" t="s">
        <v>8318</v>
      </c>
      <c r="S2817" s="11">
        <f>(((Table1[[#This Row],[launched_at]]/60)/60)/24)+DATE(1970,1,1)</f>
        <v>42559.776724537034</v>
      </c>
      <c r="T2817" s="11">
        <f>(((Table1[[#This Row],[deadline]]/60)/60)/24)+DATE(1970,1,1)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Table1[[#This Row],[pledged]]/Table1[[#This Row],[goal]]</f>
        <v>1.4156666666666666</v>
      </c>
      <c r="P2818" s="6">
        <f>(Table1[[#This Row],[pledged]]/Table1[[#This Row],[backers_count]])/100</f>
        <v>0.25130177514792895</v>
      </c>
      <c r="Q2818" t="s">
        <v>8317</v>
      </c>
      <c r="R2818" t="s">
        <v>8318</v>
      </c>
      <c r="S2818" s="11">
        <f>(((Table1[[#This Row],[launched_at]]/60)/60)/24)+DATE(1970,1,1)</f>
        <v>42188.467499999999</v>
      </c>
      <c r="T2818" s="11">
        <f>(((Table1[[#This Row],[deadline]]/60)/60)/24)+DATE(1970,1,1)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Table1[[#This Row],[pledged]]/Table1[[#This Row],[goal]]</f>
        <v>1.3</v>
      </c>
      <c r="P2819" s="6">
        <f>(Table1[[#This Row],[pledged]]/Table1[[#This Row],[backers_count]])/100</f>
        <v>0.23636363636363636</v>
      </c>
      <c r="Q2819" t="s">
        <v>8317</v>
      </c>
      <c r="R2819" t="s">
        <v>8318</v>
      </c>
      <c r="S2819" s="11">
        <f>(((Table1[[#This Row],[launched_at]]/60)/60)/24)+DATE(1970,1,1)</f>
        <v>42023.634976851856</v>
      </c>
      <c r="T2819" s="11">
        <f>(((Table1[[#This Row],[deadline]]/60)/60)/24)+DATE(1970,1,1)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Table1[[#This Row],[pledged]]/Table1[[#This Row],[goal]]</f>
        <v>1.0603</v>
      </c>
      <c r="P2820" s="6">
        <f>(Table1[[#This Row],[pledged]]/Table1[[#This Row],[backers_count]])/100</f>
        <v>1.0395098039215687</v>
      </c>
      <c r="Q2820" t="s">
        <v>8317</v>
      </c>
      <c r="R2820" t="s">
        <v>8318</v>
      </c>
      <c r="S2820" s="11">
        <f>(((Table1[[#This Row],[launched_at]]/60)/60)/24)+DATE(1970,1,1)</f>
        <v>42250.598217592589</v>
      </c>
      <c r="T2820" s="11">
        <f>(((Table1[[#This Row],[deadline]]/60)/60)/24)+DATE(1970,1,1)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Table1[[#This Row],[pledged]]/Table1[[#This Row],[goal]]</f>
        <v>1.048</v>
      </c>
      <c r="P2821" s="6">
        <f>(Table1[[#This Row],[pledged]]/Table1[[#This Row],[backers_count]])/100</f>
        <v>0.50384615384615383</v>
      </c>
      <c r="Q2821" t="s">
        <v>8317</v>
      </c>
      <c r="R2821" t="s">
        <v>8318</v>
      </c>
      <c r="S2821" s="11">
        <f>(((Table1[[#This Row],[launched_at]]/60)/60)/24)+DATE(1970,1,1)</f>
        <v>42139.525567129633</v>
      </c>
      <c r="T2821" s="11">
        <f>(((Table1[[#This Row],[deadline]]/60)/60)/24)+DATE(1970,1,1)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Table1[[#This Row],[pledged]]/Table1[[#This Row],[goal]]</f>
        <v>1.36</v>
      </c>
      <c r="P2822" s="6">
        <f>(Table1[[#This Row],[pledged]]/Table1[[#This Row],[backers_count]])/100</f>
        <v>0.13600000000000001</v>
      </c>
      <c r="Q2822" t="s">
        <v>8317</v>
      </c>
      <c r="R2822" t="s">
        <v>8318</v>
      </c>
      <c r="S2822" s="11">
        <f>(((Table1[[#This Row],[launched_at]]/60)/60)/24)+DATE(1970,1,1)</f>
        <v>42401.610983796301</v>
      </c>
      <c r="T2822" s="11">
        <f>(((Table1[[#This Row],[deadline]]/60)/60)/24)+DATE(1970,1,1)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Table1[[#This Row],[pledged]]/Table1[[#This Row],[goal]]</f>
        <v>1</v>
      </c>
      <c r="P2823" s="6">
        <f>(Table1[[#This Row],[pledged]]/Table1[[#This Row],[backers_count]])/100</f>
        <v>0.28571428571428575</v>
      </c>
      <c r="Q2823" t="s">
        <v>8317</v>
      </c>
      <c r="R2823" t="s">
        <v>8318</v>
      </c>
      <c r="S2823" s="11">
        <f>(((Table1[[#This Row],[launched_at]]/60)/60)/24)+DATE(1970,1,1)</f>
        <v>41875.922858796301</v>
      </c>
      <c r="T2823" s="11">
        <f>(((Table1[[#This Row],[deadline]]/60)/60)/24)+DATE(1970,1,1)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Table1[[#This Row],[pledged]]/Table1[[#This Row],[goal]]</f>
        <v>1</v>
      </c>
      <c r="P2824" s="6">
        <f>(Table1[[#This Row],[pledged]]/Table1[[#This Row],[backers_count]])/100</f>
        <v>0.63829787234042556</v>
      </c>
      <c r="Q2824" t="s">
        <v>8317</v>
      </c>
      <c r="R2824" t="s">
        <v>8318</v>
      </c>
      <c r="S2824" s="11">
        <f>(((Table1[[#This Row],[launched_at]]/60)/60)/24)+DATE(1970,1,1)</f>
        <v>42060.683935185181</v>
      </c>
      <c r="T2824" s="11">
        <f>(((Table1[[#This Row],[deadline]]/60)/60)/24)+DATE(1970,1,1)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Table1[[#This Row],[pledged]]/Table1[[#This Row],[goal]]</f>
        <v>1.24</v>
      </c>
      <c r="P2825" s="6">
        <f>(Table1[[#This Row],[pledged]]/Table1[[#This Row],[backers_count]])/100</f>
        <v>8.8571428571428579E-2</v>
      </c>
      <c r="Q2825" t="s">
        <v>8317</v>
      </c>
      <c r="R2825" t="s">
        <v>8318</v>
      </c>
      <c r="S2825" s="11">
        <f>(((Table1[[#This Row],[launched_at]]/60)/60)/24)+DATE(1970,1,1)</f>
        <v>42067.011643518519</v>
      </c>
      <c r="T2825" s="11">
        <f>(((Table1[[#This Row],[deadline]]/60)/60)/24)+DATE(1970,1,1)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Table1[[#This Row],[pledged]]/Table1[[#This Row],[goal]]</f>
        <v>1.1692307692307693</v>
      </c>
      <c r="P2826" s="6">
        <f>(Table1[[#This Row],[pledged]]/Table1[[#This Row],[backers_count]])/100</f>
        <v>0.5066666666666666</v>
      </c>
      <c r="Q2826" t="s">
        <v>8317</v>
      </c>
      <c r="R2826" t="s">
        <v>8318</v>
      </c>
      <c r="S2826" s="11">
        <f>(((Table1[[#This Row],[launched_at]]/60)/60)/24)+DATE(1970,1,1)</f>
        <v>42136.270787037036</v>
      </c>
      <c r="T2826" s="11">
        <f>(((Table1[[#This Row],[deadline]]/60)/60)/24)+DATE(1970,1,1)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Table1[[#This Row],[pledged]]/Table1[[#This Row],[goal]]</f>
        <v>1.0333333333333334</v>
      </c>
      <c r="P2827" s="6">
        <f>(Table1[[#This Row],[pledged]]/Table1[[#This Row],[backers_count]])/100</f>
        <v>0.60784313725490191</v>
      </c>
      <c r="Q2827" t="s">
        <v>8317</v>
      </c>
      <c r="R2827" t="s">
        <v>8318</v>
      </c>
      <c r="S2827" s="11">
        <f>(((Table1[[#This Row],[launched_at]]/60)/60)/24)+DATE(1970,1,1)</f>
        <v>42312.792662037042</v>
      </c>
      <c r="T2827" s="11">
        <f>(((Table1[[#This Row],[deadline]]/60)/60)/24)+DATE(1970,1,1)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Table1[[#This Row],[pledged]]/Table1[[#This Row],[goal]]</f>
        <v>1.0774999999999999</v>
      </c>
      <c r="P2828" s="6">
        <f>(Table1[[#This Row],[pledged]]/Table1[[#This Row],[backers_count]])/100</f>
        <v>1.1342105263157896</v>
      </c>
      <c r="Q2828" t="s">
        <v>8317</v>
      </c>
      <c r="R2828" t="s">
        <v>8318</v>
      </c>
      <c r="S2828" s="11">
        <f>(((Table1[[#This Row],[launched_at]]/60)/60)/24)+DATE(1970,1,1)</f>
        <v>42171.034861111111</v>
      </c>
      <c r="T2828" s="11">
        <f>(((Table1[[#This Row],[deadline]]/60)/60)/24)+DATE(1970,1,1)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Table1[[#This Row],[pledged]]/Table1[[#This Row],[goal]]</f>
        <v>1.2024999999999999</v>
      </c>
      <c r="P2829" s="6">
        <f>(Table1[[#This Row],[pledged]]/Table1[[#This Row],[backers_count]])/100</f>
        <v>1.0456521739130435</v>
      </c>
      <c r="Q2829" t="s">
        <v>8317</v>
      </c>
      <c r="R2829" t="s">
        <v>8318</v>
      </c>
      <c r="S2829" s="11">
        <f>(((Table1[[#This Row],[launched_at]]/60)/60)/24)+DATE(1970,1,1)</f>
        <v>42494.683634259258</v>
      </c>
      <c r="T2829" s="11">
        <f>(((Table1[[#This Row],[deadline]]/60)/60)/24)+DATE(1970,1,1)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Table1[[#This Row],[pledged]]/Table1[[#This Row],[goal]]</f>
        <v>1.0037894736842106</v>
      </c>
      <c r="P2830" s="6">
        <f>(Table1[[#This Row],[pledged]]/Table1[[#This Row],[backers_count]])/100</f>
        <v>0.98309278350515472</v>
      </c>
      <c r="Q2830" t="s">
        <v>8317</v>
      </c>
      <c r="R2830" t="s">
        <v>8318</v>
      </c>
      <c r="S2830" s="11">
        <f>(((Table1[[#This Row],[launched_at]]/60)/60)/24)+DATE(1970,1,1)</f>
        <v>42254.264687499999</v>
      </c>
      <c r="T2830" s="11">
        <f>(((Table1[[#This Row],[deadline]]/60)/60)/24)+DATE(1970,1,1)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Table1[[#This Row],[pledged]]/Table1[[#This Row],[goal]]</f>
        <v>1.0651999999999999</v>
      </c>
      <c r="P2831" s="6">
        <f>(Table1[[#This Row],[pledged]]/Table1[[#This Row],[backers_count]])/100</f>
        <v>0.35039473684210526</v>
      </c>
      <c r="Q2831" t="s">
        <v>8317</v>
      </c>
      <c r="R2831" t="s">
        <v>8318</v>
      </c>
      <c r="S2831" s="11">
        <f>(((Table1[[#This Row],[launched_at]]/60)/60)/24)+DATE(1970,1,1)</f>
        <v>42495.434236111112</v>
      </c>
      <c r="T2831" s="11">
        <f>(((Table1[[#This Row],[deadline]]/60)/60)/24)+DATE(1970,1,1)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Table1[[#This Row],[pledged]]/Table1[[#This Row],[goal]]</f>
        <v>1</v>
      </c>
      <c r="P2832" s="6">
        <f>(Table1[[#This Row],[pledged]]/Table1[[#This Row],[backers_count]])/100</f>
        <v>2.7272727272727275</v>
      </c>
      <c r="Q2832" t="s">
        <v>8317</v>
      </c>
      <c r="R2832" t="s">
        <v>8318</v>
      </c>
      <c r="S2832" s="11">
        <f>(((Table1[[#This Row],[launched_at]]/60)/60)/24)+DATE(1970,1,1)</f>
        <v>41758.839675925927</v>
      </c>
      <c r="T2832" s="11">
        <f>(((Table1[[#This Row],[deadline]]/60)/60)/24)+DATE(1970,1,1)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Table1[[#This Row],[pledged]]/Table1[[#This Row],[goal]]</f>
        <v>1.1066666666666667</v>
      </c>
      <c r="P2833" s="6">
        <f>(Table1[[#This Row],[pledged]]/Table1[[#This Row],[backers_count]])/100</f>
        <v>0.63846153846153841</v>
      </c>
      <c r="Q2833" t="s">
        <v>8317</v>
      </c>
      <c r="R2833" t="s">
        <v>8318</v>
      </c>
      <c r="S2833" s="11">
        <f>(((Table1[[#This Row],[launched_at]]/60)/60)/24)+DATE(1970,1,1)</f>
        <v>42171.824884259258</v>
      </c>
      <c r="T2833" s="11">
        <f>(((Table1[[#This Row],[deadline]]/60)/60)/24)+DATE(1970,1,1)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Table1[[#This Row],[pledged]]/Table1[[#This Row],[goal]]</f>
        <v>1.1471959999999999</v>
      </c>
      <c r="P2834" s="6">
        <f>(Table1[[#This Row],[pledged]]/Table1[[#This Row],[backers_count]])/100</f>
        <v>0.30189368421052631</v>
      </c>
      <c r="Q2834" t="s">
        <v>8317</v>
      </c>
      <c r="R2834" t="s">
        <v>8318</v>
      </c>
      <c r="S2834" s="11">
        <f>(((Table1[[#This Row],[launched_at]]/60)/60)/24)+DATE(1970,1,1)</f>
        <v>41938.709421296298</v>
      </c>
      <c r="T2834" s="11">
        <f>(((Table1[[#This Row],[deadline]]/60)/60)/24)+DATE(1970,1,1)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Table1[[#This Row],[pledged]]/Table1[[#This Row],[goal]]</f>
        <v>1.0825925925925926</v>
      </c>
      <c r="P2835" s="6">
        <f>(Table1[[#This Row],[pledged]]/Table1[[#This Row],[backers_count]])/100</f>
        <v>0.83514285714285719</v>
      </c>
      <c r="Q2835" t="s">
        <v>8317</v>
      </c>
      <c r="R2835" t="s">
        <v>8318</v>
      </c>
      <c r="S2835" s="11">
        <f>(((Table1[[#This Row],[launched_at]]/60)/60)/24)+DATE(1970,1,1)</f>
        <v>42268.127696759257</v>
      </c>
      <c r="T2835" s="11">
        <f>(((Table1[[#This Row],[deadline]]/60)/60)/24)+DATE(1970,1,1)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Table1[[#This Row],[pledged]]/Table1[[#This Row],[goal]]</f>
        <v>1.7</v>
      </c>
      <c r="P2836" s="6">
        <f>(Table1[[#This Row],[pledged]]/Table1[[#This Row],[backers_count]])/100</f>
        <v>0.64761904761904754</v>
      </c>
      <c r="Q2836" t="s">
        <v>8317</v>
      </c>
      <c r="R2836" t="s">
        <v>8318</v>
      </c>
      <c r="S2836" s="11">
        <f>(((Table1[[#This Row],[launched_at]]/60)/60)/24)+DATE(1970,1,1)</f>
        <v>42019.959837962961</v>
      </c>
      <c r="T2836" s="11">
        <f>(((Table1[[#This Row],[deadline]]/60)/60)/24)+DATE(1970,1,1)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Table1[[#This Row],[pledged]]/Table1[[#This Row],[goal]]</f>
        <v>1.8709899999999999</v>
      </c>
      <c r="P2837" s="6">
        <f>(Table1[[#This Row],[pledged]]/Table1[[#This Row],[backers_count]])/100</f>
        <v>0.20118172043010751</v>
      </c>
      <c r="Q2837" t="s">
        <v>8317</v>
      </c>
      <c r="R2837" t="s">
        <v>8318</v>
      </c>
      <c r="S2837" s="11">
        <f>(((Table1[[#This Row],[launched_at]]/60)/60)/24)+DATE(1970,1,1)</f>
        <v>42313.703900462962</v>
      </c>
      <c r="T2837" s="11">
        <f>(((Table1[[#This Row],[deadline]]/60)/60)/24)+DATE(1970,1,1)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Table1[[#This Row],[pledged]]/Table1[[#This Row],[goal]]</f>
        <v>1.0777777777777777</v>
      </c>
      <c r="P2838" s="6">
        <f>(Table1[[#This Row],[pledged]]/Table1[[#This Row],[backers_count]])/100</f>
        <v>0.44090909090909092</v>
      </c>
      <c r="Q2838" t="s">
        <v>8317</v>
      </c>
      <c r="R2838" t="s">
        <v>8318</v>
      </c>
      <c r="S2838" s="11">
        <f>(((Table1[[#This Row],[launched_at]]/60)/60)/24)+DATE(1970,1,1)</f>
        <v>42746.261782407411</v>
      </c>
      <c r="T2838" s="11">
        <f>(((Table1[[#This Row],[deadline]]/60)/60)/24)+DATE(1970,1,1)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Table1[[#This Row],[pledged]]/Table1[[#This Row],[goal]]</f>
        <v>1</v>
      </c>
      <c r="P2839" s="6">
        <f>(Table1[[#This Row],[pledged]]/Table1[[#This Row],[backers_count]])/100</f>
        <v>0.40476190476190477</v>
      </c>
      <c r="Q2839" t="s">
        <v>8317</v>
      </c>
      <c r="R2839" t="s">
        <v>8318</v>
      </c>
      <c r="S2839" s="11">
        <f>(((Table1[[#This Row],[launched_at]]/60)/60)/24)+DATE(1970,1,1)</f>
        <v>42307.908379629633</v>
      </c>
      <c r="T2839" s="11">
        <f>(((Table1[[#This Row],[deadline]]/60)/60)/24)+DATE(1970,1,1)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Table1[[#This Row],[pledged]]/Table1[[#This Row],[goal]]</f>
        <v>1.2024999999999999</v>
      </c>
      <c r="P2840" s="6">
        <f>(Table1[[#This Row],[pledged]]/Table1[[#This Row],[backers_count]])/100</f>
        <v>0.44537037037037036</v>
      </c>
      <c r="Q2840" t="s">
        <v>8317</v>
      </c>
      <c r="R2840" t="s">
        <v>8318</v>
      </c>
      <c r="S2840" s="11">
        <f>(((Table1[[#This Row],[launched_at]]/60)/60)/24)+DATE(1970,1,1)</f>
        <v>41842.607592592591</v>
      </c>
      <c r="T2840" s="11">
        <f>(((Table1[[#This Row],[deadline]]/60)/60)/24)+DATE(1970,1,1)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Table1[[#This Row],[pledged]]/Table1[[#This Row],[goal]]</f>
        <v>1.1142857142857143</v>
      </c>
      <c r="P2841" s="6">
        <f>(Table1[[#This Row],[pledged]]/Table1[[#This Row],[backers_count]])/100</f>
        <v>1.2580645161290323</v>
      </c>
      <c r="Q2841" t="s">
        <v>8317</v>
      </c>
      <c r="R2841" t="s">
        <v>8318</v>
      </c>
      <c r="S2841" s="11">
        <f>(((Table1[[#This Row],[launched_at]]/60)/60)/24)+DATE(1970,1,1)</f>
        <v>41853.240208333329</v>
      </c>
      <c r="T2841" s="11">
        <f>(((Table1[[#This Row],[deadline]]/60)/60)/24)+DATE(1970,1,1)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Table1[[#This Row],[pledged]]/Table1[[#This Row],[goal]]</f>
        <v>1.04</v>
      </c>
      <c r="P2842" s="6">
        <f>(Table1[[#This Row],[pledged]]/Table1[[#This Row],[backers_count]])/100</f>
        <v>0.19696969696969696</v>
      </c>
      <c r="Q2842" t="s">
        <v>8317</v>
      </c>
      <c r="R2842" t="s">
        <v>8318</v>
      </c>
      <c r="S2842" s="11">
        <f>(((Table1[[#This Row],[launched_at]]/60)/60)/24)+DATE(1970,1,1)</f>
        <v>42060.035636574074</v>
      </c>
      <c r="T2842" s="11">
        <f>(((Table1[[#This Row],[deadline]]/60)/60)/24)+DATE(1970,1,1)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Table1[[#This Row],[pledged]]/Table1[[#This Row],[goal]]</f>
        <v>0.01</v>
      </c>
      <c r="P2843" s="6">
        <f>(Table1[[#This Row],[pledged]]/Table1[[#This Row],[backers_count]])/100</f>
        <v>0.1</v>
      </c>
      <c r="Q2843" t="s">
        <v>8317</v>
      </c>
      <c r="R2843" t="s">
        <v>8318</v>
      </c>
      <c r="S2843" s="11">
        <f>(((Table1[[#This Row],[launched_at]]/60)/60)/24)+DATE(1970,1,1)</f>
        <v>42291.739548611105</v>
      </c>
      <c r="T2843" s="11">
        <f>(((Table1[[#This Row],[deadline]]/60)/60)/24)+DATE(1970,1,1)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Table1[[#This Row],[pledged]]/Table1[[#This Row],[goal]]</f>
        <v>0</v>
      </c>
      <c r="P2844" s="6" t="e">
        <f>(Table1[[#This Row],[pledged]]/Table1[[#This Row],[backers_count]])/100</f>
        <v>#DIV/0!</v>
      </c>
      <c r="Q2844" t="s">
        <v>8317</v>
      </c>
      <c r="R2844" t="s">
        <v>8318</v>
      </c>
      <c r="S2844" s="11">
        <f>(((Table1[[#This Row],[launched_at]]/60)/60)/24)+DATE(1970,1,1)</f>
        <v>41784.952488425923</v>
      </c>
      <c r="T2844" s="11">
        <f>(((Table1[[#This Row],[deadline]]/60)/60)/24)+DATE(1970,1,1)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Table1[[#This Row],[pledged]]/Table1[[#This Row],[goal]]</f>
        <v>0</v>
      </c>
      <c r="P2845" s="6" t="e">
        <f>(Table1[[#This Row],[pledged]]/Table1[[#This Row],[backers_count]])/100</f>
        <v>#DIV/0!</v>
      </c>
      <c r="Q2845" t="s">
        <v>8317</v>
      </c>
      <c r="R2845" t="s">
        <v>8318</v>
      </c>
      <c r="S2845" s="11">
        <f>(((Table1[[#This Row],[launched_at]]/60)/60)/24)+DATE(1970,1,1)</f>
        <v>42492.737847222219</v>
      </c>
      <c r="T2845" s="11">
        <f>(((Table1[[#This Row],[deadline]]/60)/60)/24)+DATE(1970,1,1)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Table1[[#This Row],[pledged]]/Table1[[#This Row],[goal]]</f>
        <v>5.4545454545454543E-2</v>
      </c>
      <c r="P2846" s="6">
        <f>(Table1[[#This Row],[pledged]]/Table1[[#This Row],[backers_count]])/100</f>
        <v>0.3</v>
      </c>
      <c r="Q2846" t="s">
        <v>8317</v>
      </c>
      <c r="R2846" t="s">
        <v>8318</v>
      </c>
      <c r="S2846" s="11">
        <f>(((Table1[[#This Row],[launched_at]]/60)/60)/24)+DATE(1970,1,1)</f>
        <v>42709.546064814815</v>
      </c>
      <c r="T2846" s="11">
        <f>(((Table1[[#This Row],[deadline]]/60)/60)/24)+DATE(1970,1,1)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Table1[[#This Row],[pledged]]/Table1[[#This Row],[goal]]</f>
        <v>0.31546666666666667</v>
      </c>
      <c r="P2847" s="6">
        <f>(Table1[[#This Row],[pledged]]/Table1[[#This Row],[backers_count]])/100</f>
        <v>0.60666666666666669</v>
      </c>
      <c r="Q2847" t="s">
        <v>8317</v>
      </c>
      <c r="R2847" t="s">
        <v>8318</v>
      </c>
      <c r="S2847" s="11">
        <f>(((Table1[[#This Row],[launched_at]]/60)/60)/24)+DATE(1970,1,1)</f>
        <v>42103.016585648147</v>
      </c>
      <c r="T2847" s="11">
        <f>(((Table1[[#This Row],[deadline]]/60)/60)/24)+DATE(1970,1,1)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Table1[[#This Row],[pledged]]/Table1[[#This Row],[goal]]</f>
        <v>0</v>
      </c>
      <c r="P2848" s="6" t="e">
        <f>(Table1[[#This Row],[pledged]]/Table1[[#This Row],[backers_count]])/100</f>
        <v>#DIV/0!</v>
      </c>
      <c r="Q2848" t="s">
        <v>8317</v>
      </c>
      <c r="R2848" t="s">
        <v>8318</v>
      </c>
      <c r="S2848" s="11">
        <f>(((Table1[[#This Row],[launched_at]]/60)/60)/24)+DATE(1970,1,1)</f>
        <v>42108.692060185189</v>
      </c>
      <c r="T2848" s="11">
        <f>(((Table1[[#This Row],[deadline]]/60)/60)/24)+DATE(1970,1,1)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Table1[[#This Row],[pledged]]/Table1[[#This Row],[goal]]</f>
        <v>0</v>
      </c>
      <c r="P2849" s="6" t="e">
        <f>(Table1[[#This Row],[pledged]]/Table1[[#This Row],[backers_count]])/100</f>
        <v>#DIV/0!</v>
      </c>
      <c r="Q2849" t="s">
        <v>8317</v>
      </c>
      <c r="R2849" t="s">
        <v>8318</v>
      </c>
      <c r="S2849" s="11">
        <f>(((Table1[[#This Row],[launched_at]]/60)/60)/24)+DATE(1970,1,1)</f>
        <v>42453.806307870371</v>
      </c>
      <c r="T2849" s="11">
        <f>(((Table1[[#This Row],[deadline]]/60)/60)/24)+DATE(1970,1,1)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Table1[[#This Row],[pledged]]/Table1[[#This Row],[goal]]</f>
        <v>2E-3</v>
      </c>
      <c r="P2850" s="6">
        <f>(Table1[[#This Row],[pledged]]/Table1[[#This Row],[backers_count]])/100</f>
        <v>0.23333333333333331</v>
      </c>
      <c r="Q2850" t="s">
        <v>8317</v>
      </c>
      <c r="R2850" t="s">
        <v>8318</v>
      </c>
      <c r="S2850" s="11">
        <f>(((Table1[[#This Row],[launched_at]]/60)/60)/24)+DATE(1970,1,1)</f>
        <v>42123.648831018523</v>
      </c>
      <c r="T2850" s="11">
        <f>(((Table1[[#This Row],[deadline]]/60)/60)/24)+DATE(1970,1,1)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Table1[[#This Row],[pledged]]/Table1[[#This Row],[goal]]</f>
        <v>0.01</v>
      </c>
      <c r="P2851" s="6">
        <f>(Table1[[#This Row],[pledged]]/Table1[[#This Row],[backers_count]])/100</f>
        <v>0.05</v>
      </c>
      <c r="Q2851" t="s">
        <v>8317</v>
      </c>
      <c r="R2851" t="s">
        <v>8318</v>
      </c>
      <c r="S2851" s="11">
        <f>(((Table1[[#This Row],[launched_at]]/60)/60)/24)+DATE(1970,1,1)</f>
        <v>42453.428240740745</v>
      </c>
      <c r="T2851" s="11">
        <f>(((Table1[[#This Row],[deadline]]/60)/60)/24)+DATE(1970,1,1)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Table1[[#This Row],[pledged]]/Table1[[#This Row],[goal]]</f>
        <v>3.8875E-2</v>
      </c>
      <c r="P2852" s="6">
        <f>(Table1[[#This Row],[pledged]]/Table1[[#This Row],[backers_count]])/100</f>
        <v>0.23923076923076925</v>
      </c>
      <c r="Q2852" t="s">
        <v>8317</v>
      </c>
      <c r="R2852" t="s">
        <v>8318</v>
      </c>
      <c r="S2852" s="11">
        <f>(((Table1[[#This Row],[launched_at]]/60)/60)/24)+DATE(1970,1,1)</f>
        <v>41858.007071759261</v>
      </c>
      <c r="T2852" s="11">
        <f>(((Table1[[#This Row],[deadline]]/60)/60)/24)+DATE(1970,1,1)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Table1[[#This Row],[pledged]]/Table1[[#This Row],[goal]]</f>
        <v>0</v>
      </c>
      <c r="P2853" s="6" t="e">
        <f>(Table1[[#This Row],[pledged]]/Table1[[#This Row],[backers_count]])/100</f>
        <v>#DIV/0!</v>
      </c>
      <c r="Q2853" t="s">
        <v>8317</v>
      </c>
      <c r="R2853" t="s">
        <v>8318</v>
      </c>
      <c r="S2853" s="11">
        <f>(((Table1[[#This Row],[launched_at]]/60)/60)/24)+DATE(1970,1,1)</f>
        <v>42390.002650462964</v>
      </c>
      <c r="T2853" s="11">
        <f>(((Table1[[#This Row],[deadline]]/60)/60)/24)+DATE(1970,1,1)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Table1[[#This Row],[pledged]]/Table1[[#This Row],[goal]]</f>
        <v>1.9E-2</v>
      </c>
      <c r="P2854" s="6">
        <f>(Table1[[#This Row],[pledged]]/Table1[[#This Row],[backers_count]])/100</f>
        <v>0.15833333333333333</v>
      </c>
      <c r="Q2854" t="s">
        <v>8317</v>
      </c>
      <c r="R2854" t="s">
        <v>8318</v>
      </c>
      <c r="S2854" s="11">
        <f>(((Table1[[#This Row],[launched_at]]/60)/60)/24)+DATE(1970,1,1)</f>
        <v>41781.045173611114</v>
      </c>
      <c r="T2854" s="11">
        <f>(((Table1[[#This Row],[deadline]]/60)/60)/24)+DATE(1970,1,1)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Table1[[#This Row],[pledged]]/Table1[[#This Row],[goal]]</f>
        <v>0</v>
      </c>
      <c r="P2855" s="6" t="e">
        <f>(Table1[[#This Row],[pledged]]/Table1[[#This Row],[backers_count]])/100</f>
        <v>#DIV/0!</v>
      </c>
      <c r="Q2855" t="s">
        <v>8317</v>
      </c>
      <c r="R2855" t="s">
        <v>8318</v>
      </c>
      <c r="S2855" s="11">
        <f>(((Table1[[#This Row],[launched_at]]/60)/60)/24)+DATE(1970,1,1)</f>
        <v>41836.190937499996</v>
      </c>
      <c r="T2855" s="11">
        <f>(((Table1[[#This Row],[deadline]]/60)/60)/24)+DATE(1970,1,1)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Table1[[#This Row],[pledged]]/Table1[[#This Row],[goal]]</f>
        <v>0.41699999999999998</v>
      </c>
      <c r="P2856" s="6">
        <f>(Table1[[#This Row],[pledged]]/Table1[[#This Row],[backers_count]])/100</f>
        <v>0.29785714285714282</v>
      </c>
      <c r="Q2856" t="s">
        <v>8317</v>
      </c>
      <c r="R2856" t="s">
        <v>8318</v>
      </c>
      <c r="S2856" s="11">
        <f>(((Table1[[#This Row],[launched_at]]/60)/60)/24)+DATE(1970,1,1)</f>
        <v>42111.71665509259</v>
      </c>
      <c r="T2856" s="11">
        <f>(((Table1[[#This Row],[deadline]]/60)/60)/24)+DATE(1970,1,1)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Table1[[#This Row],[pledged]]/Table1[[#This Row],[goal]]</f>
        <v>0.5</v>
      </c>
      <c r="P2857" s="6">
        <f>(Table1[[#This Row],[pledged]]/Table1[[#This Row],[backers_count]])/100</f>
        <v>0.6</v>
      </c>
      <c r="Q2857" t="s">
        <v>8317</v>
      </c>
      <c r="R2857" t="s">
        <v>8318</v>
      </c>
      <c r="S2857" s="11">
        <f>(((Table1[[#This Row],[launched_at]]/60)/60)/24)+DATE(1970,1,1)</f>
        <v>42370.007766203707</v>
      </c>
      <c r="T2857" s="11">
        <f>(((Table1[[#This Row],[deadline]]/60)/60)/24)+DATE(1970,1,1)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Table1[[#This Row],[pledged]]/Table1[[#This Row],[goal]]</f>
        <v>4.8666666666666664E-2</v>
      </c>
      <c r="P2858" s="6">
        <f>(Table1[[#This Row],[pledged]]/Table1[[#This Row],[backers_count]])/100</f>
        <v>0.24333333333333332</v>
      </c>
      <c r="Q2858" t="s">
        <v>8317</v>
      </c>
      <c r="R2858" t="s">
        <v>8318</v>
      </c>
      <c r="S2858" s="11">
        <f>(((Table1[[#This Row],[launched_at]]/60)/60)/24)+DATE(1970,1,1)</f>
        <v>42165.037581018521</v>
      </c>
      <c r="T2858" s="11">
        <f>(((Table1[[#This Row],[deadline]]/60)/60)/24)+DATE(1970,1,1)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Table1[[#This Row],[pledged]]/Table1[[#This Row],[goal]]</f>
        <v>0.19736842105263158</v>
      </c>
      <c r="P2859" s="6">
        <f>(Table1[[#This Row],[pledged]]/Table1[[#This Row],[backers_count]])/100</f>
        <v>5</v>
      </c>
      <c r="Q2859" t="s">
        <v>8317</v>
      </c>
      <c r="R2859" t="s">
        <v>8318</v>
      </c>
      <c r="S2859" s="11">
        <f>(((Table1[[#This Row],[launched_at]]/60)/60)/24)+DATE(1970,1,1)</f>
        <v>42726.920081018514</v>
      </c>
      <c r="T2859" s="11">
        <f>(((Table1[[#This Row],[deadline]]/60)/60)/24)+DATE(1970,1,1)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Table1[[#This Row],[pledged]]/Table1[[#This Row],[goal]]</f>
        <v>0</v>
      </c>
      <c r="P2860" s="6" t="e">
        <f>(Table1[[#This Row],[pledged]]/Table1[[#This Row],[backers_count]])/100</f>
        <v>#DIV/0!</v>
      </c>
      <c r="Q2860" t="s">
        <v>8317</v>
      </c>
      <c r="R2860" t="s">
        <v>8318</v>
      </c>
      <c r="S2860" s="11">
        <f>(((Table1[[#This Row],[launched_at]]/60)/60)/24)+DATE(1970,1,1)</f>
        <v>41954.545081018514</v>
      </c>
      <c r="T2860" s="11">
        <f>(((Table1[[#This Row],[deadline]]/60)/60)/24)+DATE(1970,1,1)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Table1[[#This Row],[pledged]]/Table1[[#This Row],[goal]]</f>
        <v>1.7500000000000002E-2</v>
      </c>
      <c r="P2861" s="6">
        <f>(Table1[[#This Row],[pledged]]/Table1[[#This Row],[backers_count]])/100</f>
        <v>0.35</v>
      </c>
      <c r="Q2861" t="s">
        <v>8317</v>
      </c>
      <c r="R2861" t="s">
        <v>8318</v>
      </c>
      <c r="S2861" s="11">
        <f>(((Table1[[#This Row],[launched_at]]/60)/60)/24)+DATE(1970,1,1)</f>
        <v>42233.362314814818</v>
      </c>
      <c r="T2861" s="11">
        <f>(((Table1[[#This Row],[deadline]]/60)/60)/24)+DATE(1970,1,1)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Table1[[#This Row],[pledged]]/Table1[[#This Row],[goal]]</f>
        <v>6.6500000000000004E-2</v>
      </c>
      <c r="P2862" s="6">
        <f>(Table1[[#This Row],[pledged]]/Table1[[#This Row],[backers_count]])/100</f>
        <v>0.29555555555555557</v>
      </c>
      <c r="Q2862" t="s">
        <v>8317</v>
      </c>
      <c r="R2862" t="s">
        <v>8318</v>
      </c>
      <c r="S2862" s="11">
        <f>(((Table1[[#This Row],[launched_at]]/60)/60)/24)+DATE(1970,1,1)</f>
        <v>42480.800648148142</v>
      </c>
      <c r="T2862" s="11">
        <f>(((Table1[[#This Row],[deadline]]/60)/60)/24)+DATE(1970,1,1)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Table1[[#This Row],[pledged]]/Table1[[#This Row],[goal]]</f>
        <v>0.32</v>
      </c>
      <c r="P2863" s="6">
        <f>(Table1[[#This Row],[pledged]]/Table1[[#This Row],[backers_count]])/100</f>
        <v>0.26666666666666666</v>
      </c>
      <c r="Q2863" t="s">
        <v>8317</v>
      </c>
      <c r="R2863" t="s">
        <v>8318</v>
      </c>
      <c r="S2863" s="11">
        <f>(((Table1[[#This Row],[launched_at]]/60)/60)/24)+DATE(1970,1,1)</f>
        <v>42257.590833333335</v>
      </c>
      <c r="T2863" s="11">
        <f>(((Table1[[#This Row],[deadline]]/60)/60)/24)+DATE(1970,1,1)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Table1[[#This Row],[pledged]]/Table1[[#This Row],[goal]]</f>
        <v>4.3307086614173228E-3</v>
      </c>
      <c r="P2864" s="6">
        <f>(Table1[[#This Row],[pledged]]/Table1[[#This Row],[backers_count]])/100</f>
        <v>0.18333333333333332</v>
      </c>
      <c r="Q2864" t="s">
        <v>8317</v>
      </c>
      <c r="R2864" t="s">
        <v>8318</v>
      </c>
      <c r="S2864" s="11">
        <f>(((Table1[[#This Row],[launched_at]]/60)/60)/24)+DATE(1970,1,1)</f>
        <v>41784.789687500001</v>
      </c>
      <c r="T2864" s="11">
        <f>(((Table1[[#This Row],[deadline]]/60)/60)/24)+DATE(1970,1,1)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Table1[[#This Row],[pledged]]/Table1[[#This Row],[goal]]</f>
        <v>4.0000000000000002E-4</v>
      </c>
      <c r="P2865" s="6">
        <f>(Table1[[#This Row],[pledged]]/Table1[[#This Row],[backers_count]])/100</f>
        <v>0.2</v>
      </c>
      <c r="Q2865" t="s">
        <v>8317</v>
      </c>
      <c r="R2865" t="s">
        <v>8318</v>
      </c>
      <c r="S2865" s="11">
        <f>(((Table1[[#This Row],[launched_at]]/60)/60)/24)+DATE(1970,1,1)</f>
        <v>41831.675034722226</v>
      </c>
      <c r="T2865" s="11">
        <f>(((Table1[[#This Row],[deadline]]/60)/60)/24)+DATE(1970,1,1)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Table1[[#This Row],[pledged]]/Table1[[#This Row],[goal]]</f>
        <v>1.6E-2</v>
      </c>
      <c r="P2866" s="6">
        <f>(Table1[[#This Row],[pledged]]/Table1[[#This Row],[backers_count]])/100</f>
        <v>0.13333333333333333</v>
      </c>
      <c r="Q2866" t="s">
        <v>8317</v>
      </c>
      <c r="R2866" t="s">
        <v>8318</v>
      </c>
      <c r="S2866" s="11">
        <f>(((Table1[[#This Row],[launched_at]]/60)/60)/24)+DATE(1970,1,1)</f>
        <v>42172.613506944443</v>
      </c>
      <c r="T2866" s="11">
        <f>(((Table1[[#This Row],[deadline]]/60)/60)/24)+DATE(1970,1,1)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Table1[[#This Row],[pledged]]/Table1[[#This Row],[goal]]</f>
        <v>0</v>
      </c>
      <c r="P2867" s="6" t="e">
        <f>(Table1[[#This Row],[pledged]]/Table1[[#This Row],[backers_count]])/100</f>
        <v>#DIV/0!</v>
      </c>
      <c r="Q2867" t="s">
        <v>8317</v>
      </c>
      <c r="R2867" t="s">
        <v>8318</v>
      </c>
      <c r="S2867" s="11">
        <f>(((Table1[[#This Row],[launched_at]]/60)/60)/24)+DATE(1970,1,1)</f>
        <v>41950.114108796297</v>
      </c>
      <c r="T2867" s="11">
        <f>(((Table1[[#This Row],[deadline]]/60)/60)/24)+DATE(1970,1,1)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Table1[[#This Row],[pledged]]/Table1[[#This Row],[goal]]</f>
        <v>8.9999999999999993E-3</v>
      </c>
      <c r="P2868" s="6">
        <f>(Table1[[#This Row],[pledged]]/Table1[[#This Row],[backers_count]])/100</f>
        <v>0.22500000000000001</v>
      </c>
      <c r="Q2868" t="s">
        <v>8317</v>
      </c>
      <c r="R2868" t="s">
        <v>8318</v>
      </c>
      <c r="S2868" s="11">
        <f>(((Table1[[#This Row],[launched_at]]/60)/60)/24)+DATE(1970,1,1)</f>
        <v>42627.955104166671</v>
      </c>
      <c r="T2868" s="11">
        <f>(((Table1[[#This Row],[deadline]]/60)/60)/24)+DATE(1970,1,1)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Table1[[#This Row],[pledged]]/Table1[[#This Row],[goal]]</f>
        <v>0.2016</v>
      </c>
      <c r="P2869" s="6">
        <f>(Table1[[#This Row],[pledged]]/Table1[[#This Row],[backers_count]])/100</f>
        <v>0.504</v>
      </c>
      <c r="Q2869" t="s">
        <v>8317</v>
      </c>
      <c r="R2869" t="s">
        <v>8318</v>
      </c>
      <c r="S2869" s="11">
        <f>(((Table1[[#This Row],[launched_at]]/60)/60)/24)+DATE(1970,1,1)</f>
        <v>42531.195277777777</v>
      </c>
      <c r="T2869" s="11">
        <f>(((Table1[[#This Row],[deadline]]/60)/60)/24)+DATE(1970,1,1)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Table1[[#This Row],[pledged]]/Table1[[#This Row],[goal]]</f>
        <v>0.42011733333333334</v>
      </c>
      <c r="P2870" s="6">
        <f>(Table1[[#This Row],[pledged]]/Table1[[#This Row],[backers_count]])/100</f>
        <v>1.0502933333333333</v>
      </c>
      <c r="Q2870" t="s">
        <v>8317</v>
      </c>
      <c r="R2870" t="s">
        <v>8318</v>
      </c>
      <c r="S2870" s="11">
        <f>(((Table1[[#This Row],[launched_at]]/60)/60)/24)+DATE(1970,1,1)</f>
        <v>42618.827013888891</v>
      </c>
      <c r="T2870" s="11">
        <f>(((Table1[[#This Row],[deadline]]/60)/60)/24)+DATE(1970,1,1)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Table1[[#This Row],[pledged]]/Table1[[#This Row],[goal]]</f>
        <v>8.8500000000000002E-3</v>
      </c>
      <c r="P2871" s="6">
        <f>(Table1[[#This Row],[pledged]]/Table1[[#This Row],[backers_count]])/100</f>
        <v>0.35399999999999998</v>
      </c>
      <c r="Q2871" t="s">
        <v>8317</v>
      </c>
      <c r="R2871" t="s">
        <v>8318</v>
      </c>
      <c r="S2871" s="11">
        <f>(((Table1[[#This Row],[launched_at]]/60)/60)/24)+DATE(1970,1,1)</f>
        <v>42540.593530092592</v>
      </c>
      <c r="T2871" s="11">
        <f>(((Table1[[#This Row],[deadline]]/60)/60)/24)+DATE(1970,1,1)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Table1[[#This Row],[pledged]]/Table1[[#This Row],[goal]]</f>
        <v>0.15</v>
      </c>
      <c r="P2872" s="6">
        <f>(Table1[[#This Row],[pledged]]/Table1[[#This Row],[backers_count]])/100</f>
        <v>0.83333333333333326</v>
      </c>
      <c r="Q2872" t="s">
        <v>8317</v>
      </c>
      <c r="R2872" t="s">
        <v>8318</v>
      </c>
      <c r="S2872" s="11">
        <f>(((Table1[[#This Row],[launched_at]]/60)/60)/24)+DATE(1970,1,1)</f>
        <v>41746.189409722225</v>
      </c>
      <c r="T2872" s="11">
        <f>(((Table1[[#This Row],[deadline]]/60)/60)/24)+DATE(1970,1,1)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Table1[[#This Row],[pledged]]/Table1[[#This Row],[goal]]</f>
        <v>4.6699999999999998E-2</v>
      </c>
      <c r="P2873" s="6">
        <f>(Table1[[#This Row],[pledged]]/Table1[[#This Row],[backers_count]])/100</f>
        <v>0.35923076923076919</v>
      </c>
      <c r="Q2873" t="s">
        <v>8317</v>
      </c>
      <c r="R2873" t="s">
        <v>8318</v>
      </c>
      <c r="S2873" s="11">
        <f>(((Table1[[#This Row],[launched_at]]/60)/60)/24)+DATE(1970,1,1)</f>
        <v>41974.738576388889</v>
      </c>
      <c r="T2873" s="11">
        <f>(((Table1[[#This Row],[deadline]]/60)/60)/24)+DATE(1970,1,1)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Table1[[#This Row],[pledged]]/Table1[[#This Row],[goal]]</f>
        <v>0</v>
      </c>
      <c r="P2874" s="6" t="e">
        <f>(Table1[[#This Row],[pledged]]/Table1[[#This Row],[backers_count]])/100</f>
        <v>#DIV/0!</v>
      </c>
      <c r="Q2874" t="s">
        <v>8317</v>
      </c>
      <c r="R2874" t="s">
        <v>8318</v>
      </c>
      <c r="S2874" s="11">
        <f>(((Table1[[#This Row],[launched_at]]/60)/60)/24)+DATE(1970,1,1)</f>
        <v>42115.11618055556</v>
      </c>
      <c r="T2874" s="11">
        <f>(((Table1[[#This Row],[deadline]]/60)/60)/24)+DATE(1970,1,1)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Table1[[#This Row],[pledged]]/Table1[[#This Row],[goal]]</f>
        <v>0.38119999999999998</v>
      </c>
      <c r="P2875" s="6">
        <f>(Table1[[#This Row],[pledged]]/Table1[[#This Row],[backers_count]])/100</f>
        <v>1.1912499999999999</v>
      </c>
      <c r="Q2875" t="s">
        <v>8317</v>
      </c>
      <c r="R2875" t="s">
        <v>8318</v>
      </c>
      <c r="S2875" s="11">
        <f>(((Table1[[#This Row],[launched_at]]/60)/60)/24)+DATE(1970,1,1)</f>
        <v>42002.817488425921</v>
      </c>
      <c r="T2875" s="11">
        <f>(((Table1[[#This Row],[deadline]]/60)/60)/24)+DATE(1970,1,1)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Table1[[#This Row],[pledged]]/Table1[[#This Row],[goal]]</f>
        <v>5.4199999999999998E-2</v>
      </c>
      <c r="P2876" s="6">
        <f>(Table1[[#This Row],[pledged]]/Table1[[#This Row],[backers_count]])/100</f>
        <v>0.90333333333333332</v>
      </c>
      <c r="Q2876" t="s">
        <v>8317</v>
      </c>
      <c r="R2876" t="s">
        <v>8318</v>
      </c>
      <c r="S2876" s="11">
        <f>(((Table1[[#This Row],[launched_at]]/60)/60)/24)+DATE(1970,1,1)</f>
        <v>42722.84474537037</v>
      </c>
      <c r="T2876" s="11">
        <f>(((Table1[[#This Row],[deadline]]/60)/60)/24)+DATE(1970,1,1)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Table1[[#This Row],[pledged]]/Table1[[#This Row],[goal]]</f>
        <v>3.5E-4</v>
      </c>
      <c r="P2877" s="6">
        <f>(Table1[[#This Row],[pledged]]/Table1[[#This Row],[backers_count]])/100</f>
        <v>2.3333333333333334E-2</v>
      </c>
      <c r="Q2877" t="s">
        <v>8317</v>
      </c>
      <c r="R2877" t="s">
        <v>8318</v>
      </c>
      <c r="S2877" s="11">
        <f>(((Table1[[#This Row],[launched_at]]/60)/60)/24)+DATE(1970,1,1)</f>
        <v>42465.128391203703</v>
      </c>
      <c r="T2877" s="11">
        <f>(((Table1[[#This Row],[deadline]]/60)/60)/24)+DATE(1970,1,1)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Table1[[#This Row],[pledged]]/Table1[[#This Row],[goal]]</f>
        <v>0</v>
      </c>
      <c r="P2878" s="6" t="e">
        <f>(Table1[[#This Row],[pledged]]/Table1[[#This Row],[backers_count]])/100</f>
        <v>#DIV/0!</v>
      </c>
      <c r="Q2878" t="s">
        <v>8317</v>
      </c>
      <c r="R2878" t="s">
        <v>8318</v>
      </c>
      <c r="S2878" s="11">
        <f>(((Table1[[#This Row],[launched_at]]/60)/60)/24)+DATE(1970,1,1)</f>
        <v>42171.743969907402</v>
      </c>
      <c r="T2878" s="11">
        <f>(((Table1[[#This Row],[deadline]]/60)/60)/24)+DATE(1970,1,1)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Table1[[#This Row],[pledged]]/Table1[[#This Row],[goal]]</f>
        <v>0.10833333333333334</v>
      </c>
      <c r="P2879" s="6">
        <f>(Table1[[#This Row],[pledged]]/Table1[[#This Row],[backers_count]])/100</f>
        <v>1.0833333333333333</v>
      </c>
      <c r="Q2879" t="s">
        <v>8317</v>
      </c>
      <c r="R2879" t="s">
        <v>8318</v>
      </c>
      <c r="S2879" s="11">
        <f>(((Table1[[#This Row],[launched_at]]/60)/60)/24)+DATE(1970,1,1)</f>
        <v>42672.955138888887</v>
      </c>
      <c r="T2879" s="11">
        <f>(((Table1[[#This Row],[deadline]]/60)/60)/24)+DATE(1970,1,1)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Table1[[#This Row],[pledged]]/Table1[[#This Row],[goal]]</f>
        <v>2.1000000000000001E-2</v>
      </c>
      <c r="P2880" s="6">
        <f>(Table1[[#This Row],[pledged]]/Table1[[#This Row],[backers_count]])/100</f>
        <v>0.1575</v>
      </c>
      <c r="Q2880" t="s">
        <v>8317</v>
      </c>
      <c r="R2880" t="s">
        <v>8318</v>
      </c>
      <c r="S2880" s="11">
        <f>(((Table1[[#This Row],[launched_at]]/60)/60)/24)+DATE(1970,1,1)</f>
        <v>42128.615682870368</v>
      </c>
      <c r="T2880" s="11">
        <f>(((Table1[[#This Row],[deadline]]/60)/60)/24)+DATE(1970,1,1)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Table1[[#This Row],[pledged]]/Table1[[#This Row],[goal]]</f>
        <v>2.5892857142857141E-3</v>
      </c>
      <c r="P2881" s="6">
        <f>(Table1[[#This Row],[pledged]]/Table1[[#This Row],[backers_count]])/100</f>
        <v>0.28999999999999998</v>
      </c>
      <c r="Q2881" t="s">
        <v>8317</v>
      </c>
      <c r="R2881" t="s">
        <v>8318</v>
      </c>
      <c r="S2881" s="11">
        <f>(((Table1[[#This Row],[launched_at]]/60)/60)/24)+DATE(1970,1,1)</f>
        <v>42359.725243055553</v>
      </c>
      <c r="T2881" s="11">
        <f>(((Table1[[#This Row],[deadline]]/60)/60)/24)+DATE(1970,1,1)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Table1[[#This Row],[pledged]]/Table1[[#This Row],[goal]]</f>
        <v>0.23333333333333334</v>
      </c>
      <c r="P2882" s="6">
        <f>(Table1[[#This Row],[pledged]]/Table1[[#This Row],[backers_count]])/100</f>
        <v>0.96551724137931028</v>
      </c>
      <c r="Q2882" t="s">
        <v>8317</v>
      </c>
      <c r="R2882" t="s">
        <v>8318</v>
      </c>
      <c r="S2882" s="11">
        <f>(((Table1[[#This Row],[launched_at]]/60)/60)/24)+DATE(1970,1,1)</f>
        <v>42192.905694444446</v>
      </c>
      <c r="T2882" s="11">
        <f>(((Table1[[#This Row],[deadline]]/60)/60)/24)+DATE(1970,1,1)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Table1[[#This Row],[pledged]]/Table1[[#This Row],[goal]]</f>
        <v>0</v>
      </c>
      <c r="P2883" s="6" t="e">
        <f>(Table1[[#This Row],[pledged]]/Table1[[#This Row],[backers_count]])/100</f>
        <v>#DIV/0!</v>
      </c>
      <c r="Q2883" t="s">
        <v>8317</v>
      </c>
      <c r="R2883" t="s">
        <v>8318</v>
      </c>
      <c r="S2883" s="11">
        <f>(((Table1[[#This Row],[launched_at]]/60)/60)/24)+DATE(1970,1,1)</f>
        <v>41916.597638888888</v>
      </c>
      <c r="T2883" s="11">
        <f>(((Table1[[#This Row],[deadline]]/60)/60)/24)+DATE(1970,1,1)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Table1[[#This Row],[pledged]]/Table1[[#This Row],[goal]]</f>
        <v>0.33600000000000002</v>
      </c>
      <c r="P2884" s="6">
        <f>(Table1[[#This Row],[pledged]]/Table1[[#This Row],[backers_count]])/100</f>
        <v>0.63</v>
      </c>
      <c r="Q2884" t="s">
        <v>8317</v>
      </c>
      <c r="R2884" t="s">
        <v>8318</v>
      </c>
      <c r="S2884" s="11">
        <f>(((Table1[[#This Row],[launched_at]]/60)/60)/24)+DATE(1970,1,1)</f>
        <v>42461.596273148149</v>
      </c>
      <c r="T2884" s="11">
        <f>(((Table1[[#This Row],[deadline]]/60)/60)/24)+DATE(1970,1,1)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Table1[[#This Row],[pledged]]/Table1[[#This Row],[goal]]</f>
        <v>0.1908</v>
      </c>
      <c r="P2885" s="6">
        <f>(Table1[[#This Row],[pledged]]/Table1[[#This Row],[backers_count]])/100</f>
        <v>3.8160000000000003</v>
      </c>
      <c r="Q2885" t="s">
        <v>8317</v>
      </c>
      <c r="R2885" t="s">
        <v>8318</v>
      </c>
      <c r="S2885" s="11">
        <f>(((Table1[[#This Row],[launched_at]]/60)/60)/24)+DATE(1970,1,1)</f>
        <v>42370.90320601852</v>
      </c>
      <c r="T2885" s="11">
        <f>(((Table1[[#This Row],[deadline]]/60)/60)/24)+DATE(1970,1,1)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Table1[[#This Row],[pledged]]/Table1[[#This Row],[goal]]</f>
        <v>4.1111111111111114E-3</v>
      </c>
      <c r="P2886" s="6">
        <f>(Table1[[#This Row],[pledged]]/Table1[[#This Row],[backers_count]])/100</f>
        <v>0.46250000000000002</v>
      </c>
      <c r="Q2886" t="s">
        <v>8317</v>
      </c>
      <c r="R2886" t="s">
        <v>8318</v>
      </c>
      <c r="S2886" s="11">
        <f>(((Table1[[#This Row],[launched_at]]/60)/60)/24)+DATE(1970,1,1)</f>
        <v>41948.727256944447</v>
      </c>
      <c r="T2886" s="11">
        <f>(((Table1[[#This Row],[deadline]]/60)/60)/24)+DATE(1970,1,1)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Table1[[#This Row],[pledged]]/Table1[[#This Row],[goal]]</f>
        <v>0.32500000000000001</v>
      </c>
      <c r="P2887" s="6">
        <f>(Table1[[#This Row],[pledged]]/Table1[[#This Row],[backers_count]])/100</f>
        <v>0.26</v>
      </c>
      <c r="Q2887" t="s">
        <v>8317</v>
      </c>
      <c r="R2887" t="s">
        <v>8318</v>
      </c>
      <c r="S2887" s="11">
        <f>(((Table1[[#This Row],[launched_at]]/60)/60)/24)+DATE(1970,1,1)</f>
        <v>42047.07640046296</v>
      </c>
      <c r="T2887" s="11">
        <f>(((Table1[[#This Row],[deadline]]/60)/60)/24)+DATE(1970,1,1)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Table1[[#This Row],[pledged]]/Table1[[#This Row],[goal]]</f>
        <v>0.05</v>
      </c>
      <c r="P2888" s="6">
        <f>(Table1[[#This Row],[pledged]]/Table1[[#This Row],[backers_count]])/100</f>
        <v>0.1</v>
      </c>
      <c r="Q2888" t="s">
        <v>8317</v>
      </c>
      <c r="R2888" t="s">
        <v>8318</v>
      </c>
      <c r="S2888" s="11">
        <f>(((Table1[[#This Row],[launched_at]]/60)/60)/24)+DATE(1970,1,1)</f>
        <v>42261.632916666669</v>
      </c>
      <c r="T2888" s="11">
        <f>(((Table1[[#This Row],[deadline]]/60)/60)/24)+DATE(1970,1,1)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Table1[[#This Row],[pledged]]/Table1[[#This Row],[goal]]</f>
        <v>1.6666666666666668E-3</v>
      </c>
      <c r="P2889" s="6">
        <f>(Table1[[#This Row],[pledged]]/Table1[[#This Row],[backers_count]])/100</f>
        <v>0.05</v>
      </c>
      <c r="Q2889" t="s">
        <v>8317</v>
      </c>
      <c r="R2889" t="s">
        <v>8318</v>
      </c>
      <c r="S2889" s="11">
        <f>(((Table1[[#This Row],[launched_at]]/60)/60)/24)+DATE(1970,1,1)</f>
        <v>41985.427361111113</v>
      </c>
      <c r="T2889" s="11">
        <f>(((Table1[[#This Row],[deadline]]/60)/60)/24)+DATE(1970,1,1)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Table1[[#This Row],[pledged]]/Table1[[#This Row],[goal]]</f>
        <v>0</v>
      </c>
      <c r="P2890" s="6" t="e">
        <f>(Table1[[#This Row],[pledged]]/Table1[[#This Row],[backers_count]])/100</f>
        <v>#DIV/0!</v>
      </c>
      <c r="Q2890" t="s">
        <v>8317</v>
      </c>
      <c r="R2890" t="s">
        <v>8318</v>
      </c>
      <c r="S2890" s="11">
        <f>(((Table1[[#This Row],[launched_at]]/60)/60)/24)+DATE(1970,1,1)</f>
        <v>41922.535185185188</v>
      </c>
      <c r="T2890" s="11">
        <f>(((Table1[[#This Row],[deadline]]/60)/60)/24)+DATE(1970,1,1)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Table1[[#This Row],[pledged]]/Table1[[#This Row],[goal]]</f>
        <v>0.38066666666666665</v>
      </c>
      <c r="P2891" s="6">
        <f>(Table1[[#This Row],[pledged]]/Table1[[#This Row],[backers_count]])/100</f>
        <v>0.81571428571428573</v>
      </c>
      <c r="Q2891" t="s">
        <v>8317</v>
      </c>
      <c r="R2891" t="s">
        <v>8318</v>
      </c>
      <c r="S2891" s="11">
        <f>(((Table1[[#This Row],[launched_at]]/60)/60)/24)+DATE(1970,1,1)</f>
        <v>41850.863252314812</v>
      </c>
      <c r="T2891" s="11">
        <f>(((Table1[[#This Row],[deadline]]/60)/60)/24)+DATE(1970,1,1)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Table1[[#This Row],[pledged]]/Table1[[#This Row],[goal]]</f>
        <v>1.0500000000000001E-2</v>
      </c>
      <c r="P2892" s="6">
        <f>(Table1[[#This Row],[pledged]]/Table1[[#This Row],[backers_count]])/100</f>
        <v>7.0000000000000007E-2</v>
      </c>
      <c r="Q2892" t="s">
        <v>8317</v>
      </c>
      <c r="R2892" t="s">
        <v>8318</v>
      </c>
      <c r="S2892" s="11">
        <f>(((Table1[[#This Row],[launched_at]]/60)/60)/24)+DATE(1970,1,1)</f>
        <v>41831.742962962962</v>
      </c>
      <c r="T2892" s="11">
        <f>(((Table1[[#This Row],[deadline]]/60)/60)/24)+DATE(1970,1,1)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Table1[[#This Row],[pledged]]/Table1[[#This Row],[goal]]</f>
        <v>2.7300000000000001E-2</v>
      </c>
      <c r="P2893" s="6">
        <f>(Table1[[#This Row],[pledged]]/Table1[[#This Row],[backers_count]])/100</f>
        <v>0.27300000000000002</v>
      </c>
      <c r="Q2893" t="s">
        <v>8317</v>
      </c>
      <c r="R2893" t="s">
        <v>8318</v>
      </c>
      <c r="S2893" s="11">
        <f>(((Table1[[#This Row],[launched_at]]/60)/60)/24)+DATE(1970,1,1)</f>
        <v>42415.883425925931</v>
      </c>
      <c r="T2893" s="11">
        <f>(((Table1[[#This Row],[deadline]]/60)/60)/24)+DATE(1970,1,1)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Table1[[#This Row],[pledged]]/Table1[[#This Row],[goal]]</f>
        <v>9.0909090909090912E-2</v>
      </c>
      <c r="P2894" s="6">
        <f>(Table1[[#This Row],[pledged]]/Table1[[#This Row],[backers_count]])/100</f>
        <v>0.29411764705882354</v>
      </c>
      <c r="Q2894" t="s">
        <v>8317</v>
      </c>
      <c r="R2894" t="s">
        <v>8318</v>
      </c>
      <c r="S2894" s="11">
        <f>(((Table1[[#This Row],[launched_at]]/60)/60)/24)+DATE(1970,1,1)</f>
        <v>41869.714166666665</v>
      </c>
      <c r="T2894" s="11">
        <f>(((Table1[[#This Row],[deadline]]/60)/60)/24)+DATE(1970,1,1)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Table1[[#This Row],[pledged]]/Table1[[#This Row],[goal]]</f>
        <v>5.0000000000000001E-3</v>
      </c>
      <c r="P2895" s="6">
        <f>(Table1[[#This Row],[pledged]]/Table1[[#This Row],[backers_count]])/100</f>
        <v>0.125</v>
      </c>
      <c r="Q2895" t="s">
        <v>8317</v>
      </c>
      <c r="R2895" t="s">
        <v>8318</v>
      </c>
      <c r="S2895" s="11">
        <f>(((Table1[[#This Row],[launched_at]]/60)/60)/24)+DATE(1970,1,1)</f>
        <v>41953.773090277777</v>
      </c>
      <c r="T2895" s="11">
        <f>(((Table1[[#This Row],[deadline]]/60)/60)/24)+DATE(1970,1,1)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Table1[[#This Row],[pledged]]/Table1[[#This Row],[goal]]</f>
        <v>0</v>
      </c>
      <c r="P2896" s="6" t="e">
        <f>(Table1[[#This Row],[pledged]]/Table1[[#This Row],[backers_count]])/100</f>
        <v>#DIV/0!</v>
      </c>
      <c r="Q2896" t="s">
        <v>8317</v>
      </c>
      <c r="R2896" t="s">
        <v>8318</v>
      </c>
      <c r="S2896" s="11">
        <f>(((Table1[[#This Row],[launched_at]]/60)/60)/24)+DATE(1970,1,1)</f>
        <v>42037.986284722225</v>
      </c>
      <c r="T2896" s="11">
        <f>(((Table1[[#This Row],[deadline]]/60)/60)/24)+DATE(1970,1,1)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Table1[[#This Row],[pledged]]/Table1[[#This Row],[goal]]</f>
        <v>4.5999999999999999E-2</v>
      </c>
      <c r="P2897" s="6">
        <f>(Table1[[#This Row],[pledged]]/Table1[[#This Row],[backers_count]])/100</f>
        <v>5.7500000000000002E-2</v>
      </c>
      <c r="Q2897" t="s">
        <v>8317</v>
      </c>
      <c r="R2897" t="s">
        <v>8318</v>
      </c>
      <c r="S2897" s="11">
        <f>(((Table1[[#This Row],[launched_at]]/60)/60)/24)+DATE(1970,1,1)</f>
        <v>41811.555462962962</v>
      </c>
      <c r="T2897" s="11">
        <f>(((Table1[[#This Row],[deadline]]/60)/60)/24)+DATE(1970,1,1)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Table1[[#This Row],[pledged]]/Table1[[#This Row],[goal]]</f>
        <v>0.20833333333333334</v>
      </c>
      <c r="P2898" s="6">
        <f>(Table1[[#This Row],[pledged]]/Table1[[#This Row],[backers_count]])/100</f>
        <v>0.52083333333333337</v>
      </c>
      <c r="Q2898" t="s">
        <v>8317</v>
      </c>
      <c r="R2898" t="s">
        <v>8318</v>
      </c>
      <c r="S2898" s="11">
        <f>(((Table1[[#This Row],[launched_at]]/60)/60)/24)+DATE(1970,1,1)</f>
        <v>42701.908807870372</v>
      </c>
      <c r="T2898" s="11">
        <f>(((Table1[[#This Row],[deadline]]/60)/60)/24)+DATE(1970,1,1)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Table1[[#This Row],[pledged]]/Table1[[#This Row],[goal]]</f>
        <v>4.583333333333333E-2</v>
      </c>
      <c r="P2899" s="6">
        <f>(Table1[[#This Row],[pledged]]/Table1[[#This Row],[backers_count]])/100</f>
        <v>1.8333333333333335</v>
      </c>
      <c r="Q2899" t="s">
        <v>8317</v>
      </c>
      <c r="R2899" t="s">
        <v>8318</v>
      </c>
      <c r="S2899" s="11">
        <f>(((Table1[[#This Row],[launched_at]]/60)/60)/24)+DATE(1970,1,1)</f>
        <v>42258.646504629629</v>
      </c>
      <c r="T2899" s="11">
        <f>(((Table1[[#This Row],[deadline]]/60)/60)/24)+DATE(1970,1,1)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Table1[[#This Row],[pledged]]/Table1[[#This Row],[goal]]</f>
        <v>4.2133333333333335E-2</v>
      </c>
      <c r="P2900" s="6">
        <f>(Table1[[#This Row],[pledged]]/Table1[[#This Row],[backers_count]])/100</f>
        <v>0.26333333333333331</v>
      </c>
      <c r="Q2900" t="s">
        <v>8317</v>
      </c>
      <c r="R2900" t="s">
        <v>8318</v>
      </c>
      <c r="S2900" s="11">
        <f>(((Table1[[#This Row],[launched_at]]/60)/60)/24)+DATE(1970,1,1)</f>
        <v>42278.664965277778</v>
      </c>
      <c r="T2900" s="11">
        <f>(((Table1[[#This Row],[deadline]]/60)/60)/24)+DATE(1970,1,1)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Table1[[#This Row],[pledged]]/Table1[[#This Row],[goal]]</f>
        <v>0</v>
      </c>
      <c r="P2901" s="6" t="e">
        <f>(Table1[[#This Row],[pledged]]/Table1[[#This Row],[backers_count]])/100</f>
        <v>#DIV/0!</v>
      </c>
      <c r="Q2901" t="s">
        <v>8317</v>
      </c>
      <c r="R2901" t="s">
        <v>8318</v>
      </c>
      <c r="S2901" s="11">
        <f>(((Table1[[#This Row],[launched_at]]/60)/60)/24)+DATE(1970,1,1)</f>
        <v>42515.078217592592</v>
      </c>
      <c r="T2901" s="11">
        <f>(((Table1[[#This Row],[deadline]]/60)/60)/24)+DATE(1970,1,1)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Table1[[#This Row],[pledged]]/Table1[[#This Row],[goal]]</f>
        <v>0.61909090909090914</v>
      </c>
      <c r="P2902" s="6">
        <f>(Table1[[#This Row],[pledged]]/Table1[[#This Row],[backers_count]])/100</f>
        <v>4.8642857142857148</v>
      </c>
      <c r="Q2902" t="s">
        <v>8317</v>
      </c>
      <c r="R2902" t="s">
        <v>8318</v>
      </c>
      <c r="S2902" s="11">
        <f>(((Table1[[#This Row],[launched_at]]/60)/60)/24)+DATE(1970,1,1)</f>
        <v>41830.234166666669</v>
      </c>
      <c r="T2902" s="11">
        <f>(((Table1[[#This Row],[deadline]]/60)/60)/24)+DATE(1970,1,1)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Table1[[#This Row],[pledged]]/Table1[[#This Row],[goal]]</f>
        <v>8.0000000000000002E-3</v>
      </c>
      <c r="P2903" s="6">
        <f>(Table1[[#This Row],[pledged]]/Table1[[#This Row],[backers_count]])/100</f>
        <v>0.03</v>
      </c>
      <c r="Q2903" t="s">
        <v>8317</v>
      </c>
      <c r="R2903" t="s">
        <v>8318</v>
      </c>
      <c r="S2903" s="11">
        <f>(((Table1[[#This Row],[launched_at]]/60)/60)/24)+DATE(1970,1,1)</f>
        <v>41982.904386574075</v>
      </c>
      <c r="T2903" s="11">
        <f>(((Table1[[#This Row],[deadline]]/60)/60)/24)+DATE(1970,1,1)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Table1[[#This Row],[pledged]]/Table1[[#This Row],[goal]]</f>
        <v>1.6666666666666666E-4</v>
      </c>
      <c r="P2904" s="6">
        <f>(Table1[[#This Row],[pledged]]/Table1[[#This Row],[backers_count]])/100</f>
        <v>0.25</v>
      </c>
      <c r="Q2904" t="s">
        <v>8317</v>
      </c>
      <c r="R2904" t="s">
        <v>8318</v>
      </c>
      <c r="S2904" s="11">
        <f>(((Table1[[#This Row],[launched_at]]/60)/60)/24)+DATE(1970,1,1)</f>
        <v>42210.439768518518</v>
      </c>
      <c r="T2904" s="11">
        <f>(((Table1[[#This Row],[deadline]]/60)/60)/24)+DATE(1970,1,1)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Table1[[#This Row],[pledged]]/Table1[[#This Row],[goal]]</f>
        <v>7.7999999999999996E-3</v>
      </c>
      <c r="P2905" s="6">
        <f>(Table1[[#This Row],[pledged]]/Table1[[#This Row],[backers_count]])/100</f>
        <v>9.7500000000000003E-2</v>
      </c>
      <c r="Q2905" t="s">
        <v>8317</v>
      </c>
      <c r="R2905" t="s">
        <v>8318</v>
      </c>
      <c r="S2905" s="11">
        <f>(((Table1[[#This Row],[launched_at]]/60)/60)/24)+DATE(1970,1,1)</f>
        <v>42196.166874999995</v>
      </c>
      <c r="T2905" s="11">
        <f>(((Table1[[#This Row],[deadline]]/60)/60)/24)+DATE(1970,1,1)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Table1[[#This Row],[pledged]]/Table1[[#This Row],[goal]]</f>
        <v>0.05</v>
      </c>
      <c r="P2906" s="6">
        <f>(Table1[[#This Row],[pledged]]/Table1[[#This Row],[backers_count]])/100</f>
        <v>0.1875</v>
      </c>
      <c r="Q2906" t="s">
        <v>8317</v>
      </c>
      <c r="R2906" t="s">
        <v>8318</v>
      </c>
      <c r="S2906" s="11">
        <f>(((Table1[[#This Row],[launched_at]]/60)/60)/24)+DATE(1970,1,1)</f>
        <v>41940.967951388891</v>
      </c>
      <c r="T2906" s="11">
        <f>(((Table1[[#This Row],[deadline]]/60)/60)/24)+DATE(1970,1,1)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Table1[[#This Row],[pledged]]/Table1[[#This Row],[goal]]</f>
        <v>0.17771428571428571</v>
      </c>
      <c r="P2907" s="6">
        <f>(Table1[[#This Row],[pledged]]/Table1[[#This Row],[backers_count]])/100</f>
        <v>0.36588235294117644</v>
      </c>
      <c r="Q2907" t="s">
        <v>8317</v>
      </c>
      <c r="R2907" t="s">
        <v>8318</v>
      </c>
      <c r="S2907" s="11">
        <f>(((Table1[[#This Row],[launched_at]]/60)/60)/24)+DATE(1970,1,1)</f>
        <v>42606.056863425925</v>
      </c>
      <c r="T2907" s="11">
        <f>(((Table1[[#This Row],[deadline]]/60)/60)/24)+DATE(1970,1,1)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Table1[[#This Row],[pledged]]/Table1[[#This Row],[goal]]</f>
        <v>9.4166666666666662E-2</v>
      </c>
      <c r="P2908" s="6">
        <f>(Table1[[#This Row],[pledged]]/Table1[[#This Row],[backers_count]])/100</f>
        <v>0.80714285714285705</v>
      </c>
      <c r="Q2908" t="s">
        <v>8317</v>
      </c>
      <c r="R2908" t="s">
        <v>8318</v>
      </c>
      <c r="S2908" s="11">
        <f>(((Table1[[#This Row],[launched_at]]/60)/60)/24)+DATE(1970,1,1)</f>
        <v>42199.648912037039</v>
      </c>
      <c r="T2908" s="11">
        <f>(((Table1[[#This Row],[deadline]]/60)/60)/24)+DATE(1970,1,1)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Table1[[#This Row],[pledged]]/Table1[[#This Row],[goal]]</f>
        <v>8.0000000000000004E-4</v>
      </c>
      <c r="P2909" s="6">
        <f>(Table1[[#This Row],[pledged]]/Table1[[#This Row],[backers_count]])/100</f>
        <v>0.01</v>
      </c>
      <c r="Q2909" t="s">
        <v>8317</v>
      </c>
      <c r="R2909" t="s">
        <v>8318</v>
      </c>
      <c r="S2909" s="11">
        <f>(((Table1[[#This Row],[launched_at]]/60)/60)/24)+DATE(1970,1,1)</f>
        <v>42444.877743055549</v>
      </c>
      <c r="T2909" s="11">
        <f>(((Table1[[#This Row],[deadline]]/60)/60)/24)+DATE(1970,1,1)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Table1[[#This Row],[pledged]]/Table1[[#This Row],[goal]]</f>
        <v>2.75E-2</v>
      </c>
      <c r="P2910" s="6">
        <f>(Table1[[#This Row],[pledged]]/Table1[[#This Row],[backers_count]])/100</f>
        <v>0.52800000000000002</v>
      </c>
      <c r="Q2910" t="s">
        <v>8317</v>
      </c>
      <c r="R2910" t="s">
        <v>8318</v>
      </c>
      <c r="S2910" s="11">
        <f>(((Table1[[#This Row],[launched_at]]/60)/60)/24)+DATE(1970,1,1)</f>
        <v>42499.731701388882</v>
      </c>
      <c r="T2910" s="11">
        <f>(((Table1[[#This Row],[deadline]]/60)/60)/24)+DATE(1970,1,1)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Table1[[#This Row],[pledged]]/Table1[[#This Row],[goal]]</f>
        <v>1.1111111111111112E-4</v>
      </c>
      <c r="P2911" s="6">
        <f>(Table1[[#This Row],[pledged]]/Table1[[#This Row],[backers_count]])/100</f>
        <v>0.2</v>
      </c>
      <c r="Q2911" t="s">
        <v>8317</v>
      </c>
      <c r="R2911" t="s">
        <v>8318</v>
      </c>
      <c r="S2911" s="11">
        <f>(((Table1[[#This Row],[launched_at]]/60)/60)/24)+DATE(1970,1,1)</f>
        <v>41929.266215277778</v>
      </c>
      <c r="T2911" s="11">
        <f>(((Table1[[#This Row],[deadline]]/60)/60)/24)+DATE(1970,1,1)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Table1[[#This Row],[pledged]]/Table1[[#This Row],[goal]]</f>
        <v>3.3333333333333335E-5</v>
      </c>
      <c r="P2912" s="6">
        <f>(Table1[[#This Row],[pledged]]/Table1[[#This Row],[backers_count]])/100</f>
        <v>0.01</v>
      </c>
      <c r="Q2912" t="s">
        <v>8317</v>
      </c>
      <c r="R2912" t="s">
        <v>8318</v>
      </c>
      <c r="S2912" s="11">
        <f>(((Table1[[#This Row],[launched_at]]/60)/60)/24)+DATE(1970,1,1)</f>
        <v>42107.841284722221</v>
      </c>
      <c r="T2912" s="11">
        <f>(((Table1[[#This Row],[deadline]]/60)/60)/24)+DATE(1970,1,1)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Table1[[#This Row],[pledged]]/Table1[[#This Row],[goal]]</f>
        <v>0.36499999999999999</v>
      </c>
      <c r="P2913" s="6">
        <f>(Table1[[#This Row],[pledged]]/Table1[[#This Row],[backers_count]])/100</f>
        <v>0.46928571428571431</v>
      </c>
      <c r="Q2913" t="s">
        <v>8317</v>
      </c>
      <c r="R2913" t="s">
        <v>8318</v>
      </c>
      <c r="S2913" s="11">
        <f>(((Table1[[#This Row],[launched_at]]/60)/60)/24)+DATE(1970,1,1)</f>
        <v>42142.768819444449</v>
      </c>
      <c r="T2913" s="11">
        <f>(((Table1[[#This Row],[deadline]]/60)/60)/24)+DATE(1970,1,1)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Table1[[#This Row],[pledged]]/Table1[[#This Row],[goal]]</f>
        <v>0.14058171745152354</v>
      </c>
      <c r="P2914" s="6">
        <f>(Table1[[#This Row],[pledged]]/Table1[[#This Row],[backers_count]])/100</f>
        <v>0.78076923076923077</v>
      </c>
      <c r="Q2914" t="s">
        <v>8317</v>
      </c>
      <c r="R2914" t="s">
        <v>8318</v>
      </c>
      <c r="S2914" s="11">
        <f>(((Table1[[#This Row],[launched_at]]/60)/60)/24)+DATE(1970,1,1)</f>
        <v>42354.131643518514</v>
      </c>
      <c r="T2914" s="11">
        <f>(((Table1[[#This Row],[deadline]]/60)/60)/24)+DATE(1970,1,1)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Table1[[#This Row],[pledged]]/Table1[[#This Row],[goal]]</f>
        <v>2.0000000000000001E-4</v>
      </c>
      <c r="P2915" s="6">
        <f>(Table1[[#This Row],[pledged]]/Table1[[#This Row],[backers_count]])/100</f>
        <v>0.01</v>
      </c>
      <c r="Q2915" t="s">
        <v>8317</v>
      </c>
      <c r="R2915" t="s">
        <v>8318</v>
      </c>
      <c r="S2915" s="11">
        <f>(((Table1[[#This Row],[launched_at]]/60)/60)/24)+DATE(1970,1,1)</f>
        <v>41828.922905092593</v>
      </c>
      <c r="T2915" s="11">
        <f>(((Table1[[#This Row],[deadline]]/60)/60)/24)+DATE(1970,1,1)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Table1[[#This Row],[pledged]]/Table1[[#This Row],[goal]]</f>
        <v>4.0000000000000003E-5</v>
      </c>
      <c r="P2916" s="6">
        <f>(Table1[[#This Row],[pledged]]/Table1[[#This Row],[backers_count]])/100</f>
        <v>0.01</v>
      </c>
      <c r="Q2916" t="s">
        <v>8317</v>
      </c>
      <c r="R2916" t="s">
        <v>8318</v>
      </c>
      <c r="S2916" s="11">
        <f>(((Table1[[#This Row],[launched_at]]/60)/60)/24)+DATE(1970,1,1)</f>
        <v>42017.907337962963</v>
      </c>
      <c r="T2916" s="11">
        <f>(((Table1[[#This Row],[deadline]]/60)/60)/24)+DATE(1970,1,1)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Table1[[#This Row],[pledged]]/Table1[[#This Row],[goal]]</f>
        <v>0.61099999999999999</v>
      </c>
      <c r="P2917" s="6">
        <f>(Table1[[#This Row],[pledged]]/Table1[[#This Row],[backers_count]])/100</f>
        <v>2.0366666666666666</v>
      </c>
      <c r="Q2917" t="s">
        <v>8317</v>
      </c>
      <c r="R2917" t="s">
        <v>8318</v>
      </c>
      <c r="S2917" s="11">
        <f>(((Table1[[#This Row],[launched_at]]/60)/60)/24)+DATE(1970,1,1)</f>
        <v>42415.398032407407</v>
      </c>
      <c r="T2917" s="11">
        <f>(((Table1[[#This Row],[deadline]]/60)/60)/24)+DATE(1970,1,1)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Table1[[#This Row],[pledged]]/Table1[[#This Row],[goal]]</f>
        <v>7.8378378378378383E-2</v>
      </c>
      <c r="P2918" s="6">
        <f>(Table1[[#This Row],[pledged]]/Table1[[#This Row],[backers_count]])/100</f>
        <v>0.20714285714285716</v>
      </c>
      <c r="Q2918" t="s">
        <v>8317</v>
      </c>
      <c r="R2918" t="s">
        <v>8318</v>
      </c>
      <c r="S2918" s="11">
        <f>(((Table1[[#This Row],[launched_at]]/60)/60)/24)+DATE(1970,1,1)</f>
        <v>41755.476724537039</v>
      </c>
      <c r="T2918" s="11">
        <f>(((Table1[[#This Row],[deadline]]/60)/60)/24)+DATE(1970,1,1)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Table1[[#This Row],[pledged]]/Table1[[#This Row],[goal]]</f>
        <v>0.2185</v>
      </c>
      <c r="P2919" s="6">
        <f>(Table1[[#This Row],[pledged]]/Table1[[#This Row],[backers_count]])/100</f>
        <v>0.48555555555555557</v>
      </c>
      <c r="Q2919" t="s">
        <v>8317</v>
      </c>
      <c r="R2919" t="s">
        <v>8318</v>
      </c>
      <c r="S2919" s="11">
        <f>(((Table1[[#This Row],[launched_at]]/60)/60)/24)+DATE(1970,1,1)</f>
        <v>42245.234340277777</v>
      </c>
      <c r="T2919" s="11">
        <f>(((Table1[[#This Row],[deadline]]/60)/60)/24)+DATE(1970,1,1)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Table1[[#This Row],[pledged]]/Table1[[#This Row],[goal]]</f>
        <v>0.27239999999999998</v>
      </c>
      <c r="P2920" s="6">
        <f>(Table1[[#This Row],[pledged]]/Table1[[#This Row],[backers_count]])/100</f>
        <v>0.68099999999999994</v>
      </c>
      <c r="Q2920" t="s">
        <v>8317</v>
      </c>
      <c r="R2920" t="s">
        <v>8318</v>
      </c>
      <c r="S2920" s="11">
        <f>(((Table1[[#This Row],[launched_at]]/60)/60)/24)+DATE(1970,1,1)</f>
        <v>42278.629710648151</v>
      </c>
      <c r="T2920" s="11">
        <f>(((Table1[[#This Row],[deadline]]/60)/60)/24)+DATE(1970,1,1)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Table1[[#This Row],[pledged]]/Table1[[#This Row],[goal]]</f>
        <v>8.5000000000000006E-2</v>
      </c>
      <c r="P2921" s="6">
        <f>(Table1[[#This Row],[pledged]]/Table1[[#This Row],[backers_count]])/100</f>
        <v>8.5000000000000006E-2</v>
      </c>
      <c r="Q2921" t="s">
        <v>8317</v>
      </c>
      <c r="R2921" t="s">
        <v>8318</v>
      </c>
      <c r="S2921" s="11">
        <f>(((Table1[[#This Row],[launched_at]]/60)/60)/24)+DATE(1970,1,1)</f>
        <v>41826.61954861111</v>
      </c>
      <c r="T2921" s="11">
        <f>(((Table1[[#This Row],[deadline]]/60)/60)/24)+DATE(1970,1,1)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Table1[[#This Row],[pledged]]/Table1[[#This Row],[goal]]</f>
        <v>0.26840000000000003</v>
      </c>
      <c r="P2922" s="6">
        <f>(Table1[[#This Row],[pledged]]/Table1[[#This Row],[backers_count]])/100</f>
        <v>0.51615384615384619</v>
      </c>
      <c r="Q2922" t="s">
        <v>8317</v>
      </c>
      <c r="R2922" t="s">
        <v>8318</v>
      </c>
      <c r="S2922" s="11">
        <f>(((Table1[[#This Row],[launched_at]]/60)/60)/24)+DATE(1970,1,1)</f>
        <v>42058.792476851857</v>
      </c>
      <c r="T2922" s="11">
        <f>(((Table1[[#This Row],[deadline]]/60)/60)/24)+DATE(1970,1,1)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Table1[[#This Row],[pledged]]/Table1[[#This Row],[goal]]</f>
        <v>1.29</v>
      </c>
      <c r="P2923" s="6">
        <f>(Table1[[#This Row],[pledged]]/Table1[[#This Row],[backers_count]])/100</f>
        <v>0.43</v>
      </c>
      <c r="Q2923" t="s">
        <v>8317</v>
      </c>
      <c r="R2923" t="s">
        <v>8359</v>
      </c>
      <c r="S2923" s="11">
        <f>(((Table1[[#This Row],[launched_at]]/60)/60)/24)+DATE(1970,1,1)</f>
        <v>41877.886620370373</v>
      </c>
      <c r="T2923" s="11">
        <f>(((Table1[[#This Row],[deadline]]/60)/60)/24)+DATE(1970,1,1)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Table1[[#This Row],[pledged]]/Table1[[#This Row],[goal]]</f>
        <v>1</v>
      </c>
      <c r="P2924" s="6">
        <f>(Table1[[#This Row],[pledged]]/Table1[[#This Row],[backers_count]])/100</f>
        <v>0.83333333333333326</v>
      </c>
      <c r="Q2924" t="s">
        <v>8317</v>
      </c>
      <c r="R2924" t="s">
        <v>8359</v>
      </c>
      <c r="S2924" s="11">
        <f>(((Table1[[#This Row],[launched_at]]/60)/60)/24)+DATE(1970,1,1)</f>
        <v>42097.874155092592</v>
      </c>
      <c r="T2924" s="11">
        <f>(((Table1[[#This Row],[deadline]]/60)/60)/24)+DATE(1970,1,1)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Table1[[#This Row],[pledged]]/Table1[[#This Row],[goal]]</f>
        <v>1</v>
      </c>
      <c r="P2925" s="6">
        <f>(Table1[[#This Row],[pledged]]/Table1[[#This Row],[backers_count]])/100</f>
        <v>0.3</v>
      </c>
      <c r="Q2925" t="s">
        <v>8317</v>
      </c>
      <c r="R2925" t="s">
        <v>8359</v>
      </c>
      <c r="S2925" s="11">
        <f>(((Table1[[#This Row],[launched_at]]/60)/60)/24)+DATE(1970,1,1)</f>
        <v>42013.15253472222</v>
      </c>
      <c r="T2925" s="11">
        <f>(((Table1[[#This Row],[deadline]]/60)/60)/24)+DATE(1970,1,1)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Table1[[#This Row],[pledged]]/Table1[[#This Row],[goal]]</f>
        <v>1.032</v>
      </c>
      <c r="P2926" s="6">
        <f>(Table1[[#This Row],[pledged]]/Table1[[#This Row],[backers_count]])/100</f>
        <v>1.7551020408163265</v>
      </c>
      <c r="Q2926" t="s">
        <v>8317</v>
      </c>
      <c r="R2926" t="s">
        <v>8359</v>
      </c>
      <c r="S2926" s="11">
        <f>(((Table1[[#This Row],[launched_at]]/60)/60)/24)+DATE(1970,1,1)</f>
        <v>42103.556828703702</v>
      </c>
      <c r="T2926" s="11">
        <f>(((Table1[[#This Row],[deadline]]/60)/60)/24)+DATE(1970,1,1)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Table1[[#This Row],[pledged]]/Table1[[#This Row],[goal]]</f>
        <v>1.0244597777777777</v>
      </c>
      <c r="P2927" s="6">
        <f>(Table1[[#This Row],[pledged]]/Table1[[#This Row],[backers_count]])/100</f>
        <v>2.3166175879396986</v>
      </c>
      <c r="Q2927" t="s">
        <v>8317</v>
      </c>
      <c r="R2927" t="s">
        <v>8359</v>
      </c>
      <c r="S2927" s="11">
        <f>(((Table1[[#This Row],[launched_at]]/60)/60)/24)+DATE(1970,1,1)</f>
        <v>41863.584120370368</v>
      </c>
      <c r="T2927" s="11">
        <f>(((Table1[[#This Row],[deadline]]/60)/60)/24)+DATE(1970,1,1)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Table1[[#This Row],[pledged]]/Table1[[#This Row],[goal]]</f>
        <v>1.25</v>
      </c>
      <c r="P2928" s="6">
        <f>(Table1[[#This Row],[pledged]]/Table1[[#This Row],[backers_count]])/100</f>
        <v>0.75</v>
      </c>
      <c r="Q2928" t="s">
        <v>8317</v>
      </c>
      <c r="R2928" t="s">
        <v>8359</v>
      </c>
      <c r="S2928" s="11">
        <f>(((Table1[[#This Row],[launched_at]]/60)/60)/24)+DATE(1970,1,1)</f>
        <v>42044.765960648147</v>
      </c>
      <c r="T2928" s="11">
        <f>(((Table1[[#This Row],[deadline]]/60)/60)/24)+DATE(1970,1,1)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Table1[[#This Row],[pledged]]/Table1[[#This Row],[goal]]</f>
        <v>1.3083333333333333</v>
      </c>
      <c r="P2929" s="6">
        <f>(Table1[[#This Row],[pledged]]/Table1[[#This Row],[backers_count]])/100</f>
        <v>1.1214285714285714</v>
      </c>
      <c r="Q2929" t="s">
        <v>8317</v>
      </c>
      <c r="R2929" t="s">
        <v>8359</v>
      </c>
      <c r="S2929" s="11">
        <f>(((Table1[[#This Row],[launched_at]]/60)/60)/24)+DATE(1970,1,1)</f>
        <v>41806.669317129628</v>
      </c>
      <c r="T2929" s="11">
        <f>(((Table1[[#This Row],[deadline]]/60)/60)/24)+DATE(1970,1,1)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Table1[[#This Row],[pledged]]/Table1[[#This Row],[goal]]</f>
        <v>1</v>
      </c>
      <c r="P2930" s="6">
        <f>(Table1[[#This Row],[pledged]]/Table1[[#This Row],[backers_count]])/100</f>
        <v>0.41666666666666663</v>
      </c>
      <c r="Q2930" t="s">
        <v>8317</v>
      </c>
      <c r="R2930" t="s">
        <v>8359</v>
      </c>
      <c r="S2930" s="11">
        <f>(((Table1[[#This Row],[launched_at]]/60)/60)/24)+DATE(1970,1,1)</f>
        <v>42403.998217592598</v>
      </c>
      <c r="T2930" s="11">
        <f>(((Table1[[#This Row],[deadline]]/60)/60)/24)+DATE(1970,1,1)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Table1[[#This Row],[pledged]]/Table1[[#This Row],[goal]]</f>
        <v>1.02069375</v>
      </c>
      <c r="P2931" s="6">
        <f>(Table1[[#This Row],[pledged]]/Table1[[#This Row],[backers_count]])/100</f>
        <v>2.5517343750000001</v>
      </c>
      <c r="Q2931" t="s">
        <v>8317</v>
      </c>
      <c r="R2931" t="s">
        <v>8359</v>
      </c>
      <c r="S2931" s="11">
        <f>(((Table1[[#This Row],[launched_at]]/60)/60)/24)+DATE(1970,1,1)</f>
        <v>41754.564328703702</v>
      </c>
      <c r="T2931" s="11">
        <f>(((Table1[[#This Row],[deadline]]/60)/60)/24)+DATE(1970,1,1)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Table1[[#This Row],[pledged]]/Table1[[#This Row],[goal]]</f>
        <v>1.0092000000000001</v>
      </c>
      <c r="P2932" s="6">
        <f>(Table1[[#This Row],[pledged]]/Table1[[#This Row],[backers_count]])/100</f>
        <v>1.6277419354838711</v>
      </c>
      <c r="Q2932" t="s">
        <v>8317</v>
      </c>
      <c r="R2932" t="s">
        <v>8359</v>
      </c>
      <c r="S2932" s="11">
        <f>(((Table1[[#This Row],[launched_at]]/60)/60)/24)+DATE(1970,1,1)</f>
        <v>42101.584074074075</v>
      </c>
      <c r="T2932" s="11">
        <f>(((Table1[[#This Row],[deadline]]/60)/60)/24)+DATE(1970,1,1)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Table1[[#This Row],[pledged]]/Table1[[#This Row],[goal]]</f>
        <v>1.06</v>
      </c>
      <c r="P2933" s="6">
        <f>(Table1[[#This Row],[pledged]]/Table1[[#This Row],[backers_count]])/100</f>
        <v>0.8833333333333333</v>
      </c>
      <c r="Q2933" t="s">
        <v>8317</v>
      </c>
      <c r="R2933" t="s">
        <v>8359</v>
      </c>
      <c r="S2933" s="11">
        <f>(((Table1[[#This Row],[launched_at]]/60)/60)/24)+DATE(1970,1,1)</f>
        <v>41872.291238425925</v>
      </c>
      <c r="T2933" s="11">
        <f>(((Table1[[#This Row],[deadline]]/60)/60)/24)+DATE(1970,1,1)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Table1[[#This Row],[pledged]]/Table1[[#This Row],[goal]]</f>
        <v>1.0509677419354839</v>
      </c>
      <c r="P2934" s="6">
        <f>(Table1[[#This Row],[pledged]]/Table1[[#This Row],[backers_count]])/100</f>
        <v>0.85736842105263167</v>
      </c>
      <c r="Q2934" t="s">
        <v>8317</v>
      </c>
      <c r="R2934" t="s">
        <v>8359</v>
      </c>
      <c r="S2934" s="11">
        <f>(((Table1[[#This Row],[launched_at]]/60)/60)/24)+DATE(1970,1,1)</f>
        <v>42025.164780092593</v>
      </c>
      <c r="T2934" s="11">
        <f>(((Table1[[#This Row],[deadline]]/60)/60)/24)+DATE(1970,1,1)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Table1[[#This Row],[pledged]]/Table1[[#This Row],[goal]]</f>
        <v>1.0276000000000001</v>
      </c>
      <c r="P2935" s="6">
        <f>(Table1[[#This Row],[pledged]]/Table1[[#This Row],[backers_count]])/100</f>
        <v>0.47574074074074074</v>
      </c>
      <c r="Q2935" t="s">
        <v>8317</v>
      </c>
      <c r="R2935" t="s">
        <v>8359</v>
      </c>
      <c r="S2935" s="11">
        <f>(((Table1[[#This Row],[launched_at]]/60)/60)/24)+DATE(1970,1,1)</f>
        <v>42495.956631944442</v>
      </c>
      <c r="T2935" s="11">
        <f>(((Table1[[#This Row],[deadline]]/60)/60)/24)+DATE(1970,1,1)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Table1[[#This Row],[pledged]]/Table1[[#This Row],[goal]]</f>
        <v>1.08</v>
      </c>
      <c r="P2936" s="6">
        <f>(Table1[[#This Row],[pledged]]/Table1[[#This Row],[backers_count]])/100</f>
        <v>0.72972972972972971</v>
      </c>
      <c r="Q2936" t="s">
        <v>8317</v>
      </c>
      <c r="R2936" t="s">
        <v>8359</v>
      </c>
      <c r="S2936" s="11">
        <f>(((Table1[[#This Row],[launched_at]]/60)/60)/24)+DATE(1970,1,1)</f>
        <v>41775.636157407411</v>
      </c>
      <c r="T2936" s="11">
        <f>(((Table1[[#This Row],[deadline]]/60)/60)/24)+DATE(1970,1,1)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Table1[[#This Row],[pledged]]/Table1[[#This Row],[goal]]</f>
        <v>1.0088571428571429</v>
      </c>
      <c r="P2937" s="6">
        <f>(Table1[[#This Row],[pledged]]/Table1[[#This Row],[backers_count]])/100</f>
        <v>0.90538461538461534</v>
      </c>
      <c r="Q2937" t="s">
        <v>8317</v>
      </c>
      <c r="R2937" t="s">
        <v>8359</v>
      </c>
      <c r="S2937" s="11">
        <f>(((Table1[[#This Row],[launched_at]]/60)/60)/24)+DATE(1970,1,1)</f>
        <v>42553.583425925928</v>
      </c>
      <c r="T2937" s="11">
        <f>(((Table1[[#This Row],[deadline]]/60)/60)/24)+DATE(1970,1,1)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Table1[[#This Row],[pledged]]/Table1[[#This Row],[goal]]</f>
        <v>1.28</v>
      </c>
      <c r="P2938" s="6">
        <f>(Table1[[#This Row],[pledged]]/Table1[[#This Row],[backers_count]])/100</f>
        <v>0.37647058823529411</v>
      </c>
      <c r="Q2938" t="s">
        <v>8317</v>
      </c>
      <c r="R2938" t="s">
        <v>8359</v>
      </c>
      <c r="S2938" s="11">
        <f>(((Table1[[#This Row],[launched_at]]/60)/60)/24)+DATE(1970,1,1)</f>
        <v>41912.650729166664</v>
      </c>
      <c r="T2938" s="11">
        <f>(((Table1[[#This Row],[deadline]]/60)/60)/24)+DATE(1970,1,1)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Table1[[#This Row],[pledged]]/Table1[[#This Row],[goal]]</f>
        <v>1.3333333333333333</v>
      </c>
      <c r="P2939" s="6">
        <f>(Table1[[#This Row],[pledged]]/Table1[[#This Row],[backers_count]])/100</f>
        <v>0.36363636363636365</v>
      </c>
      <c r="Q2939" t="s">
        <v>8317</v>
      </c>
      <c r="R2939" t="s">
        <v>8359</v>
      </c>
      <c r="S2939" s="11">
        <f>(((Table1[[#This Row],[launched_at]]/60)/60)/24)+DATE(1970,1,1)</f>
        <v>41803.457326388889</v>
      </c>
      <c r="T2939" s="11">
        <f>(((Table1[[#This Row],[deadline]]/60)/60)/24)+DATE(1970,1,1)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Table1[[#This Row],[pledged]]/Table1[[#This Row],[goal]]</f>
        <v>1.0137499999999999</v>
      </c>
      <c r="P2940" s="6">
        <f>(Table1[[#This Row],[pledged]]/Table1[[#This Row],[backers_count]])/100</f>
        <v>1.2671874999999999</v>
      </c>
      <c r="Q2940" t="s">
        <v>8317</v>
      </c>
      <c r="R2940" t="s">
        <v>8359</v>
      </c>
      <c r="S2940" s="11">
        <f>(((Table1[[#This Row],[launched_at]]/60)/60)/24)+DATE(1970,1,1)</f>
        <v>42004.703865740739</v>
      </c>
      <c r="T2940" s="11">
        <f>(((Table1[[#This Row],[deadline]]/60)/60)/24)+DATE(1970,1,1)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Table1[[#This Row],[pledged]]/Table1[[#This Row],[goal]]</f>
        <v>1.0287500000000001</v>
      </c>
      <c r="P2941" s="6">
        <f>(Table1[[#This Row],[pledged]]/Table1[[#This Row],[backers_count]])/100</f>
        <v>3.2919999999999998</v>
      </c>
      <c r="Q2941" t="s">
        <v>8317</v>
      </c>
      <c r="R2941" t="s">
        <v>8359</v>
      </c>
      <c r="S2941" s="11">
        <f>(((Table1[[#This Row],[launched_at]]/60)/60)/24)+DATE(1970,1,1)</f>
        <v>41845.809166666666</v>
      </c>
      <c r="T2941" s="11">
        <f>(((Table1[[#This Row],[deadline]]/60)/60)/24)+DATE(1970,1,1)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Table1[[#This Row],[pledged]]/Table1[[#This Row],[goal]]</f>
        <v>1.0724</v>
      </c>
      <c r="P2942" s="6">
        <f>(Table1[[#This Row],[pledged]]/Table1[[#This Row],[backers_count]])/100</f>
        <v>0.81242424242424249</v>
      </c>
      <c r="Q2942" t="s">
        <v>8317</v>
      </c>
      <c r="R2942" t="s">
        <v>8359</v>
      </c>
      <c r="S2942" s="11">
        <f>(((Table1[[#This Row],[launched_at]]/60)/60)/24)+DATE(1970,1,1)</f>
        <v>41982.773356481484</v>
      </c>
      <c r="T2942" s="11">
        <f>(((Table1[[#This Row],[deadline]]/60)/60)/24)+DATE(1970,1,1)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Table1[[#This Row],[pledged]]/Table1[[#This Row],[goal]]</f>
        <v>4.0000000000000003E-5</v>
      </c>
      <c r="P2943" s="6">
        <f>(Table1[[#This Row],[pledged]]/Table1[[#This Row],[backers_count]])/100</f>
        <v>0.01</v>
      </c>
      <c r="Q2943" t="s">
        <v>8317</v>
      </c>
      <c r="R2943" t="s">
        <v>8357</v>
      </c>
      <c r="S2943" s="11">
        <f>(((Table1[[#This Row],[launched_at]]/60)/60)/24)+DATE(1970,1,1)</f>
        <v>42034.960127314815</v>
      </c>
      <c r="T2943" s="11">
        <f>(((Table1[[#This Row],[deadline]]/60)/60)/24)+DATE(1970,1,1)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Table1[[#This Row],[pledged]]/Table1[[#This Row],[goal]]</f>
        <v>0.20424999999999999</v>
      </c>
      <c r="P2944" s="6">
        <f>(Table1[[#This Row],[pledged]]/Table1[[#This Row],[backers_count]])/100</f>
        <v>2.0222772277227721</v>
      </c>
      <c r="Q2944" t="s">
        <v>8317</v>
      </c>
      <c r="R2944" t="s">
        <v>8357</v>
      </c>
      <c r="S2944" s="11">
        <f>(((Table1[[#This Row],[launched_at]]/60)/60)/24)+DATE(1970,1,1)</f>
        <v>42334.803923611107</v>
      </c>
      <c r="T2944" s="11">
        <f>(((Table1[[#This Row],[deadline]]/60)/60)/24)+DATE(1970,1,1)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Table1[[#This Row],[pledged]]/Table1[[#This Row],[goal]]</f>
        <v>0</v>
      </c>
      <c r="P2945" s="6" t="e">
        <f>(Table1[[#This Row],[pledged]]/Table1[[#This Row],[backers_count]])/100</f>
        <v>#DIV/0!</v>
      </c>
      <c r="Q2945" t="s">
        <v>8317</v>
      </c>
      <c r="R2945" t="s">
        <v>8357</v>
      </c>
      <c r="S2945" s="11">
        <f>(((Table1[[#This Row],[launched_at]]/60)/60)/24)+DATE(1970,1,1)</f>
        <v>42077.129398148143</v>
      </c>
      <c r="T2945" s="11">
        <f>(((Table1[[#This Row],[deadline]]/60)/60)/24)+DATE(1970,1,1)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Table1[[#This Row],[pledged]]/Table1[[#This Row],[goal]]</f>
        <v>0.01</v>
      </c>
      <c r="P2946" s="6">
        <f>(Table1[[#This Row],[pledged]]/Table1[[#This Row],[backers_count]])/100</f>
        <v>1</v>
      </c>
      <c r="Q2946" t="s">
        <v>8317</v>
      </c>
      <c r="R2946" t="s">
        <v>8357</v>
      </c>
      <c r="S2946" s="11">
        <f>(((Table1[[#This Row],[launched_at]]/60)/60)/24)+DATE(1970,1,1)</f>
        <v>42132.9143287037</v>
      </c>
      <c r="T2946" s="11">
        <f>(((Table1[[#This Row],[deadline]]/60)/60)/24)+DATE(1970,1,1)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Table1[[#This Row],[pledged]]/Table1[[#This Row],[goal]]</f>
        <v>0</v>
      </c>
      <c r="P2947" s="6" t="e">
        <f>(Table1[[#This Row],[pledged]]/Table1[[#This Row],[backers_count]])/100</f>
        <v>#DIV/0!</v>
      </c>
      <c r="Q2947" t="s">
        <v>8317</v>
      </c>
      <c r="R2947" t="s">
        <v>8357</v>
      </c>
      <c r="S2947" s="11">
        <f>(((Table1[[#This Row],[launched_at]]/60)/60)/24)+DATE(1970,1,1)</f>
        <v>42118.139583333337</v>
      </c>
      <c r="T2947" s="11">
        <f>(((Table1[[#This Row],[deadline]]/60)/60)/24)+DATE(1970,1,1)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Table1[[#This Row],[pledged]]/Table1[[#This Row],[goal]]</f>
        <v>1E-3</v>
      </c>
      <c r="P2948" s="6">
        <f>(Table1[[#This Row],[pledged]]/Table1[[#This Row],[backers_count]])/100</f>
        <v>0.01</v>
      </c>
      <c r="Q2948" t="s">
        <v>8317</v>
      </c>
      <c r="R2948" t="s">
        <v>8357</v>
      </c>
      <c r="S2948" s="11">
        <f>(((Table1[[#This Row],[launched_at]]/60)/60)/24)+DATE(1970,1,1)</f>
        <v>42567.531157407408</v>
      </c>
      <c r="T2948" s="11">
        <f>(((Table1[[#This Row],[deadline]]/60)/60)/24)+DATE(1970,1,1)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Table1[[#This Row],[pledged]]/Table1[[#This Row],[goal]]</f>
        <v>4.2880000000000001E-2</v>
      </c>
      <c r="P2949" s="6">
        <f>(Table1[[#This Row],[pledged]]/Table1[[#This Row],[backers_count]])/100</f>
        <v>0.82461538461538464</v>
      </c>
      <c r="Q2949" t="s">
        <v>8317</v>
      </c>
      <c r="R2949" t="s">
        <v>8357</v>
      </c>
      <c r="S2949" s="11">
        <f>(((Table1[[#This Row],[launched_at]]/60)/60)/24)+DATE(1970,1,1)</f>
        <v>42649.562118055561</v>
      </c>
      <c r="T2949" s="11">
        <f>(((Table1[[#This Row],[deadline]]/60)/60)/24)+DATE(1970,1,1)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Table1[[#This Row],[pledged]]/Table1[[#This Row],[goal]]</f>
        <v>4.8000000000000001E-5</v>
      </c>
      <c r="P2950" s="6">
        <f>(Table1[[#This Row],[pledged]]/Table1[[#This Row],[backers_count]])/100</f>
        <v>2.6666666666666665E-2</v>
      </c>
      <c r="Q2950" t="s">
        <v>8317</v>
      </c>
      <c r="R2950" t="s">
        <v>8357</v>
      </c>
      <c r="S2950" s="11">
        <f>(((Table1[[#This Row],[launched_at]]/60)/60)/24)+DATE(1970,1,1)</f>
        <v>42097.649224537032</v>
      </c>
      <c r="T2950" s="11">
        <f>(((Table1[[#This Row],[deadline]]/60)/60)/24)+DATE(1970,1,1)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Table1[[#This Row],[pledged]]/Table1[[#This Row],[goal]]</f>
        <v>2.5000000000000001E-2</v>
      </c>
      <c r="P2951" s="6">
        <f>(Table1[[#This Row],[pledged]]/Table1[[#This Row],[backers_count]])/100</f>
        <v>0.125</v>
      </c>
      <c r="Q2951" t="s">
        <v>8317</v>
      </c>
      <c r="R2951" t="s">
        <v>8357</v>
      </c>
      <c r="S2951" s="11">
        <f>(((Table1[[#This Row],[launched_at]]/60)/60)/24)+DATE(1970,1,1)</f>
        <v>42297.823113425926</v>
      </c>
      <c r="T2951" s="11">
        <f>(((Table1[[#This Row],[deadline]]/60)/60)/24)+DATE(1970,1,1)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Table1[[#This Row],[pledged]]/Table1[[#This Row],[goal]]</f>
        <v>0</v>
      </c>
      <c r="P2952" s="6" t="e">
        <f>(Table1[[#This Row],[pledged]]/Table1[[#This Row],[backers_count]])/100</f>
        <v>#DIV/0!</v>
      </c>
      <c r="Q2952" t="s">
        <v>8317</v>
      </c>
      <c r="R2952" t="s">
        <v>8357</v>
      </c>
      <c r="S2952" s="11">
        <f>(((Table1[[#This Row],[launched_at]]/60)/60)/24)+DATE(1970,1,1)</f>
        <v>42362.36518518519</v>
      </c>
      <c r="T2952" s="11">
        <f>(((Table1[[#This Row],[deadline]]/60)/60)/24)+DATE(1970,1,1)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Table1[[#This Row],[pledged]]/Table1[[#This Row],[goal]]</f>
        <v>2.1919999999999999E-2</v>
      </c>
      <c r="P2953" s="6">
        <f>(Table1[[#This Row],[pledged]]/Table1[[#This Row],[backers_count]])/100</f>
        <v>0.18896551724137933</v>
      </c>
      <c r="Q2953" t="s">
        <v>8317</v>
      </c>
      <c r="R2953" t="s">
        <v>8357</v>
      </c>
      <c r="S2953" s="11">
        <f>(((Table1[[#This Row],[launched_at]]/60)/60)/24)+DATE(1970,1,1)</f>
        <v>41872.802928240737</v>
      </c>
      <c r="T2953" s="11">
        <f>(((Table1[[#This Row],[deadline]]/60)/60)/24)+DATE(1970,1,1)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Table1[[#This Row],[pledged]]/Table1[[#This Row],[goal]]</f>
        <v>8.0250000000000002E-2</v>
      </c>
      <c r="P2954" s="6">
        <f>(Table1[[#This Row],[pledged]]/Table1[[#This Row],[backers_count]])/100</f>
        <v>2.0062500000000001</v>
      </c>
      <c r="Q2954" t="s">
        <v>8317</v>
      </c>
      <c r="R2954" t="s">
        <v>8357</v>
      </c>
      <c r="S2954" s="11">
        <f>(((Table1[[#This Row],[launched_at]]/60)/60)/24)+DATE(1970,1,1)</f>
        <v>42628.690266203703</v>
      </c>
      <c r="T2954" s="11">
        <f>(((Table1[[#This Row],[deadline]]/60)/60)/24)+DATE(1970,1,1)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Table1[[#This Row],[pledged]]/Table1[[#This Row],[goal]]</f>
        <v>1.5125E-3</v>
      </c>
      <c r="P2955" s="6">
        <f>(Table1[[#This Row],[pledged]]/Table1[[#This Row],[backers_count]])/100</f>
        <v>2.0166666666666666</v>
      </c>
      <c r="Q2955" t="s">
        <v>8317</v>
      </c>
      <c r="R2955" t="s">
        <v>8357</v>
      </c>
      <c r="S2955" s="11">
        <f>(((Table1[[#This Row],[launched_at]]/60)/60)/24)+DATE(1970,1,1)</f>
        <v>42255.791909722218</v>
      </c>
      <c r="T2955" s="11">
        <f>(((Table1[[#This Row],[deadline]]/60)/60)/24)+DATE(1970,1,1)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Table1[[#This Row],[pledged]]/Table1[[#This Row],[goal]]</f>
        <v>0</v>
      </c>
      <c r="P2956" s="6" t="e">
        <f>(Table1[[#This Row],[pledged]]/Table1[[#This Row],[backers_count]])/100</f>
        <v>#DIV/0!</v>
      </c>
      <c r="Q2956" t="s">
        <v>8317</v>
      </c>
      <c r="R2956" t="s">
        <v>8357</v>
      </c>
      <c r="S2956" s="11">
        <f>(((Table1[[#This Row],[launched_at]]/60)/60)/24)+DATE(1970,1,1)</f>
        <v>42790.583368055552</v>
      </c>
      <c r="T2956" s="11">
        <f>(((Table1[[#This Row],[deadline]]/60)/60)/24)+DATE(1970,1,1)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Table1[[#This Row],[pledged]]/Table1[[#This Row],[goal]]</f>
        <v>0.59583333333333333</v>
      </c>
      <c r="P2957" s="6">
        <f>(Table1[[#This Row],[pledged]]/Table1[[#This Row],[backers_count]])/100</f>
        <v>0.65</v>
      </c>
      <c r="Q2957" t="s">
        <v>8317</v>
      </c>
      <c r="R2957" t="s">
        <v>8357</v>
      </c>
      <c r="S2957" s="11">
        <f>(((Table1[[#This Row],[launched_at]]/60)/60)/24)+DATE(1970,1,1)</f>
        <v>42141.741307870368</v>
      </c>
      <c r="T2957" s="11">
        <f>(((Table1[[#This Row],[deadline]]/60)/60)/24)+DATE(1970,1,1)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Table1[[#This Row],[pledged]]/Table1[[#This Row],[goal]]</f>
        <v>0.16734177215189874</v>
      </c>
      <c r="P2958" s="6">
        <f>(Table1[[#This Row],[pledged]]/Table1[[#This Row],[backers_count]])/100</f>
        <v>0.66099999999999992</v>
      </c>
      <c r="Q2958" t="s">
        <v>8317</v>
      </c>
      <c r="R2958" t="s">
        <v>8357</v>
      </c>
      <c r="S2958" s="11">
        <f>(((Table1[[#This Row],[launched_at]]/60)/60)/24)+DATE(1970,1,1)</f>
        <v>42464.958912037036</v>
      </c>
      <c r="T2958" s="11">
        <f>(((Table1[[#This Row],[deadline]]/60)/60)/24)+DATE(1970,1,1)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Table1[[#This Row],[pledged]]/Table1[[#This Row],[goal]]</f>
        <v>1.8666666666666668E-2</v>
      </c>
      <c r="P2959" s="6">
        <f>(Table1[[#This Row],[pledged]]/Table1[[#This Row],[backers_count]])/100</f>
        <v>0.93333333333333324</v>
      </c>
      <c r="Q2959" t="s">
        <v>8317</v>
      </c>
      <c r="R2959" t="s">
        <v>8357</v>
      </c>
      <c r="S2959" s="11">
        <f>(((Table1[[#This Row],[launched_at]]/60)/60)/24)+DATE(1970,1,1)</f>
        <v>42031.011249999996</v>
      </c>
      <c r="T2959" s="11">
        <f>(((Table1[[#This Row],[deadline]]/60)/60)/24)+DATE(1970,1,1)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Table1[[#This Row],[pledged]]/Table1[[#This Row],[goal]]</f>
        <v>0</v>
      </c>
      <c r="P2960" s="6" t="e">
        <f>(Table1[[#This Row],[pledged]]/Table1[[#This Row],[backers_count]])/100</f>
        <v>#DIV/0!</v>
      </c>
      <c r="Q2960" t="s">
        <v>8317</v>
      </c>
      <c r="R2960" t="s">
        <v>8357</v>
      </c>
      <c r="S2960" s="11">
        <f>(((Table1[[#This Row],[launched_at]]/60)/60)/24)+DATE(1970,1,1)</f>
        <v>42438.779131944444</v>
      </c>
      <c r="T2960" s="11">
        <f>(((Table1[[#This Row],[deadline]]/60)/60)/24)+DATE(1970,1,1)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Table1[[#This Row],[pledged]]/Table1[[#This Row],[goal]]</f>
        <v>0</v>
      </c>
      <c r="P2961" s="6" t="e">
        <f>(Table1[[#This Row],[pledged]]/Table1[[#This Row],[backers_count]])/100</f>
        <v>#DIV/0!</v>
      </c>
      <c r="Q2961" t="s">
        <v>8317</v>
      </c>
      <c r="R2961" t="s">
        <v>8357</v>
      </c>
      <c r="S2961" s="11">
        <f>(((Table1[[#This Row],[launched_at]]/60)/60)/24)+DATE(1970,1,1)</f>
        <v>42498.008391203708</v>
      </c>
      <c r="T2961" s="11">
        <f>(((Table1[[#This Row],[deadline]]/60)/60)/24)+DATE(1970,1,1)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Table1[[#This Row],[pledged]]/Table1[[#This Row],[goal]]</f>
        <v>0</v>
      </c>
      <c r="P2962" s="6" t="e">
        <f>(Table1[[#This Row],[pledged]]/Table1[[#This Row],[backers_count]])/100</f>
        <v>#DIV/0!</v>
      </c>
      <c r="Q2962" t="s">
        <v>8317</v>
      </c>
      <c r="R2962" t="s">
        <v>8357</v>
      </c>
      <c r="S2962" s="11">
        <f>(((Table1[[#This Row],[launched_at]]/60)/60)/24)+DATE(1970,1,1)</f>
        <v>41863.757210648146</v>
      </c>
      <c r="T2962" s="11">
        <f>(((Table1[[#This Row],[deadline]]/60)/60)/24)+DATE(1970,1,1)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Table1[[#This Row],[pledged]]/Table1[[#This Row],[goal]]</f>
        <v>1.0962000000000001</v>
      </c>
      <c r="P2963" s="6">
        <f>(Table1[[#This Row],[pledged]]/Table1[[#This Row],[backers_count]])/100</f>
        <v>0.50749999999999995</v>
      </c>
      <c r="Q2963" t="s">
        <v>8317</v>
      </c>
      <c r="R2963" t="s">
        <v>8318</v>
      </c>
      <c r="S2963" s="11">
        <f>(((Table1[[#This Row],[launched_at]]/60)/60)/24)+DATE(1970,1,1)</f>
        <v>42061.212488425925</v>
      </c>
      <c r="T2963" s="11">
        <f>(((Table1[[#This Row],[deadline]]/60)/60)/24)+DATE(1970,1,1)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Table1[[#This Row],[pledged]]/Table1[[#This Row],[goal]]</f>
        <v>1.218</v>
      </c>
      <c r="P2964" s="6">
        <f>(Table1[[#This Row],[pledged]]/Table1[[#This Row],[backers_count]])/100</f>
        <v>0.60899999999999999</v>
      </c>
      <c r="Q2964" t="s">
        <v>8317</v>
      </c>
      <c r="R2964" t="s">
        <v>8318</v>
      </c>
      <c r="S2964" s="11">
        <f>(((Table1[[#This Row],[launched_at]]/60)/60)/24)+DATE(1970,1,1)</f>
        <v>42036.24428240741</v>
      </c>
      <c r="T2964" s="11">
        <f>(((Table1[[#This Row],[deadline]]/60)/60)/24)+DATE(1970,1,1)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Table1[[#This Row],[pledged]]/Table1[[#This Row],[goal]]</f>
        <v>1.0685</v>
      </c>
      <c r="P2965" s="6">
        <f>(Table1[[#This Row],[pledged]]/Table1[[#This Row],[backers_count]])/100</f>
        <v>1.0903061224489796</v>
      </c>
      <c r="Q2965" t="s">
        <v>8317</v>
      </c>
      <c r="R2965" t="s">
        <v>8318</v>
      </c>
      <c r="S2965" s="11">
        <f>(((Table1[[#This Row],[launched_at]]/60)/60)/24)+DATE(1970,1,1)</f>
        <v>42157.470185185186</v>
      </c>
      <c r="T2965" s="11">
        <f>(((Table1[[#This Row],[deadline]]/60)/60)/24)+DATE(1970,1,1)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Table1[[#This Row],[pledged]]/Table1[[#This Row],[goal]]</f>
        <v>1.0071379999999999</v>
      </c>
      <c r="P2966" s="6">
        <f>(Table1[[#This Row],[pledged]]/Table1[[#This Row],[backers_count]])/100</f>
        <v>0.25692295918367347</v>
      </c>
      <c r="Q2966" t="s">
        <v>8317</v>
      </c>
      <c r="R2966" t="s">
        <v>8318</v>
      </c>
      <c r="S2966" s="11">
        <f>(((Table1[[#This Row],[launched_at]]/60)/60)/24)+DATE(1970,1,1)</f>
        <v>41827.909942129627</v>
      </c>
      <c r="T2966" s="11">
        <f>(((Table1[[#This Row],[deadline]]/60)/60)/24)+DATE(1970,1,1)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Table1[[#This Row],[pledged]]/Table1[[#This Row],[goal]]</f>
        <v>1.0900000000000001</v>
      </c>
      <c r="P2967" s="6">
        <f>(Table1[[#This Row],[pledged]]/Table1[[#This Row],[backers_count]])/100</f>
        <v>0.41923076923076918</v>
      </c>
      <c r="Q2967" t="s">
        <v>8317</v>
      </c>
      <c r="R2967" t="s">
        <v>8318</v>
      </c>
      <c r="S2967" s="11">
        <f>(((Table1[[#This Row],[launched_at]]/60)/60)/24)+DATE(1970,1,1)</f>
        <v>42162.729548611111</v>
      </c>
      <c r="T2967" s="11">
        <f>(((Table1[[#This Row],[deadline]]/60)/60)/24)+DATE(1970,1,1)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Table1[[#This Row],[pledged]]/Table1[[#This Row],[goal]]</f>
        <v>1.1363000000000001</v>
      </c>
      <c r="P2968" s="6">
        <f>(Table1[[#This Row],[pledged]]/Table1[[#This Row],[backers_count]])/100</f>
        <v>0.88773437499999996</v>
      </c>
      <c r="Q2968" t="s">
        <v>8317</v>
      </c>
      <c r="R2968" t="s">
        <v>8318</v>
      </c>
      <c r="S2968" s="11">
        <f>(((Table1[[#This Row],[launched_at]]/60)/60)/24)+DATE(1970,1,1)</f>
        <v>42233.738564814819</v>
      </c>
      <c r="T2968" s="11">
        <f>(((Table1[[#This Row],[deadline]]/60)/60)/24)+DATE(1970,1,1)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Table1[[#This Row],[pledged]]/Table1[[#This Row],[goal]]</f>
        <v>1.1392</v>
      </c>
      <c r="P2969" s="6">
        <f>(Table1[[#This Row],[pledged]]/Table1[[#This Row],[backers_count]])/100</f>
        <v>0.80225352112676063</v>
      </c>
      <c r="Q2969" t="s">
        <v>8317</v>
      </c>
      <c r="R2969" t="s">
        <v>8318</v>
      </c>
      <c r="S2969" s="11">
        <f>(((Table1[[#This Row],[launched_at]]/60)/60)/24)+DATE(1970,1,1)</f>
        <v>42042.197824074072</v>
      </c>
      <c r="T2969" s="11">
        <f>(((Table1[[#This Row],[deadline]]/60)/60)/24)+DATE(1970,1,1)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Table1[[#This Row],[pledged]]/Table1[[#This Row],[goal]]</f>
        <v>1.06</v>
      </c>
      <c r="P2970" s="6">
        <f>(Table1[[#This Row],[pledged]]/Table1[[#This Row],[backers_count]])/100</f>
        <v>0.78936170212765955</v>
      </c>
      <c r="Q2970" t="s">
        <v>8317</v>
      </c>
      <c r="R2970" t="s">
        <v>8318</v>
      </c>
      <c r="S2970" s="11">
        <f>(((Table1[[#This Row],[launched_at]]/60)/60)/24)+DATE(1970,1,1)</f>
        <v>42585.523842592593</v>
      </c>
      <c r="T2970" s="11">
        <f>(((Table1[[#This Row],[deadline]]/60)/60)/24)+DATE(1970,1,1)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Table1[[#This Row],[pledged]]/Table1[[#This Row],[goal]]</f>
        <v>1.625</v>
      </c>
      <c r="P2971" s="6">
        <f>(Table1[[#This Row],[pledged]]/Table1[[#This Row],[backers_count]])/100</f>
        <v>0.95588235294117652</v>
      </c>
      <c r="Q2971" t="s">
        <v>8317</v>
      </c>
      <c r="R2971" t="s">
        <v>8318</v>
      </c>
      <c r="S2971" s="11">
        <f>(((Table1[[#This Row],[launched_at]]/60)/60)/24)+DATE(1970,1,1)</f>
        <v>42097.786493055552</v>
      </c>
      <c r="T2971" s="11">
        <f>(((Table1[[#This Row],[deadline]]/60)/60)/24)+DATE(1970,1,1)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Table1[[#This Row],[pledged]]/Table1[[#This Row],[goal]]</f>
        <v>1.06</v>
      </c>
      <c r="P2972" s="6">
        <f>(Table1[[#This Row],[pledged]]/Table1[[#This Row],[backers_count]])/100</f>
        <v>0.69890109890109886</v>
      </c>
      <c r="Q2972" t="s">
        <v>8317</v>
      </c>
      <c r="R2972" t="s">
        <v>8318</v>
      </c>
      <c r="S2972" s="11">
        <f>(((Table1[[#This Row],[launched_at]]/60)/60)/24)+DATE(1970,1,1)</f>
        <v>41808.669571759259</v>
      </c>
      <c r="T2972" s="11">
        <f>(((Table1[[#This Row],[deadline]]/60)/60)/24)+DATE(1970,1,1)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Table1[[#This Row],[pledged]]/Table1[[#This Row],[goal]]</f>
        <v>1.0015624999999999</v>
      </c>
      <c r="P2973" s="6">
        <f>(Table1[[#This Row],[pledged]]/Table1[[#This Row],[backers_count]])/100</f>
        <v>0.74534883720930234</v>
      </c>
      <c r="Q2973" t="s">
        <v>8317</v>
      </c>
      <c r="R2973" t="s">
        <v>8318</v>
      </c>
      <c r="S2973" s="11">
        <f>(((Table1[[#This Row],[launched_at]]/60)/60)/24)+DATE(1970,1,1)</f>
        <v>41852.658310185187</v>
      </c>
      <c r="T2973" s="11">
        <f>(((Table1[[#This Row],[deadline]]/60)/60)/24)+DATE(1970,1,1)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Table1[[#This Row],[pledged]]/Table1[[#This Row],[goal]]</f>
        <v>1.0535000000000001</v>
      </c>
      <c r="P2974" s="6">
        <f>(Table1[[#This Row],[pledged]]/Table1[[#This Row],[backers_count]])/100</f>
        <v>1.2394117647058822</v>
      </c>
      <c r="Q2974" t="s">
        <v>8317</v>
      </c>
      <c r="R2974" t="s">
        <v>8318</v>
      </c>
      <c r="S2974" s="11">
        <f>(((Table1[[#This Row],[launched_at]]/60)/60)/24)+DATE(1970,1,1)</f>
        <v>42694.110185185185</v>
      </c>
      <c r="T2974" s="11">
        <f>(((Table1[[#This Row],[deadline]]/60)/60)/24)+DATE(1970,1,1)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Table1[[#This Row],[pledged]]/Table1[[#This Row],[goal]]</f>
        <v>1.748</v>
      </c>
      <c r="P2975" s="6">
        <f>(Table1[[#This Row],[pledged]]/Table1[[#This Row],[backers_count]])/100</f>
        <v>2.6484848484848489</v>
      </c>
      <c r="Q2975" t="s">
        <v>8317</v>
      </c>
      <c r="R2975" t="s">
        <v>8318</v>
      </c>
      <c r="S2975" s="11">
        <f>(((Table1[[#This Row],[launched_at]]/60)/60)/24)+DATE(1970,1,1)</f>
        <v>42341.818379629629</v>
      </c>
      <c r="T2975" s="11">
        <f>(((Table1[[#This Row],[deadline]]/60)/60)/24)+DATE(1970,1,1)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Table1[[#This Row],[pledged]]/Table1[[#This Row],[goal]]</f>
        <v>1.02</v>
      </c>
      <c r="P2976" s="6">
        <f>(Table1[[#This Row],[pledged]]/Table1[[#This Row],[backers_count]])/100</f>
        <v>0.58620689655172409</v>
      </c>
      <c r="Q2976" t="s">
        <v>8317</v>
      </c>
      <c r="R2976" t="s">
        <v>8318</v>
      </c>
      <c r="S2976" s="11">
        <f>(((Table1[[#This Row],[launched_at]]/60)/60)/24)+DATE(1970,1,1)</f>
        <v>41880.061006944445</v>
      </c>
      <c r="T2976" s="11">
        <f>(((Table1[[#This Row],[deadline]]/60)/60)/24)+DATE(1970,1,1)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Table1[[#This Row],[pledged]]/Table1[[#This Row],[goal]]</f>
        <v>1.00125</v>
      </c>
      <c r="P2977" s="6">
        <f>(Table1[[#This Row],[pledged]]/Table1[[#This Row],[backers_count]])/100</f>
        <v>0.70884955752212386</v>
      </c>
      <c r="Q2977" t="s">
        <v>8317</v>
      </c>
      <c r="R2977" t="s">
        <v>8318</v>
      </c>
      <c r="S2977" s="11">
        <f>(((Table1[[#This Row],[launched_at]]/60)/60)/24)+DATE(1970,1,1)</f>
        <v>41941.683865740742</v>
      </c>
      <c r="T2977" s="11">
        <f>(((Table1[[#This Row],[deadline]]/60)/60)/24)+DATE(1970,1,1)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Table1[[#This Row],[pledged]]/Table1[[#This Row],[goal]]</f>
        <v>1.7142857142857142</v>
      </c>
      <c r="P2978" s="6">
        <f>(Table1[[#This Row],[pledged]]/Table1[[#This Row],[backers_count]])/100</f>
        <v>8.5714285714285715E-2</v>
      </c>
      <c r="Q2978" t="s">
        <v>8317</v>
      </c>
      <c r="R2978" t="s">
        <v>8318</v>
      </c>
      <c r="S2978" s="11">
        <f>(((Table1[[#This Row],[launched_at]]/60)/60)/24)+DATE(1970,1,1)</f>
        <v>42425.730671296296</v>
      </c>
      <c r="T2978" s="11">
        <f>(((Table1[[#This Row],[deadline]]/60)/60)/24)+DATE(1970,1,1)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Table1[[#This Row],[pledged]]/Table1[[#This Row],[goal]]</f>
        <v>1.1356666666666666</v>
      </c>
      <c r="P2979" s="6">
        <f>(Table1[[#This Row],[pledged]]/Table1[[#This Row],[backers_count]])/100</f>
        <v>1.1356666666666666</v>
      </c>
      <c r="Q2979" t="s">
        <v>8317</v>
      </c>
      <c r="R2979" t="s">
        <v>8318</v>
      </c>
      <c r="S2979" s="11">
        <f>(((Table1[[#This Row],[launched_at]]/60)/60)/24)+DATE(1970,1,1)</f>
        <v>42026.88118055556</v>
      </c>
      <c r="T2979" s="11">
        <f>(((Table1[[#This Row],[deadline]]/60)/60)/24)+DATE(1970,1,1)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Table1[[#This Row],[pledged]]/Table1[[#This Row],[goal]]</f>
        <v>1.2946666666666666</v>
      </c>
      <c r="P2980" s="6">
        <f>(Table1[[#This Row],[pledged]]/Table1[[#This Row],[backers_count]])/100</f>
        <v>0.60687500000000005</v>
      </c>
      <c r="Q2980" t="s">
        <v>8317</v>
      </c>
      <c r="R2980" t="s">
        <v>8318</v>
      </c>
      <c r="S2980" s="11">
        <f>(((Table1[[#This Row],[launched_at]]/60)/60)/24)+DATE(1970,1,1)</f>
        <v>41922.640590277777</v>
      </c>
      <c r="T2980" s="11">
        <f>(((Table1[[#This Row],[deadline]]/60)/60)/24)+DATE(1970,1,1)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Table1[[#This Row],[pledged]]/Table1[[#This Row],[goal]]</f>
        <v>1.014</v>
      </c>
      <c r="P2981" s="6">
        <f>(Table1[[#This Row],[pledged]]/Table1[[#This Row],[backers_count]])/100</f>
        <v>1.1021739130434782</v>
      </c>
      <c r="Q2981" t="s">
        <v>8317</v>
      </c>
      <c r="R2981" t="s">
        <v>8318</v>
      </c>
      <c r="S2981" s="11">
        <f>(((Table1[[#This Row],[launched_at]]/60)/60)/24)+DATE(1970,1,1)</f>
        <v>41993.824340277773</v>
      </c>
      <c r="T2981" s="11">
        <f>(((Table1[[#This Row],[deadline]]/60)/60)/24)+DATE(1970,1,1)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Table1[[#This Row],[pledged]]/Table1[[#This Row],[goal]]</f>
        <v>1.0916666666666666</v>
      </c>
      <c r="P2982" s="6">
        <f>(Table1[[#This Row],[pledged]]/Table1[[#This Row],[backers_count]])/100</f>
        <v>1.3645833333333335</v>
      </c>
      <c r="Q2982" t="s">
        <v>8317</v>
      </c>
      <c r="R2982" t="s">
        <v>8318</v>
      </c>
      <c r="S2982" s="11">
        <f>(((Table1[[#This Row],[launched_at]]/60)/60)/24)+DATE(1970,1,1)</f>
        <v>42219.915856481486</v>
      </c>
      <c r="T2982" s="11">
        <f>(((Table1[[#This Row],[deadline]]/60)/60)/24)+DATE(1970,1,1)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Table1[[#This Row],[pledged]]/Table1[[#This Row],[goal]]</f>
        <v>1.28925</v>
      </c>
      <c r="P2983" s="6">
        <f>(Table1[[#This Row],[pledged]]/Table1[[#This Row],[backers_count]])/100</f>
        <v>0.53164948453608252</v>
      </c>
      <c r="Q2983" t="s">
        <v>8317</v>
      </c>
      <c r="R2983" t="s">
        <v>8357</v>
      </c>
      <c r="S2983" s="11">
        <f>(((Table1[[#This Row],[launched_at]]/60)/60)/24)+DATE(1970,1,1)</f>
        <v>42225.559675925921</v>
      </c>
      <c r="T2983" s="11">
        <f>(((Table1[[#This Row],[deadline]]/60)/60)/24)+DATE(1970,1,1)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Table1[[#This Row],[pledged]]/Table1[[#This Row],[goal]]</f>
        <v>1.0206</v>
      </c>
      <c r="P2984" s="6">
        <f>(Table1[[#This Row],[pledged]]/Table1[[#This Row],[backers_count]])/100</f>
        <v>0.86491525423728821</v>
      </c>
      <c r="Q2984" t="s">
        <v>8317</v>
      </c>
      <c r="R2984" t="s">
        <v>8357</v>
      </c>
      <c r="S2984" s="11">
        <f>(((Table1[[#This Row],[launched_at]]/60)/60)/24)+DATE(1970,1,1)</f>
        <v>42381.686840277776</v>
      </c>
      <c r="T2984" s="11">
        <f>(((Table1[[#This Row],[deadline]]/60)/60)/24)+DATE(1970,1,1)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Table1[[#This Row],[pledged]]/Table1[[#This Row],[goal]]</f>
        <v>1.465395775862069</v>
      </c>
      <c r="P2985" s="6">
        <f>(Table1[[#This Row],[pledged]]/Table1[[#This Row],[backers_count]])/100</f>
        <v>1.5523827397260275</v>
      </c>
      <c r="Q2985" t="s">
        <v>8317</v>
      </c>
      <c r="R2985" t="s">
        <v>8357</v>
      </c>
      <c r="S2985" s="11">
        <f>(((Table1[[#This Row],[launched_at]]/60)/60)/24)+DATE(1970,1,1)</f>
        <v>41894.632361111115</v>
      </c>
      <c r="T2985" s="11">
        <f>(((Table1[[#This Row],[deadline]]/60)/60)/24)+DATE(1970,1,1)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Table1[[#This Row],[pledged]]/Table1[[#This Row],[goal]]</f>
        <v>1.00352</v>
      </c>
      <c r="P2986" s="6">
        <f>(Table1[[#This Row],[pledged]]/Table1[[#This Row],[backers_count]])/100</f>
        <v>1.1508256880733945</v>
      </c>
      <c r="Q2986" t="s">
        <v>8317</v>
      </c>
      <c r="R2986" t="s">
        <v>8357</v>
      </c>
      <c r="S2986" s="11">
        <f>(((Table1[[#This Row],[launched_at]]/60)/60)/24)+DATE(1970,1,1)</f>
        <v>42576.278715277775</v>
      </c>
      <c r="T2986" s="11">
        <f>(((Table1[[#This Row],[deadline]]/60)/60)/24)+DATE(1970,1,1)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Table1[[#This Row],[pledged]]/Table1[[#This Row],[goal]]</f>
        <v>1.2164999999999999</v>
      </c>
      <c r="P2987" s="6">
        <f>(Table1[[#This Row],[pledged]]/Table1[[#This Row],[backers_count]])/100</f>
        <v>1.095945945945946</v>
      </c>
      <c r="Q2987" t="s">
        <v>8317</v>
      </c>
      <c r="R2987" t="s">
        <v>8357</v>
      </c>
      <c r="S2987" s="11">
        <f>(((Table1[[#This Row],[launched_at]]/60)/60)/24)+DATE(1970,1,1)</f>
        <v>42654.973703703698</v>
      </c>
      <c r="T2987" s="11">
        <f>(((Table1[[#This Row],[deadline]]/60)/60)/24)+DATE(1970,1,1)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Table1[[#This Row],[pledged]]/Table1[[#This Row],[goal]]</f>
        <v>1.0549999999999999</v>
      </c>
      <c r="P2988" s="6">
        <f>(Table1[[#This Row],[pledged]]/Table1[[#This Row],[backers_count]])/100</f>
        <v>0.45214285714285718</v>
      </c>
      <c r="Q2988" t="s">
        <v>8317</v>
      </c>
      <c r="R2988" t="s">
        <v>8357</v>
      </c>
      <c r="S2988" s="11">
        <f>(((Table1[[#This Row],[launched_at]]/60)/60)/24)+DATE(1970,1,1)</f>
        <v>42431.500069444446</v>
      </c>
      <c r="T2988" s="11">
        <f>(((Table1[[#This Row],[deadline]]/60)/60)/24)+DATE(1970,1,1)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Table1[[#This Row],[pledged]]/Table1[[#This Row],[goal]]</f>
        <v>1.1040080000000001</v>
      </c>
      <c r="P2989" s="6">
        <f>(Table1[[#This Row],[pledged]]/Table1[[#This Row],[backers_count]])/100</f>
        <v>1.0415169811320755</v>
      </c>
      <c r="Q2989" t="s">
        <v>8317</v>
      </c>
      <c r="R2989" t="s">
        <v>8357</v>
      </c>
      <c r="S2989" s="11">
        <f>(((Table1[[#This Row],[launched_at]]/60)/60)/24)+DATE(1970,1,1)</f>
        <v>42627.307303240741</v>
      </c>
      <c r="T2989" s="11">
        <f>(((Table1[[#This Row],[deadline]]/60)/60)/24)+DATE(1970,1,1)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Table1[[#This Row],[pledged]]/Table1[[#This Row],[goal]]</f>
        <v>1</v>
      </c>
      <c r="P2990" s="6">
        <f>(Table1[[#This Row],[pledged]]/Table1[[#This Row],[backers_count]])/100</f>
        <v>0.35714285714285715</v>
      </c>
      <c r="Q2990" t="s">
        <v>8317</v>
      </c>
      <c r="R2990" t="s">
        <v>8357</v>
      </c>
      <c r="S2990" s="11">
        <f>(((Table1[[#This Row],[launched_at]]/60)/60)/24)+DATE(1970,1,1)</f>
        <v>42511.362048611118</v>
      </c>
      <c r="T2990" s="11">
        <f>(((Table1[[#This Row],[deadline]]/60)/60)/24)+DATE(1970,1,1)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Table1[[#This Row],[pledged]]/Table1[[#This Row],[goal]]</f>
        <v>1.76535</v>
      </c>
      <c r="P2991" s="6">
        <f>(Table1[[#This Row],[pledged]]/Table1[[#This Row],[backers_count]])/100</f>
        <v>0.96997252747252749</v>
      </c>
      <c r="Q2991" t="s">
        <v>8317</v>
      </c>
      <c r="R2991" t="s">
        <v>8357</v>
      </c>
      <c r="S2991" s="11">
        <f>(((Table1[[#This Row],[launched_at]]/60)/60)/24)+DATE(1970,1,1)</f>
        <v>42337.02039351852</v>
      </c>
      <c r="T2991" s="11">
        <f>(((Table1[[#This Row],[deadline]]/60)/60)/24)+DATE(1970,1,1)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Table1[[#This Row],[pledged]]/Table1[[#This Row],[goal]]</f>
        <v>1</v>
      </c>
      <c r="P2992" s="6">
        <f>(Table1[[#This Row],[pledged]]/Table1[[#This Row],[backers_count]])/100</f>
        <v>3.7037037037037037</v>
      </c>
      <c r="Q2992" t="s">
        <v>8317</v>
      </c>
      <c r="R2992" t="s">
        <v>8357</v>
      </c>
      <c r="S2992" s="11">
        <f>(((Table1[[#This Row],[launched_at]]/60)/60)/24)+DATE(1970,1,1)</f>
        <v>42341.57430555555</v>
      </c>
      <c r="T2992" s="11">
        <f>(((Table1[[#This Row],[deadline]]/60)/60)/24)+DATE(1970,1,1)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Table1[[#This Row],[pledged]]/Table1[[#This Row],[goal]]</f>
        <v>1.0329411764705883</v>
      </c>
      <c r="P2993" s="6">
        <f>(Table1[[#This Row],[pledged]]/Table1[[#This Row],[backers_count]])/100</f>
        <v>0.94408602150537635</v>
      </c>
      <c r="Q2993" t="s">
        <v>8317</v>
      </c>
      <c r="R2993" t="s">
        <v>8357</v>
      </c>
      <c r="S2993" s="11">
        <f>(((Table1[[#This Row],[launched_at]]/60)/60)/24)+DATE(1970,1,1)</f>
        <v>42740.837152777778</v>
      </c>
      <c r="T2993" s="11">
        <f>(((Table1[[#This Row],[deadline]]/60)/60)/24)+DATE(1970,1,1)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Table1[[#This Row],[pledged]]/Table1[[#This Row],[goal]]</f>
        <v>1.0449999999999999</v>
      </c>
      <c r="P2994" s="6">
        <f>(Table1[[#This Row],[pledged]]/Table1[[#This Row],[backers_count]])/100</f>
        <v>0.48984375000000002</v>
      </c>
      <c r="Q2994" t="s">
        <v>8317</v>
      </c>
      <c r="R2994" t="s">
        <v>8357</v>
      </c>
      <c r="S2994" s="11">
        <f>(((Table1[[#This Row],[launched_at]]/60)/60)/24)+DATE(1970,1,1)</f>
        <v>42622.767476851848</v>
      </c>
      <c r="T2994" s="11">
        <f>(((Table1[[#This Row],[deadline]]/60)/60)/24)+DATE(1970,1,1)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Table1[[#This Row],[pledged]]/Table1[[#This Row],[goal]]</f>
        <v>1.0029999999999999</v>
      </c>
      <c r="P2995" s="6">
        <f>(Table1[[#This Row],[pledged]]/Table1[[#This Row],[backers_count]])/100</f>
        <v>0.45590909090909093</v>
      </c>
      <c r="Q2995" t="s">
        <v>8317</v>
      </c>
      <c r="R2995" t="s">
        <v>8357</v>
      </c>
      <c r="S2995" s="11">
        <f>(((Table1[[#This Row],[launched_at]]/60)/60)/24)+DATE(1970,1,1)</f>
        <v>42390.838738425926</v>
      </c>
      <c r="T2995" s="11">
        <f>(((Table1[[#This Row],[deadline]]/60)/60)/24)+DATE(1970,1,1)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Table1[[#This Row],[pledged]]/Table1[[#This Row],[goal]]</f>
        <v>4.577466666666667</v>
      </c>
      <c r="P2996" s="6">
        <f>(Table1[[#This Row],[pledged]]/Table1[[#This Row],[backers_count]])/100</f>
        <v>0.23275254237288134</v>
      </c>
      <c r="Q2996" t="s">
        <v>8317</v>
      </c>
      <c r="R2996" t="s">
        <v>8357</v>
      </c>
      <c r="S2996" s="11">
        <f>(((Table1[[#This Row],[launched_at]]/60)/60)/24)+DATE(1970,1,1)</f>
        <v>41885.478842592594</v>
      </c>
      <c r="T2996" s="11">
        <f>(((Table1[[#This Row],[deadline]]/60)/60)/24)+DATE(1970,1,1)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Table1[[#This Row],[pledged]]/Table1[[#This Row],[goal]]</f>
        <v>1.0496000000000001</v>
      </c>
      <c r="P2997" s="6">
        <f>(Table1[[#This Row],[pledged]]/Table1[[#This Row],[backers_count]])/100</f>
        <v>0.63228915662650598</v>
      </c>
      <c r="Q2997" t="s">
        <v>8317</v>
      </c>
      <c r="R2997" t="s">
        <v>8357</v>
      </c>
      <c r="S2997" s="11">
        <f>(((Table1[[#This Row],[launched_at]]/60)/60)/24)+DATE(1970,1,1)</f>
        <v>42724.665173611109</v>
      </c>
      <c r="T2997" s="11">
        <f>(((Table1[[#This Row],[deadline]]/60)/60)/24)+DATE(1970,1,1)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Table1[[#This Row],[pledged]]/Table1[[#This Row],[goal]]</f>
        <v>1.7194285714285715</v>
      </c>
      <c r="P2998" s="6">
        <f>(Table1[[#This Row],[pledged]]/Table1[[#This Row],[backers_count]])/100</f>
        <v>1.5352040816326531</v>
      </c>
      <c r="Q2998" t="s">
        <v>8317</v>
      </c>
      <c r="R2998" t="s">
        <v>8357</v>
      </c>
      <c r="S2998" s="11">
        <f>(((Table1[[#This Row],[launched_at]]/60)/60)/24)+DATE(1970,1,1)</f>
        <v>42090.912500000006</v>
      </c>
      <c r="T2998" s="11">
        <f>(((Table1[[#This Row],[deadline]]/60)/60)/24)+DATE(1970,1,1)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Table1[[#This Row],[pledged]]/Table1[[#This Row],[goal]]</f>
        <v>1.0373000000000001</v>
      </c>
      <c r="P2999" s="6">
        <f>(Table1[[#This Row],[pledged]]/Table1[[#This Row],[backers_count]])/100</f>
        <v>0.90200000000000002</v>
      </c>
      <c r="Q2999" t="s">
        <v>8317</v>
      </c>
      <c r="R2999" t="s">
        <v>8357</v>
      </c>
      <c r="S2999" s="11">
        <f>(((Table1[[#This Row],[launched_at]]/60)/60)/24)+DATE(1970,1,1)</f>
        <v>42775.733715277776</v>
      </c>
      <c r="T2999" s="11">
        <f>(((Table1[[#This Row],[deadline]]/60)/60)/24)+DATE(1970,1,1)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Table1[[#This Row],[pledged]]/Table1[[#This Row],[goal]]</f>
        <v>1.0302899999999999</v>
      </c>
      <c r="P3000" s="6">
        <f>(Table1[[#This Row],[pledged]]/Table1[[#This Row],[backers_count]])/100</f>
        <v>1.1897113163972286</v>
      </c>
      <c r="Q3000" t="s">
        <v>8317</v>
      </c>
      <c r="R3000" t="s">
        <v>8357</v>
      </c>
      <c r="S3000" s="11">
        <f>(((Table1[[#This Row],[launched_at]]/60)/60)/24)+DATE(1970,1,1)</f>
        <v>41778.193622685183</v>
      </c>
      <c r="T3000" s="11">
        <f>(((Table1[[#This Row],[deadline]]/60)/60)/24)+DATE(1970,1,1)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Table1[[#This Row],[pledged]]/Table1[[#This Row],[goal]]</f>
        <v>1.1888888888888889</v>
      </c>
      <c r="P3001" s="6">
        <f>(Table1[[#This Row],[pledged]]/Table1[[#This Row],[backers_count]])/100</f>
        <v>0.80249999999999999</v>
      </c>
      <c r="Q3001" t="s">
        <v>8317</v>
      </c>
      <c r="R3001" t="s">
        <v>8357</v>
      </c>
      <c r="S3001" s="11">
        <f>(((Table1[[#This Row],[launched_at]]/60)/60)/24)+DATE(1970,1,1)</f>
        <v>42780.740277777775</v>
      </c>
      <c r="T3001" s="11">
        <f>(((Table1[[#This Row],[deadline]]/60)/60)/24)+DATE(1970,1,1)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Table1[[#This Row],[pledged]]/Table1[[#This Row],[goal]]</f>
        <v>1</v>
      </c>
      <c r="P3002" s="6">
        <f>(Table1[[#This Row],[pledged]]/Table1[[#This Row],[backers_count]])/100</f>
        <v>0.625</v>
      </c>
      <c r="Q3002" t="s">
        <v>8317</v>
      </c>
      <c r="R3002" t="s">
        <v>8357</v>
      </c>
      <c r="S3002" s="11">
        <f>(((Table1[[#This Row],[launched_at]]/60)/60)/24)+DATE(1970,1,1)</f>
        <v>42752.827199074076</v>
      </c>
      <c r="T3002" s="11">
        <f>(((Table1[[#This Row],[deadline]]/60)/60)/24)+DATE(1970,1,1)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Table1[[#This Row],[pledged]]/Table1[[#This Row],[goal]]</f>
        <v>3.1869988910451896</v>
      </c>
      <c r="P3003" s="6">
        <f>(Table1[[#This Row],[pledged]]/Table1[[#This Row],[backers_count]])/100</f>
        <v>1.3137719999999999</v>
      </c>
      <c r="Q3003" t="s">
        <v>8317</v>
      </c>
      <c r="R3003" t="s">
        <v>8357</v>
      </c>
      <c r="S3003" s="11">
        <f>(((Table1[[#This Row],[launched_at]]/60)/60)/24)+DATE(1970,1,1)</f>
        <v>42534.895625000005</v>
      </c>
      <c r="T3003" s="11">
        <f>(((Table1[[#This Row],[deadline]]/60)/60)/24)+DATE(1970,1,1)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Table1[[#This Row],[pledged]]/Table1[[#This Row],[goal]]</f>
        <v>1.0850614285714286</v>
      </c>
      <c r="P3004" s="6">
        <f>(Table1[[#This Row],[pledged]]/Table1[[#This Row],[backers_count]])/100</f>
        <v>0.73032980769230771</v>
      </c>
      <c r="Q3004" t="s">
        <v>8317</v>
      </c>
      <c r="R3004" t="s">
        <v>8357</v>
      </c>
      <c r="S3004" s="11">
        <f>(((Table1[[#This Row],[launched_at]]/60)/60)/24)+DATE(1970,1,1)</f>
        <v>41239.83625</v>
      </c>
      <c r="T3004" s="11">
        <f>(((Table1[[#This Row],[deadline]]/60)/60)/24)+DATE(1970,1,1)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Table1[[#This Row],[pledged]]/Table1[[#This Row],[goal]]</f>
        <v>1.0116666666666667</v>
      </c>
      <c r="P3005" s="6">
        <f>(Table1[[#This Row],[pledged]]/Table1[[#This Row],[backers_count]])/100</f>
        <v>1.7852941176470589</v>
      </c>
      <c r="Q3005" t="s">
        <v>8317</v>
      </c>
      <c r="R3005" t="s">
        <v>8357</v>
      </c>
      <c r="S3005" s="11">
        <f>(((Table1[[#This Row],[launched_at]]/60)/60)/24)+DATE(1970,1,1)</f>
        <v>42398.849259259259</v>
      </c>
      <c r="T3005" s="11">
        <f>(((Table1[[#This Row],[deadline]]/60)/60)/24)+DATE(1970,1,1)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Table1[[#This Row],[pledged]]/Table1[[#This Row],[goal]]</f>
        <v>1.12815</v>
      </c>
      <c r="P3006" s="6">
        <f>(Table1[[#This Row],[pledged]]/Table1[[#This Row],[backers_count]])/100</f>
        <v>1.6290974729241878</v>
      </c>
      <c r="Q3006" t="s">
        <v>8317</v>
      </c>
      <c r="R3006" t="s">
        <v>8357</v>
      </c>
      <c r="S3006" s="11">
        <f>(((Table1[[#This Row],[launched_at]]/60)/60)/24)+DATE(1970,1,1)</f>
        <v>41928.881064814814</v>
      </c>
      <c r="T3006" s="11">
        <f>(((Table1[[#This Row],[deadline]]/60)/60)/24)+DATE(1970,1,1)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Table1[[#This Row],[pledged]]/Table1[[#This Row],[goal]]</f>
        <v>1.2049622641509434</v>
      </c>
      <c r="P3007" s="6">
        <f>(Table1[[#This Row],[pledged]]/Table1[[#This Row],[backers_count]])/100</f>
        <v>1.0824237288135594</v>
      </c>
      <c r="Q3007" t="s">
        <v>8317</v>
      </c>
      <c r="R3007" t="s">
        <v>8357</v>
      </c>
      <c r="S3007" s="11">
        <f>(((Table1[[#This Row],[launched_at]]/60)/60)/24)+DATE(1970,1,1)</f>
        <v>41888.674826388888</v>
      </c>
      <c r="T3007" s="11">
        <f>(((Table1[[#This Row],[deadline]]/60)/60)/24)+DATE(1970,1,1)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Table1[[#This Row],[pledged]]/Table1[[#This Row],[goal]]</f>
        <v>1.0774999999999999</v>
      </c>
      <c r="P3008" s="6">
        <f>(Table1[[#This Row],[pledged]]/Table1[[#This Row],[backers_count]])/100</f>
        <v>0.88865979381443294</v>
      </c>
      <c r="Q3008" t="s">
        <v>8317</v>
      </c>
      <c r="R3008" t="s">
        <v>8357</v>
      </c>
      <c r="S3008" s="11">
        <f>(((Table1[[#This Row],[launched_at]]/60)/60)/24)+DATE(1970,1,1)</f>
        <v>41957.756840277783</v>
      </c>
      <c r="T3008" s="11">
        <f>(((Table1[[#This Row],[deadline]]/60)/60)/24)+DATE(1970,1,1)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Table1[[#This Row],[pledged]]/Table1[[#This Row],[goal]]</f>
        <v>1.8</v>
      </c>
      <c r="P3009" s="6">
        <f>(Table1[[#This Row],[pledged]]/Table1[[#This Row],[backers_count]])/100</f>
        <v>0.54</v>
      </c>
      <c r="Q3009" t="s">
        <v>8317</v>
      </c>
      <c r="R3009" t="s">
        <v>8357</v>
      </c>
      <c r="S3009" s="11">
        <f>(((Table1[[#This Row],[launched_at]]/60)/60)/24)+DATE(1970,1,1)</f>
        <v>42098.216238425928</v>
      </c>
      <c r="T3009" s="11">
        <f>(((Table1[[#This Row],[deadline]]/60)/60)/24)+DATE(1970,1,1)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Table1[[#This Row],[pledged]]/Table1[[#This Row],[goal]]</f>
        <v>1.0116666666666667</v>
      </c>
      <c r="P3010" s="6">
        <f>(Table1[[#This Row],[pledged]]/Table1[[#This Row],[backers_count]])/100</f>
        <v>1.1673076923076922</v>
      </c>
      <c r="Q3010" t="s">
        <v>8317</v>
      </c>
      <c r="R3010" t="s">
        <v>8357</v>
      </c>
      <c r="S3010" s="11">
        <f>(((Table1[[#This Row],[launched_at]]/60)/60)/24)+DATE(1970,1,1)</f>
        <v>42360.212025462963</v>
      </c>
      <c r="T3010" s="11">
        <f>(((Table1[[#This Row],[deadline]]/60)/60)/24)+DATE(1970,1,1)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Table1[[#This Row],[pledged]]/Table1[[#This Row],[goal]]</f>
        <v>1.19756</v>
      </c>
      <c r="P3011" s="6">
        <f>(Table1[[#This Row],[pledged]]/Table1[[#This Row],[backers_count]])/100</f>
        <v>2.3389843749999999</v>
      </c>
      <c r="Q3011" t="s">
        <v>8317</v>
      </c>
      <c r="R3011" t="s">
        <v>8357</v>
      </c>
      <c r="S3011" s="11">
        <f>(((Table1[[#This Row],[launched_at]]/60)/60)/24)+DATE(1970,1,1)</f>
        <v>41939.569907407407</v>
      </c>
      <c r="T3011" s="11">
        <f>(((Table1[[#This Row],[deadline]]/60)/60)/24)+DATE(1970,1,1)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Table1[[#This Row],[pledged]]/Table1[[#This Row],[goal]]</f>
        <v>1.58</v>
      </c>
      <c r="P3012" s="6">
        <f>(Table1[[#This Row],[pledged]]/Table1[[#This Row],[backers_count]])/100</f>
        <v>1.58</v>
      </c>
      <c r="Q3012" t="s">
        <v>8317</v>
      </c>
      <c r="R3012" t="s">
        <v>8357</v>
      </c>
      <c r="S3012" s="11">
        <f>(((Table1[[#This Row],[launched_at]]/60)/60)/24)+DATE(1970,1,1)</f>
        <v>41996.832395833335</v>
      </c>
      <c r="T3012" s="11">
        <f>(((Table1[[#This Row],[deadline]]/60)/60)/24)+DATE(1970,1,1)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Table1[[#This Row],[pledged]]/Table1[[#This Row],[goal]]</f>
        <v>1.2366666666666666</v>
      </c>
      <c r="P3013" s="6">
        <f>(Table1[[#This Row],[pledged]]/Table1[[#This Row],[backers_count]])/100</f>
        <v>0.1484</v>
      </c>
      <c r="Q3013" t="s">
        <v>8317</v>
      </c>
      <c r="R3013" t="s">
        <v>8357</v>
      </c>
      <c r="S3013" s="11">
        <f>(((Table1[[#This Row],[launched_at]]/60)/60)/24)+DATE(1970,1,1)</f>
        <v>42334.468935185185</v>
      </c>
      <c r="T3013" s="11">
        <f>(((Table1[[#This Row],[deadline]]/60)/60)/24)+DATE(1970,1,1)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Table1[[#This Row],[pledged]]/Table1[[#This Row],[goal]]</f>
        <v>1.1712499999999999</v>
      </c>
      <c r="P3014" s="6">
        <f>(Table1[[#This Row],[pledged]]/Table1[[#This Row],[backers_count]])/100</f>
        <v>0.85181818181818192</v>
      </c>
      <c r="Q3014" t="s">
        <v>8317</v>
      </c>
      <c r="R3014" t="s">
        <v>8357</v>
      </c>
      <c r="S3014" s="11">
        <f>(((Table1[[#This Row],[launched_at]]/60)/60)/24)+DATE(1970,1,1)</f>
        <v>42024.702893518523</v>
      </c>
      <c r="T3014" s="11">
        <f>(((Table1[[#This Row],[deadline]]/60)/60)/24)+DATE(1970,1,1)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Table1[[#This Row],[pledged]]/Table1[[#This Row],[goal]]</f>
        <v>1.5696000000000001</v>
      </c>
      <c r="P3015" s="6">
        <f>(Table1[[#This Row],[pledged]]/Table1[[#This Row],[backers_count]])/100</f>
        <v>1.4669158878504671</v>
      </c>
      <c r="Q3015" t="s">
        <v>8317</v>
      </c>
      <c r="R3015" t="s">
        <v>8357</v>
      </c>
      <c r="S3015" s="11">
        <f>(((Table1[[#This Row],[launched_at]]/60)/60)/24)+DATE(1970,1,1)</f>
        <v>42146.836215277777</v>
      </c>
      <c r="T3015" s="11">
        <f>(((Table1[[#This Row],[deadline]]/60)/60)/24)+DATE(1970,1,1)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Table1[[#This Row],[pledged]]/Table1[[#This Row],[goal]]</f>
        <v>1.13104</v>
      </c>
      <c r="P3016" s="6">
        <f>(Table1[[#This Row],[pledged]]/Table1[[#This Row],[backers_count]])/100</f>
        <v>0.50764811490125672</v>
      </c>
      <c r="Q3016" t="s">
        <v>8317</v>
      </c>
      <c r="R3016" t="s">
        <v>8357</v>
      </c>
      <c r="S3016" s="11">
        <f>(((Table1[[#This Row],[launched_at]]/60)/60)/24)+DATE(1970,1,1)</f>
        <v>41920.123611111114</v>
      </c>
      <c r="T3016" s="11">
        <f>(((Table1[[#This Row],[deadline]]/60)/60)/24)+DATE(1970,1,1)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Table1[[#This Row],[pledged]]/Table1[[#This Row],[goal]]</f>
        <v>1.0317647058823529</v>
      </c>
      <c r="P3017" s="6">
        <f>(Table1[[#This Row],[pledged]]/Table1[[#This Row],[backers_count]])/100</f>
        <v>0.877</v>
      </c>
      <c r="Q3017" t="s">
        <v>8317</v>
      </c>
      <c r="R3017" t="s">
        <v>8357</v>
      </c>
      <c r="S3017" s="11">
        <f>(((Table1[[#This Row],[launched_at]]/60)/60)/24)+DATE(1970,1,1)</f>
        <v>41785.72729166667</v>
      </c>
      <c r="T3017" s="11">
        <f>(((Table1[[#This Row],[deadline]]/60)/60)/24)+DATE(1970,1,1)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Table1[[#This Row],[pledged]]/Table1[[#This Row],[goal]]</f>
        <v>1.0261176470588236</v>
      </c>
      <c r="P3018" s="6">
        <f>(Table1[[#This Row],[pledged]]/Table1[[#This Row],[backers_count]])/100</f>
        <v>2.4227777777777777</v>
      </c>
      <c r="Q3018" t="s">
        <v>8317</v>
      </c>
      <c r="R3018" t="s">
        <v>8357</v>
      </c>
      <c r="S3018" s="11">
        <f>(((Table1[[#This Row],[launched_at]]/60)/60)/24)+DATE(1970,1,1)</f>
        <v>41778.548055555555</v>
      </c>
      <c r="T3018" s="11">
        <f>(((Table1[[#This Row],[deadline]]/60)/60)/24)+DATE(1970,1,1)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Table1[[#This Row],[pledged]]/Table1[[#This Row],[goal]]</f>
        <v>1.0584090909090909</v>
      </c>
      <c r="P3019" s="6">
        <f>(Table1[[#This Row],[pledged]]/Table1[[#This Row],[backers_count]])/100</f>
        <v>1.4644654088050313</v>
      </c>
      <c r="Q3019" t="s">
        <v>8317</v>
      </c>
      <c r="R3019" t="s">
        <v>8357</v>
      </c>
      <c r="S3019" s="11">
        <f>(((Table1[[#This Row],[launched_at]]/60)/60)/24)+DATE(1970,1,1)</f>
        <v>41841.850034722222</v>
      </c>
      <c r="T3019" s="11">
        <f>(((Table1[[#This Row],[deadline]]/60)/60)/24)+DATE(1970,1,1)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Table1[[#This Row],[pledged]]/Table1[[#This Row],[goal]]</f>
        <v>1.0071428571428571</v>
      </c>
      <c r="P3020" s="6">
        <f>(Table1[[#This Row],[pledged]]/Table1[[#This Row],[backers_count]])/100</f>
        <v>1.0317073170731708</v>
      </c>
      <c r="Q3020" t="s">
        <v>8317</v>
      </c>
      <c r="R3020" t="s">
        <v>8357</v>
      </c>
      <c r="S3020" s="11">
        <f>(((Table1[[#This Row],[launched_at]]/60)/60)/24)+DATE(1970,1,1)</f>
        <v>42163.29833333334</v>
      </c>
      <c r="T3020" s="11">
        <f>(((Table1[[#This Row],[deadline]]/60)/60)/24)+DATE(1970,1,1)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Table1[[#This Row],[pledged]]/Table1[[#This Row],[goal]]</f>
        <v>1.2123333333333333</v>
      </c>
      <c r="P3021" s="6">
        <f>(Table1[[#This Row],[pledged]]/Table1[[#This Row],[backers_count]])/100</f>
        <v>0.80464601769911515</v>
      </c>
      <c r="Q3021" t="s">
        <v>8317</v>
      </c>
      <c r="R3021" t="s">
        <v>8357</v>
      </c>
      <c r="S3021" s="11">
        <f>(((Table1[[#This Row],[launched_at]]/60)/60)/24)+DATE(1970,1,1)</f>
        <v>41758.833564814813</v>
      </c>
      <c r="T3021" s="11">
        <f>(((Table1[[#This Row],[deadline]]/60)/60)/24)+DATE(1970,1,1)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Table1[[#This Row],[pledged]]/Table1[[#This Row],[goal]]</f>
        <v>1.0057142857142858</v>
      </c>
      <c r="P3022" s="6">
        <f>(Table1[[#This Row],[pledged]]/Table1[[#This Row],[backers_count]])/100</f>
        <v>2.3466666666666667</v>
      </c>
      <c r="Q3022" t="s">
        <v>8317</v>
      </c>
      <c r="R3022" t="s">
        <v>8357</v>
      </c>
      <c r="S3022" s="11">
        <f>(((Table1[[#This Row],[launched_at]]/60)/60)/24)+DATE(1970,1,1)</f>
        <v>42170.846446759257</v>
      </c>
      <c r="T3022" s="11">
        <f>(((Table1[[#This Row],[deadline]]/60)/60)/24)+DATE(1970,1,1)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Table1[[#This Row],[pledged]]/Table1[[#This Row],[goal]]</f>
        <v>1.1602222222222223</v>
      </c>
      <c r="P3023" s="6">
        <f>(Table1[[#This Row],[pledged]]/Table1[[#This Row],[backers_count]])/100</f>
        <v>0.50689320388349512</v>
      </c>
      <c r="Q3023" t="s">
        <v>8317</v>
      </c>
      <c r="R3023" t="s">
        <v>8357</v>
      </c>
      <c r="S3023" s="11">
        <f>(((Table1[[#This Row],[launched_at]]/60)/60)/24)+DATE(1970,1,1)</f>
        <v>42660.618854166663</v>
      </c>
      <c r="T3023" s="11">
        <f>(((Table1[[#This Row],[deadline]]/60)/60)/24)+DATE(1970,1,1)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Table1[[#This Row],[pledged]]/Table1[[#This Row],[goal]]</f>
        <v>1.0087999999999999</v>
      </c>
      <c r="P3024" s="6">
        <f>(Table1[[#This Row],[pledged]]/Table1[[#This Row],[backers_count]])/100</f>
        <v>1.6270967741935485</v>
      </c>
      <c r="Q3024" t="s">
        <v>8317</v>
      </c>
      <c r="R3024" t="s">
        <v>8357</v>
      </c>
      <c r="S3024" s="11">
        <f>(((Table1[[#This Row],[launched_at]]/60)/60)/24)+DATE(1970,1,1)</f>
        <v>42564.95380787037</v>
      </c>
      <c r="T3024" s="11">
        <f>(((Table1[[#This Row],[deadline]]/60)/60)/24)+DATE(1970,1,1)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Table1[[#This Row],[pledged]]/Table1[[#This Row],[goal]]</f>
        <v>1.03</v>
      </c>
      <c r="P3025" s="6">
        <f>(Table1[[#This Row],[pledged]]/Table1[[#This Row],[backers_count]])/100</f>
        <v>1.2016666666666667</v>
      </c>
      <c r="Q3025" t="s">
        <v>8317</v>
      </c>
      <c r="R3025" t="s">
        <v>8357</v>
      </c>
      <c r="S3025" s="11">
        <f>(((Table1[[#This Row],[launched_at]]/60)/60)/24)+DATE(1970,1,1)</f>
        <v>42121.675763888896</v>
      </c>
      <c r="T3025" s="11">
        <f>(((Table1[[#This Row],[deadline]]/60)/60)/24)+DATE(1970,1,1)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Table1[[#This Row],[pledged]]/Table1[[#This Row],[goal]]</f>
        <v>2.4641999999999999</v>
      </c>
      <c r="P3026" s="6">
        <f>(Table1[[#This Row],[pledged]]/Table1[[#This Row],[backers_count]])/100</f>
        <v>0.67697802197802204</v>
      </c>
      <c r="Q3026" t="s">
        <v>8317</v>
      </c>
      <c r="R3026" t="s">
        <v>8357</v>
      </c>
      <c r="S3026" s="11">
        <f>(((Table1[[#This Row],[launched_at]]/60)/60)/24)+DATE(1970,1,1)</f>
        <v>41158.993923611109</v>
      </c>
      <c r="T3026" s="11">
        <f>(((Table1[[#This Row],[deadline]]/60)/60)/24)+DATE(1970,1,1)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Table1[[#This Row],[pledged]]/Table1[[#This Row],[goal]]</f>
        <v>3.0219999999999998</v>
      </c>
      <c r="P3027" s="6">
        <f>(Table1[[#This Row],[pledged]]/Table1[[#This Row],[backers_count]])/100</f>
        <v>0.52103448275862074</v>
      </c>
      <c r="Q3027" t="s">
        <v>8317</v>
      </c>
      <c r="R3027" t="s">
        <v>8357</v>
      </c>
      <c r="S3027" s="11">
        <f>(((Table1[[#This Row],[launched_at]]/60)/60)/24)+DATE(1970,1,1)</f>
        <v>41761.509409722225</v>
      </c>
      <c r="T3027" s="11">
        <f>(((Table1[[#This Row],[deadline]]/60)/60)/24)+DATE(1970,1,1)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Table1[[#This Row],[pledged]]/Table1[[#This Row],[goal]]</f>
        <v>1.4333333333333333</v>
      </c>
      <c r="P3028" s="6">
        <f>(Table1[[#This Row],[pledged]]/Table1[[#This Row],[backers_count]])/100</f>
        <v>0.51600000000000001</v>
      </c>
      <c r="Q3028" t="s">
        <v>8317</v>
      </c>
      <c r="R3028" t="s">
        <v>8357</v>
      </c>
      <c r="S3028" s="11">
        <f>(((Table1[[#This Row],[launched_at]]/60)/60)/24)+DATE(1970,1,1)</f>
        <v>42783.459398148145</v>
      </c>
      <c r="T3028" s="11">
        <f>(((Table1[[#This Row],[deadline]]/60)/60)/24)+DATE(1970,1,1)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Table1[[#This Row],[pledged]]/Table1[[#This Row],[goal]]</f>
        <v>1.3144</v>
      </c>
      <c r="P3029" s="6">
        <f>(Table1[[#This Row],[pledged]]/Table1[[#This Row],[backers_count]])/100</f>
        <v>1.643</v>
      </c>
      <c r="Q3029" t="s">
        <v>8317</v>
      </c>
      <c r="R3029" t="s">
        <v>8357</v>
      </c>
      <c r="S3029" s="11">
        <f>(((Table1[[#This Row],[launched_at]]/60)/60)/24)+DATE(1970,1,1)</f>
        <v>42053.704293981486</v>
      </c>
      <c r="T3029" s="11">
        <f>(((Table1[[#This Row],[deadline]]/60)/60)/24)+DATE(1970,1,1)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Table1[[#This Row],[pledged]]/Table1[[#This Row],[goal]]</f>
        <v>1.6801999999999999</v>
      </c>
      <c r="P3030" s="6">
        <f>(Table1[[#This Row],[pledged]]/Table1[[#This Row],[backers_count]])/100</f>
        <v>0.84858585858585855</v>
      </c>
      <c r="Q3030" t="s">
        <v>8317</v>
      </c>
      <c r="R3030" t="s">
        <v>8357</v>
      </c>
      <c r="S3030" s="11">
        <f>(((Table1[[#This Row],[launched_at]]/60)/60)/24)+DATE(1970,1,1)</f>
        <v>42567.264178240745</v>
      </c>
      <c r="T3030" s="11">
        <f>(((Table1[[#This Row],[deadline]]/60)/60)/24)+DATE(1970,1,1)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Table1[[#This Row],[pledged]]/Table1[[#This Row],[goal]]</f>
        <v>1.0967666666666667</v>
      </c>
      <c r="P3031" s="6">
        <f>(Table1[[#This Row],[pledged]]/Table1[[#This Row],[backers_count]])/100</f>
        <v>0.94548850574712651</v>
      </c>
      <c r="Q3031" t="s">
        <v>8317</v>
      </c>
      <c r="R3031" t="s">
        <v>8357</v>
      </c>
      <c r="S3031" s="11">
        <f>(((Table1[[#This Row],[launched_at]]/60)/60)/24)+DATE(1970,1,1)</f>
        <v>41932.708877314813</v>
      </c>
      <c r="T3031" s="11">
        <f>(((Table1[[#This Row],[deadline]]/60)/60)/24)+DATE(1970,1,1)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Table1[[#This Row],[pledged]]/Table1[[#This Row],[goal]]</f>
        <v>1.0668571428571429</v>
      </c>
      <c r="P3032" s="6">
        <f>(Table1[[#This Row],[pledged]]/Table1[[#This Row],[backers_count]])/100</f>
        <v>0.4553658536585366</v>
      </c>
      <c r="Q3032" t="s">
        <v>8317</v>
      </c>
      <c r="R3032" t="s">
        <v>8357</v>
      </c>
      <c r="S3032" s="11">
        <f>(((Table1[[#This Row],[launched_at]]/60)/60)/24)+DATE(1970,1,1)</f>
        <v>42233.747349537036</v>
      </c>
      <c r="T3032" s="11">
        <f>(((Table1[[#This Row],[deadline]]/60)/60)/24)+DATE(1970,1,1)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Table1[[#This Row],[pledged]]/Table1[[#This Row],[goal]]</f>
        <v>1</v>
      </c>
      <c r="P3033" s="6">
        <f>(Table1[[#This Row],[pledged]]/Table1[[#This Row],[backers_count]])/100</f>
        <v>0.51724137931034486</v>
      </c>
      <c r="Q3033" t="s">
        <v>8317</v>
      </c>
      <c r="R3033" t="s">
        <v>8357</v>
      </c>
      <c r="S3033" s="11">
        <f>(((Table1[[#This Row],[launched_at]]/60)/60)/24)+DATE(1970,1,1)</f>
        <v>42597.882488425923</v>
      </c>
      <c r="T3033" s="11">
        <f>(((Table1[[#This Row],[deadline]]/60)/60)/24)+DATE(1970,1,1)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Table1[[#This Row],[pledged]]/Table1[[#This Row],[goal]]</f>
        <v>1.272</v>
      </c>
      <c r="P3034" s="6">
        <f>(Table1[[#This Row],[pledged]]/Table1[[#This Row],[backers_count]])/100</f>
        <v>0.50880000000000003</v>
      </c>
      <c r="Q3034" t="s">
        <v>8317</v>
      </c>
      <c r="R3034" t="s">
        <v>8357</v>
      </c>
      <c r="S3034" s="11">
        <f>(((Table1[[#This Row],[launched_at]]/60)/60)/24)+DATE(1970,1,1)</f>
        <v>42228.044664351852</v>
      </c>
      <c r="T3034" s="11">
        <f>(((Table1[[#This Row],[deadline]]/60)/60)/24)+DATE(1970,1,1)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Table1[[#This Row],[pledged]]/Table1[[#This Row],[goal]]</f>
        <v>1.4653333333333334</v>
      </c>
      <c r="P3035" s="6">
        <f>(Table1[[#This Row],[pledged]]/Table1[[#This Row],[backers_count]])/100</f>
        <v>1.9113043478260869</v>
      </c>
      <c r="Q3035" t="s">
        <v>8317</v>
      </c>
      <c r="R3035" t="s">
        <v>8357</v>
      </c>
      <c r="S3035" s="11">
        <f>(((Table1[[#This Row],[launched_at]]/60)/60)/24)+DATE(1970,1,1)</f>
        <v>42570.110243055555</v>
      </c>
      <c r="T3035" s="11">
        <f>(((Table1[[#This Row],[deadline]]/60)/60)/24)+DATE(1970,1,1)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Table1[[#This Row],[pledged]]/Table1[[#This Row],[goal]]</f>
        <v>1.1253599999999999</v>
      </c>
      <c r="P3036" s="6">
        <f>(Table1[[#This Row],[pledged]]/Table1[[#This Row],[backers_count]])/100</f>
        <v>0.89314285714285713</v>
      </c>
      <c r="Q3036" t="s">
        <v>8317</v>
      </c>
      <c r="R3036" t="s">
        <v>8357</v>
      </c>
      <c r="S3036" s="11">
        <f>(((Table1[[#This Row],[launched_at]]/60)/60)/24)+DATE(1970,1,1)</f>
        <v>42644.535358796296</v>
      </c>
      <c r="T3036" s="11">
        <f>(((Table1[[#This Row],[deadline]]/60)/60)/24)+DATE(1970,1,1)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Table1[[#This Row],[pledged]]/Table1[[#This Row],[goal]]</f>
        <v>1.0878684000000001</v>
      </c>
      <c r="P3037" s="6">
        <f>(Table1[[#This Row],[pledged]]/Table1[[#This Row],[backers_count]])/100</f>
        <v>0.88588631921824101</v>
      </c>
      <c r="Q3037" t="s">
        <v>8317</v>
      </c>
      <c r="R3037" t="s">
        <v>8357</v>
      </c>
      <c r="S3037" s="11">
        <f>(((Table1[[#This Row],[launched_at]]/60)/60)/24)+DATE(1970,1,1)</f>
        <v>41368.560289351852</v>
      </c>
      <c r="T3037" s="11">
        <f>(((Table1[[#This Row],[deadline]]/60)/60)/24)+DATE(1970,1,1)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Table1[[#This Row],[pledged]]/Table1[[#This Row],[goal]]</f>
        <v>1.26732</v>
      </c>
      <c r="P3038" s="6">
        <f>(Table1[[#This Row],[pledged]]/Table1[[#This Row],[backers_count]])/100</f>
        <v>0.96300911854103344</v>
      </c>
      <c r="Q3038" t="s">
        <v>8317</v>
      </c>
      <c r="R3038" t="s">
        <v>8357</v>
      </c>
      <c r="S3038" s="11">
        <f>(((Table1[[#This Row],[launched_at]]/60)/60)/24)+DATE(1970,1,1)</f>
        <v>41466.785231481481</v>
      </c>
      <c r="T3038" s="11">
        <f>(((Table1[[#This Row],[deadline]]/60)/60)/24)+DATE(1970,1,1)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Table1[[#This Row],[pledged]]/Table1[[#This Row],[goal]]</f>
        <v>2.1320000000000001</v>
      </c>
      <c r="P3039" s="6">
        <f>(Table1[[#This Row],[pledged]]/Table1[[#This Row],[backers_count]])/100</f>
        <v>0.333125</v>
      </c>
      <c r="Q3039" t="s">
        <v>8317</v>
      </c>
      <c r="R3039" t="s">
        <v>8357</v>
      </c>
      <c r="S3039" s="11">
        <f>(((Table1[[#This Row],[launched_at]]/60)/60)/24)+DATE(1970,1,1)</f>
        <v>40378.893206018518</v>
      </c>
      <c r="T3039" s="11">
        <f>(((Table1[[#This Row],[deadline]]/60)/60)/24)+DATE(1970,1,1)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Table1[[#This Row],[pledged]]/Table1[[#This Row],[goal]]</f>
        <v>1.0049999999999999</v>
      </c>
      <c r="P3040" s="6">
        <f>(Table1[[#This Row],[pledged]]/Table1[[#This Row],[backers_count]])/100</f>
        <v>0.37222222222222223</v>
      </c>
      <c r="Q3040" t="s">
        <v>8317</v>
      </c>
      <c r="R3040" t="s">
        <v>8357</v>
      </c>
      <c r="S3040" s="11">
        <f>(((Table1[[#This Row],[launched_at]]/60)/60)/24)+DATE(1970,1,1)</f>
        <v>42373.252280092594</v>
      </c>
      <c r="T3040" s="11">
        <f>(((Table1[[#This Row],[deadline]]/60)/60)/24)+DATE(1970,1,1)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Table1[[#This Row],[pledged]]/Table1[[#This Row],[goal]]</f>
        <v>1.0871389999999999</v>
      </c>
      <c r="P3041" s="6">
        <f>(Table1[[#This Row],[pledged]]/Table1[[#This Row],[backers_count]])/100</f>
        <v>0.92130423728813549</v>
      </c>
      <c r="Q3041" t="s">
        <v>8317</v>
      </c>
      <c r="R3041" t="s">
        <v>8357</v>
      </c>
      <c r="S3041" s="11">
        <f>(((Table1[[#This Row],[launched_at]]/60)/60)/24)+DATE(1970,1,1)</f>
        <v>41610.794421296298</v>
      </c>
      <c r="T3041" s="11">
        <f>(((Table1[[#This Row],[deadline]]/60)/60)/24)+DATE(1970,1,1)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Table1[[#This Row],[pledged]]/Table1[[#This Row],[goal]]</f>
        <v>1.075</v>
      </c>
      <c r="P3042" s="6">
        <f>(Table1[[#This Row],[pledged]]/Table1[[#This Row],[backers_count]])/100</f>
        <v>0.7678571428571429</v>
      </c>
      <c r="Q3042" t="s">
        <v>8317</v>
      </c>
      <c r="R3042" t="s">
        <v>8357</v>
      </c>
      <c r="S3042" s="11">
        <f>(((Table1[[#This Row],[launched_at]]/60)/60)/24)+DATE(1970,1,1)</f>
        <v>42177.791909722218</v>
      </c>
      <c r="T3042" s="11">
        <f>(((Table1[[#This Row],[deadline]]/60)/60)/24)+DATE(1970,1,1)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Table1[[#This Row],[pledged]]/Table1[[#This Row],[goal]]</f>
        <v>1.1048192771084338</v>
      </c>
      <c r="P3043" s="6">
        <f>(Table1[[#This Row],[pledged]]/Table1[[#This Row],[backers_count]])/100</f>
        <v>0.96526315789473682</v>
      </c>
      <c r="Q3043" t="s">
        <v>8317</v>
      </c>
      <c r="R3043" t="s">
        <v>8357</v>
      </c>
      <c r="S3043" s="11">
        <f>(((Table1[[#This Row],[launched_at]]/60)/60)/24)+DATE(1970,1,1)</f>
        <v>42359.868611111116</v>
      </c>
      <c r="T3043" s="11">
        <f>(((Table1[[#This Row],[deadline]]/60)/60)/24)+DATE(1970,1,1)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Table1[[#This Row],[pledged]]/Table1[[#This Row],[goal]]</f>
        <v>1.28</v>
      </c>
      <c r="P3044" s="6">
        <f>(Table1[[#This Row],[pledged]]/Table1[[#This Row],[backers_count]])/100</f>
        <v>0.51891891891891895</v>
      </c>
      <c r="Q3044" t="s">
        <v>8317</v>
      </c>
      <c r="R3044" t="s">
        <v>8357</v>
      </c>
      <c r="S3044" s="11">
        <f>(((Table1[[#This Row],[launched_at]]/60)/60)/24)+DATE(1970,1,1)</f>
        <v>42253.688043981485</v>
      </c>
      <c r="T3044" s="11">
        <f>(((Table1[[#This Row],[deadline]]/60)/60)/24)+DATE(1970,1,1)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Table1[[#This Row],[pledged]]/Table1[[#This Row],[goal]]</f>
        <v>1.1000666666666667</v>
      </c>
      <c r="P3045" s="6">
        <f>(Table1[[#This Row],[pledged]]/Table1[[#This Row],[backers_count]])/100</f>
        <v>1.2891406249999999</v>
      </c>
      <c r="Q3045" t="s">
        <v>8317</v>
      </c>
      <c r="R3045" t="s">
        <v>8357</v>
      </c>
      <c r="S3045" s="11">
        <f>(((Table1[[#This Row],[launched_at]]/60)/60)/24)+DATE(1970,1,1)</f>
        <v>42083.070590277777</v>
      </c>
      <c r="T3045" s="11">
        <f>(((Table1[[#This Row],[deadline]]/60)/60)/24)+DATE(1970,1,1)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Table1[[#This Row],[pledged]]/Table1[[#This Row],[goal]]</f>
        <v>1.0934166666666667</v>
      </c>
      <c r="P3046" s="6">
        <f>(Table1[[#This Row],[pledged]]/Table1[[#This Row],[backers_count]])/100</f>
        <v>0.84108974358974364</v>
      </c>
      <c r="Q3046" t="s">
        <v>8317</v>
      </c>
      <c r="R3046" t="s">
        <v>8357</v>
      </c>
      <c r="S3046" s="11">
        <f>(((Table1[[#This Row],[launched_at]]/60)/60)/24)+DATE(1970,1,1)</f>
        <v>42387.7268287037</v>
      </c>
      <c r="T3046" s="11">
        <f>(((Table1[[#This Row],[deadline]]/60)/60)/24)+DATE(1970,1,1)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Table1[[#This Row],[pledged]]/Table1[[#This Row],[goal]]</f>
        <v>1.3270650000000002</v>
      </c>
      <c r="P3047" s="6">
        <f>(Table1[[#This Row],[pledged]]/Table1[[#This Row],[backers_count]])/100</f>
        <v>0.82941562499999999</v>
      </c>
      <c r="Q3047" t="s">
        <v>8317</v>
      </c>
      <c r="R3047" t="s">
        <v>8357</v>
      </c>
      <c r="S3047" s="11">
        <f>(((Table1[[#This Row],[launched_at]]/60)/60)/24)+DATE(1970,1,1)</f>
        <v>41843.155729166669</v>
      </c>
      <c r="T3047" s="11">
        <f>(((Table1[[#This Row],[deadline]]/60)/60)/24)+DATE(1970,1,1)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Table1[[#This Row],[pledged]]/Table1[[#This Row],[goal]]</f>
        <v>1.9084810126582279</v>
      </c>
      <c r="P3048" s="6">
        <f>(Table1[[#This Row],[pledged]]/Table1[[#This Row],[backers_count]])/100</f>
        <v>2.5994827586206894</v>
      </c>
      <c r="Q3048" t="s">
        <v>8317</v>
      </c>
      <c r="R3048" t="s">
        <v>8357</v>
      </c>
      <c r="S3048" s="11">
        <f>(((Table1[[#This Row],[launched_at]]/60)/60)/24)+DATE(1970,1,1)</f>
        <v>41862.803078703706</v>
      </c>
      <c r="T3048" s="11">
        <f>(((Table1[[#This Row],[deadline]]/60)/60)/24)+DATE(1970,1,1)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Table1[[#This Row],[pledged]]/Table1[[#This Row],[goal]]</f>
        <v>1.49</v>
      </c>
      <c r="P3049" s="6">
        <f>(Table1[[#This Row],[pledged]]/Table1[[#This Row],[backers_count]])/100</f>
        <v>0.3725</v>
      </c>
      <c r="Q3049" t="s">
        <v>8317</v>
      </c>
      <c r="R3049" t="s">
        <v>8357</v>
      </c>
      <c r="S3049" s="11">
        <f>(((Table1[[#This Row],[launched_at]]/60)/60)/24)+DATE(1970,1,1)</f>
        <v>42443.989050925928</v>
      </c>
      <c r="T3049" s="11">
        <f>(((Table1[[#This Row],[deadline]]/60)/60)/24)+DATE(1970,1,1)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Table1[[#This Row],[pledged]]/Table1[[#This Row],[goal]]</f>
        <v>1.6639999999999999</v>
      </c>
      <c r="P3050" s="6">
        <f>(Table1[[#This Row],[pledged]]/Table1[[#This Row],[backers_count]])/100</f>
        <v>1.7702127659574469</v>
      </c>
      <c r="Q3050" t="s">
        <v>8317</v>
      </c>
      <c r="R3050" t="s">
        <v>8357</v>
      </c>
      <c r="S3050" s="11">
        <f>(((Table1[[#This Row],[launched_at]]/60)/60)/24)+DATE(1970,1,1)</f>
        <v>41975.901180555549</v>
      </c>
      <c r="T3050" s="11">
        <f>(((Table1[[#This Row],[deadline]]/60)/60)/24)+DATE(1970,1,1)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Table1[[#This Row],[pledged]]/Table1[[#This Row],[goal]]</f>
        <v>1.0666666666666667</v>
      </c>
      <c r="P3051" s="6">
        <f>(Table1[[#This Row],[pledged]]/Table1[[#This Row],[backers_count]])/100</f>
        <v>0.74074074074074081</v>
      </c>
      <c r="Q3051" t="s">
        <v>8317</v>
      </c>
      <c r="R3051" t="s">
        <v>8357</v>
      </c>
      <c r="S3051" s="11">
        <f>(((Table1[[#This Row],[launched_at]]/60)/60)/24)+DATE(1970,1,1)</f>
        <v>42139.014525462961</v>
      </c>
      <c r="T3051" s="11">
        <f>(((Table1[[#This Row],[deadline]]/60)/60)/24)+DATE(1970,1,1)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Table1[[#This Row],[pledged]]/Table1[[#This Row],[goal]]</f>
        <v>1.06</v>
      </c>
      <c r="P3052" s="6">
        <f>(Table1[[#This Row],[pledged]]/Table1[[#This Row],[backers_count]])/100</f>
        <v>0.70666666666666667</v>
      </c>
      <c r="Q3052" t="s">
        <v>8317</v>
      </c>
      <c r="R3052" t="s">
        <v>8357</v>
      </c>
      <c r="S3052" s="11">
        <f>(((Table1[[#This Row],[launched_at]]/60)/60)/24)+DATE(1970,1,1)</f>
        <v>42465.16851851852</v>
      </c>
      <c r="T3052" s="11">
        <f>(((Table1[[#This Row],[deadline]]/60)/60)/24)+DATE(1970,1,1)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Table1[[#This Row],[pledged]]/Table1[[#This Row],[goal]]</f>
        <v>0.23628571428571429</v>
      </c>
      <c r="P3053" s="6">
        <f>(Table1[[#This Row],[pledged]]/Table1[[#This Row],[backers_count]])/100</f>
        <v>0.23628571428571429</v>
      </c>
      <c r="Q3053" t="s">
        <v>8317</v>
      </c>
      <c r="R3053" t="s">
        <v>8357</v>
      </c>
      <c r="S3053" s="11">
        <f>(((Table1[[#This Row],[launched_at]]/60)/60)/24)+DATE(1970,1,1)</f>
        <v>42744.416030092587</v>
      </c>
      <c r="T3053" s="11">
        <f>(((Table1[[#This Row],[deadline]]/60)/60)/24)+DATE(1970,1,1)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Table1[[#This Row],[pledged]]/Table1[[#This Row],[goal]]</f>
        <v>1.5E-3</v>
      </c>
      <c r="P3054" s="6">
        <f>(Table1[[#This Row],[pledged]]/Table1[[#This Row],[backers_count]])/100</f>
        <v>0.375</v>
      </c>
      <c r="Q3054" t="s">
        <v>8317</v>
      </c>
      <c r="R3054" t="s">
        <v>8357</v>
      </c>
      <c r="S3054" s="11">
        <f>(((Table1[[#This Row],[launched_at]]/60)/60)/24)+DATE(1970,1,1)</f>
        <v>42122.670069444444</v>
      </c>
      <c r="T3054" s="11">
        <f>(((Table1[[#This Row],[deadline]]/60)/60)/24)+DATE(1970,1,1)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Table1[[#This Row],[pledged]]/Table1[[#This Row],[goal]]</f>
        <v>4.0000000000000001E-3</v>
      </c>
      <c r="P3055" s="6">
        <f>(Table1[[#This Row],[pledged]]/Table1[[#This Row],[backers_count]])/100</f>
        <v>0.13333333333333333</v>
      </c>
      <c r="Q3055" t="s">
        <v>8317</v>
      </c>
      <c r="R3055" t="s">
        <v>8357</v>
      </c>
      <c r="S3055" s="11">
        <f>(((Table1[[#This Row],[launched_at]]/60)/60)/24)+DATE(1970,1,1)</f>
        <v>41862.761724537035</v>
      </c>
      <c r="T3055" s="11">
        <f>(((Table1[[#This Row],[deadline]]/60)/60)/24)+DATE(1970,1,1)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Table1[[#This Row],[pledged]]/Table1[[#This Row],[goal]]</f>
        <v>0</v>
      </c>
      <c r="P3056" s="6" t="e">
        <f>(Table1[[#This Row],[pledged]]/Table1[[#This Row],[backers_count]])/100</f>
        <v>#DIV/0!</v>
      </c>
      <c r="Q3056" t="s">
        <v>8317</v>
      </c>
      <c r="R3056" t="s">
        <v>8357</v>
      </c>
      <c r="S3056" s="11">
        <f>(((Table1[[#This Row],[launched_at]]/60)/60)/24)+DATE(1970,1,1)</f>
        <v>42027.832800925928</v>
      </c>
      <c r="T3056" s="11">
        <f>(((Table1[[#This Row],[deadline]]/60)/60)/24)+DATE(1970,1,1)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Table1[[#This Row],[pledged]]/Table1[[#This Row],[goal]]</f>
        <v>5.0000000000000002E-5</v>
      </c>
      <c r="P3057" s="6">
        <f>(Table1[[#This Row],[pledged]]/Table1[[#This Row],[backers_count]])/100</f>
        <v>0.01</v>
      </c>
      <c r="Q3057" t="s">
        <v>8317</v>
      </c>
      <c r="R3057" t="s">
        <v>8357</v>
      </c>
      <c r="S3057" s="11">
        <f>(((Table1[[#This Row],[launched_at]]/60)/60)/24)+DATE(1970,1,1)</f>
        <v>41953.95821759259</v>
      </c>
      <c r="T3057" s="11">
        <f>(((Table1[[#This Row],[deadline]]/60)/60)/24)+DATE(1970,1,1)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Table1[[#This Row],[pledged]]/Table1[[#This Row],[goal]]</f>
        <v>0</v>
      </c>
      <c r="P3058" s="6" t="e">
        <f>(Table1[[#This Row],[pledged]]/Table1[[#This Row],[backers_count]])/100</f>
        <v>#DIV/0!</v>
      </c>
      <c r="Q3058" t="s">
        <v>8317</v>
      </c>
      <c r="R3058" t="s">
        <v>8357</v>
      </c>
      <c r="S3058" s="11">
        <f>(((Table1[[#This Row],[launched_at]]/60)/60)/24)+DATE(1970,1,1)</f>
        <v>41851.636388888888</v>
      </c>
      <c r="T3058" s="11">
        <f>(((Table1[[#This Row],[deadline]]/60)/60)/24)+DATE(1970,1,1)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Table1[[#This Row],[pledged]]/Table1[[#This Row],[goal]]</f>
        <v>0</v>
      </c>
      <c r="P3059" s="6" t="e">
        <f>(Table1[[#This Row],[pledged]]/Table1[[#This Row],[backers_count]])/100</f>
        <v>#DIV/0!</v>
      </c>
      <c r="Q3059" t="s">
        <v>8317</v>
      </c>
      <c r="R3059" t="s">
        <v>8357</v>
      </c>
      <c r="S3059" s="11">
        <f>(((Table1[[#This Row],[launched_at]]/60)/60)/24)+DATE(1970,1,1)</f>
        <v>42433.650590277779</v>
      </c>
      <c r="T3059" s="11">
        <f>(((Table1[[#This Row],[deadline]]/60)/60)/24)+DATE(1970,1,1)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Table1[[#This Row],[pledged]]/Table1[[#This Row],[goal]]</f>
        <v>1.6666666666666666E-4</v>
      </c>
      <c r="P3060" s="6">
        <f>(Table1[[#This Row],[pledged]]/Table1[[#This Row],[backers_count]])/100</f>
        <v>0.01</v>
      </c>
      <c r="Q3060" t="s">
        <v>8317</v>
      </c>
      <c r="R3060" t="s">
        <v>8357</v>
      </c>
      <c r="S3060" s="11">
        <f>(((Table1[[#This Row],[launched_at]]/60)/60)/24)+DATE(1970,1,1)</f>
        <v>42460.374305555553</v>
      </c>
      <c r="T3060" s="11">
        <f>(((Table1[[#This Row],[deadline]]/60)/60)/24)+DATE(1970,1,1)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Table1[[#This Row],[pledged]]/Table1[[#This Row],[goal]]</f>
        <v>3.0066666666666665E-2</v>
      </c>
      <c r="P3061" s="6">
        <f>(Table1[[#This Row],[pledged]]/Table1[[#This Row],[backers_count]])/100</f>
        <v>0.41</v>
      </c>
      <c r="Q3061" t="s">
        <v>8317</v>
      </c>
      <c r="R3061" t="s">
        <v>8357</v>
      </c>
      <c r="S3061" s="11">
        <f>(((Table1[[#This Row],[launched_at]]/60)/60)/24)+DATE(1970,1,1)</f>
        <v>41829.935717592591</v>
      </c>
      <c r="T3061" s="11">
        <f>(((Table1[[#This Row],[deadline]]/60)/60)/24)+DATE(1970,1,1)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Table1[[#This Row],[pledged]]/Table1[[#This Row],[goal]]</f>
        <v>1.5227272727272728E-3</v>
      </c>
      <c r="P3062" s="6">
        <f>(Table1[[#This Row],[pledged]]/Table1[[#This Row],[backers_count]])/100</f>
        <v>0.55833333333333335</v>
      </c>
      <c r="Q3062" t="s">
        <v>8317</v>
      </c>
      <c r="R3062" t="s">
        <v>8357</v>
      </c>
      <c r="S3062" s="11">
        <f>(((Table1[[#This Row],[launched_at]]/60)/60)/24)+DATE(1970,1,1)</f>
        <v>42245.274699074071</v>
      </c>
      <c r="T3062" s="11">
        <f>(((Table1[[#This Row],[deadline]]/60)/60)/24)+DATE(1970,1,1)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Table1[[#This Row],[pledged]]/Table1[[#This Row],[goal]]</f>
        <v>0</v>
      </c>
      <c r="P3063" s="6" t="e">
        <f>(Table1[[#This Row],[pledged]]/Table1[[#This Row],[backers_count]])/100</f>
        <v>#DIV/0!</v>
      </c>
      <c r="Q3063" t="s">
        <v>8317</v>
      </c>
      <c r="R3063" t="s">
        <v>8357</v>
      </c>
      <c r="S3063" s="11">
        <f>(((Table1[[#This Row],[launched_at]]/60)/60)/24)+DATE(1970,1,1)</f>
        <v>41834.784120370372</v>
      </c>
      <c r="T3063" s="11">
        <f>(((Table1[[#This Row],[deadline]]/60)/60)/24)+DATE(1970,1,1)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Table1[[#This Row],[pledged]]/Table1[[#This Row],[goal]]</f>
        <v>0.66839999999999999</v>
      </c>
      <c r="P3064" s="6">
        <f>(Table1[[#This Row],[pledged]]/Table1[[#This Row],[backers_count]])/100</f>
        <v>0.99761194029850742</v>
      </c>
      <c r="Q3064" t="s">
        <v>8317</v>
      </c>
      <c r="R3064" t="s">
        <v>8357</v>
      </c>
      <c r="S3064" s="11">
        <f>(((Table1[[#This Row],[launched_at]]/60)/60)/24)+DATE(1970,1,1)</f>
        <v>42248.535787037035</v>
      </c>
      <c r="T3064" s="11">
        <f>(((Table1[[#This Row],[deadline]]/60)/60)/24)+DATE(1970,1,1)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Table1[[#This Row],[pledged]]/Table1[[#This Row],[goal]]</f>
        <v>0.19566666666666666</v>
      </c>
      <c r="P3065" s="6">
        <f>(Table1[[#This Row],[pledged]]/Table1[[#This Row],[backers_count]])/100</f>
        <v>0.25521739130434784</v>
      </c>
      <c r="Q3065" t="s">
        <v>8317</v>
      </c>
      <c r="R3065" t="s">
        <v>8357</v>
      </c>
      <c r="S3065" s="11">
        <f>(((Table1[[#This Row],[launched_at]]/60)/60)/24)+DATE(1970,1,1)</f>
        <v>42630.922893518517</v>
      </c>
      <c r="T3065" s="11">
        <f>(((Table1[[#This Row],[deadline]]/60)/60)/24)+DATE(1970,1,1)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Table1[[#This Row],[pledged]]/Table1[[#This Row],[goal]]</f>
        <v>0.11294666666666667</v>
      </c>
      <c r="P3066" s="6">
        <f>(Table1[[#This Row],[pledged]]/Table1[[#This Row],[backers_count]])/100</f>
        <v>1.1765277777777776</v>
      </c>
      <c r="Q3066" t="s">
        <v>8317</v>
      </c>
      <c r="R3066" t="s">
        <v>8357</v>
      </c>
      <c r="S3066" s="11">
        <f>(((Table1[[#This Row],[launched_at]]/60)/60)/24)+DATE(1970,1,1)</f>
        <v>42299.130162037036</v>
      </c>
      <c r="T3066" s="11">
        <f>(((Table1[[#This Row],[deadline]]/60)/60)/24)+DATE(1970,1,1)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Table1[[#This Row],[pledged]]/Table1[[#This Row],[goal]]</f>
        <v>4.0000000000000002E-4</v>
      </c>
      <c r="P3067" s="6">
        <f>(Table1[[#This Row],[pledged]]/Table1[[#This Row],[backers_count]])/100</f>
        <v>0.05</v>
      </c>
      <c r="Q3067" t="s">
        <v>8317</v>
      </c>
      <c r="R3067" t="s">
        <v>8357</v>
      </c>
      <c r="S3067" s="11">
        <f>(((Table1[[#This Row],[launched_at]]/60)/60)/24)+DATE(1970,1,1)</f>
        <v>41825.055231481485</v>
      </c>
      <c r="T3067" s="11">
        <f>(((Table1[[#This Row],[deadline]]/60)/60)/24)+DATE(1970,1,1)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Table1[[#This Row],[pledged]]/Table1[[#This Row],[goal]]</f>
        <v>0.11985714285714286</v>
      </c>
      <c r="P3068" s="6">
        <f>(Table1[[#This Row],[pledged]]/Table1[[#This Row],[backers_count]])/100</f>
        <v>27.966666666666665</v>
      </c>
      <c r="Q3068" t="s">
        <v>8317</v>
      </c>
      <c r="R3068" t="s">
        <v>8357</v>
      </c>
      <c r="S3068" s="11">
        <f>(((Table1[[#This Row],[launched_at]]/60)/60)/24)+DATE(1970,1,1)</f>
        <v>42531.228437500002</v>
      </c>
      <c r="T3068" s="11">
        <f>(((Table1[[#This Row],[deadline]]/60)/60)/24)+DATE(1970,1,1)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Table1[[#This Row],[pledged]]/Table1[[#This Row],[goal]]</f>
        <v>2.5000000000000001E-2</v>
      </c>
      <c r="P3069" s="6">
        <f>(Table1[[#This Row],[pledged]]/Table1[[#This Row],[backers_count]])/100</f>
        <v>2</v>
      </c>
      <c r="Q3069" t="s">
        <v>8317</v>
      </c>
      <c r="R3069" t="s">
        <v>8357</v>
      </c>
      <c r="S3069" s="11">
        <f>(((Table1[[#This Row],[launched_at]]/60)/60)/24)+DATE(1970,1,1)</f>
        <v>42226.938414351855</v>
      </c>
      <c r="T3069" s="11">
        <f>(((Table1[[#This Row],[deadline]]/60)/60)/24)+DATE(1970,1,1)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Table1[[#This Row],[pledged]]/Table1[[#This Row],[goal]]</f>
        <v>6.9999999999999999E-4</v>
      </c>
      <c r="P3070" s="6">
        <f>(Table1[[#This Row],[pledged]]/Table1[[#This Row],[backers_count]])/100</f>
        <v>0.875</v>
      </c>
      <c r="Q3070" t="s">
        <v>8317</v>
      </c>
      <c r="R3070" t="s">
        <v>8357</v>
      </c>
      <c r="S3070" s="11">
        <f>(((Table1[[#This Row],[launched_at]]/60)/60)/24)+DATE(1970,1,1)</f>
        <v>42263.691574074073</v>
      </c>
      <c r="T3070" s="11">
        <f>(((Table1[[#This Row],[deadline]]/60)/60)/24)+DATE(1970,1,1)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Table1[[#This Row],[pledged]]/Table1[[#This Row],[goal]]</f>
        <v>0.14099999999999999</v>
      </c>
      <c r="P3071" s="6">
        <f>(Table1[[#This Row],[pledged]]/Table1[[#This Row],[backers_count]])/100</f>
        <v>0.20142857142857143</v>
      </c>
      <c r="Q3071" t="s">
        <v>8317</v>
      </c>
      <c r="R3071" t="s">
        <v>8357</v>
      </c>
      <c r="S3071" s="11">
        <f>(((Table1[[#This Row],[launched_at]]/60)/60)/24)+DATE(1970,1,1)</f>
        <v>41957.833726851852</v>
      </c>
      <c r="T3071" s="11">
        <f>(((Table1[[#This Row],[deadline]]/60)/60)/24)+DATE(1970,1,1)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Table1[[#This Row],[pledged]]/Table1[[#This Row],[goal]]</f>
        <v>3.3399999999999999E-2</v>
      </c>
      <c r="P3072" s="6">
        <f>(Table1[[#This Row],[pledged]]/Table1[[#This Row],[backers_count]])/100</f>
        <v>0.20874999999999999</v>
      </c>
      <c r="Q3072" t="s">
        <v>8317</v>
      </c>
      <c r="R3072" t="s">
        <v>8357</v>
      </c>
      <c r="S3072" s="11">
        <f>(((Table1[[#This Row],[launched_at]]/60)/60)/24)+DATE(1970,1,1)</f>
        <v>42690.733437499999</v>
      </c>
      <c r="T3072" s="11">
        <f>(((Table1[[#This Row],[deadline]]/60)/60)/24)+DATE(1970,1,1)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Table1[[#This Row],[pledged]]/Table1[[#This Row],[goal]]</f>
        <v>0.59775</v>
      </c>
      <c r="P3073" s="6">
        <f>(Table1[[#This Row],[pledged]]/Table1[[#This Row],[backers_count]])/100</f>
        <v>0.61307692307692307</v>
      </c>
      <c r="Q3073" t="s">
        <v>8317</v>
      </c>
      <c r="R3073" t="s">
        <v>8357</v>
      </c>
      <c r="S3073" s="11">
        <f>(((Table1[[#This Row],[launched_at]]/60)/60)/24)+DATE(1970,1,1)</f>
        <v>42097.732418981483</v>
      </c>
      <c r="T3073" s="11">
        <f>(((Table1[[#This Row],[deadline]]/60)/60)/24)+DATE(1970,1,1)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Table1[[#This Row],[pledged]]/Table1[[#This Row],[goal]]</f>
        <v>1.6666666666666666E-4</v>
      </c>
      <c r="P3074" s="6">
        <f>(Table1[[#This Row],[pledged]]/Table1[[#This Row],[backers_count]])/100</f>
        <v>0.01</v>
      </c>
      <c r="Q3074" t="s">
        <v>8317</v>
      </c>
      <c r="R3074" t="s">
        <v>8357</v>
      </c>
      <c r="S3074" s="11">
        <f>(((Table1[[#This Row],[launched_at]]/60)/60)/24)+DATE(1970,1,1)</f>
        <v>42658.690532407403</v>
      </c>
      <c r="T3074" s="11">
        <f>(((Table1[[#This Row],[deadline]]/60)/60)/24)+DATE(1970,1,1)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Table1[[#This Row],[pledged]]/Table1[[#This Row],[goal]]</f>
        <v>2.3035714285714285E-4</v>
      </c>
      <c r="P3075" s="6">
        <f>(Table1[[#This Row],[pledged]]/Table1[[#This Row],[backers_count]])/100</f>
        <v>0.92142857142857137</v>
      </c>
      <c r="Q3075" t="s">
        <v>8317</v>
      </c>
      <c r="R3075" t="s">
        <v>8357</v>
      </c>
      <c r="S3075" s="11">
        <f>(((Table1[[#This Row],[launched_at]]/60)/60)/24)+DATE(1970,1,1)</f>
        <v>42111.684027777781</v>
      </c>
      <c r="T3075" s="11">
        <f>(((Table1[[#This Row],[deadline]]/60)/60)/24)+DATE(1970,1,1)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Table1[[#This Row],[pledged]]/Table1[[#This Row],[goal]]</f>
        <v>8.8000000000000003E-4</v>
      </c>
      <c r="P3076" s="6">
        <f>(Table1[[#This Row],[pledged]]/Table1[[#This Row],[backers_count]])/100</f>
        <v>7.3333333333333334E-2</v>
      </c>
      <c r="Q3076" t="s">
        <v>8317</v>
      </c>
      <c r="R3076" t="s">
        <v>8357</v>
      </c>
      <c r="S3076" s="11">
        <f>(((Table1[[#This Row],[launched_at]]/60)/60)/24)+DATE(1970,1,1)</f>
        <v>42409.571284722217</v>
      </c>
      <c r="T3076" s="11">
        <f>(((Table1[[#This Row],[deadline]]/60)/60)/24)+DATE(1970,1,1)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Table1[[#This Row],[pledged]]/Table1[[#This Row],[goal]]</f>
        <v>8.6400000000000005E-2</v>
      </c>
      <c r="P3077" s="6">
        <f>(Table1[[#This Row],[pledged]]/Table1[[#This Row],[backers_count]])/100</f>
        <v>0.64800000000000002</v>
      </c>
      <c r="Q3077" t="s">
        <v>8317</v>
      </c>
      <c r="R3077" t="s">
        <v>8357</v>
      </c>
      <c r="S3077" s="11">
        <f>(((Table1[[#This Row],[launched_at]]/60)/60)/24)+DATE(1970,1,1)</f>
        <v>42551.102314814809</v>
      </c>
      <c r="T3077" s="11">
        <f>(((Table1[[#This Row],[deadline]]/60)/60)/24)+DATE(1970,1,1)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Table1[[#This Row],[pledged]]/Table1[[#This Row],[goal]]</f>
        <v>0.15060000000000001</v>
      </c>
      <c r="P3078" s="6">
        <f>(Table1[[#This Row],[pledged]]/Table1[[#This Row],[backers_count]])/100</f>
        <v>0.30120000000000002</v>
      </c>
      <c r="Q3078" t="s">
        <v>8317</v>
      </c>
      <c r="R3078" t="s">
        <v>8357</v>
      </c>
      <c r="S3078" s="11">
        <f>(((Table1[[#This Row],[launched_at]]/60)/60)/24)+DATE(1970,1,1)</f>
        <v>42226.651886574073</v>
      </c>
      <c r="T3078" s="11">
        <f>(((Table1[[#This Row],[deadline]]/60)/60)/24)+DATE(1970,1,1)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Table1[[#This Row],[pledged]]/Table1[[#This Row],[goal]]</f>
        <v>4.7727272727272731E-3</v>
      </c>
      <c r="P3079" s="6">
        <f>(Table1[[#This Row],[pledged]]/Table1[[#This Row],[backers_count]])/100</f>
        <v>0.52500000000000002</v>
      </c>
      <c r="Q3079" t="s">
        <v>8317</v>
      </c>
      <c r="R3079" t="s">
        <v>8357</v>
      </c>
      <c r="S3079" s="11">
        <f>(((Table1[[#This Row],[launched_at]]/60)/60)/24)+DATE(1970,1,1)</f>
        <v>42766.956921296296</v>
      </c>
      <c r="T3079" s="11">
        <f>(((Table1[[#This Row],[deadline]]/60)/60)/24)+DATE(1970,1,1)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Table1[[#This Row],[pledged]]/Table1[[#This Row],[goal]]</f>
        <v>1.1833333333333333E-3</v>
      </c>
      <c r="P3080" s="6">
        <f>(Table1[[#This Row],[pledged]]/Table1[[#This Row],[backers_count]])/100</f>
        <v>0.23666666666666669</v>
      </c>
      <c r="Q3080" t="s">
        <v>8317</v>
      </c>
      <c r="R3080" t="s">
        <v>8357</v>
      </c>
      <c r="S3080" s="11">
        <f>(((Table1[[#This Row],[launched_at]]/60)/60)/24)+DATE(1970,1,1)</f>
        <v>42031.138831018514</v>
      </c>
      <c r="T3080" s="11">
        <f>(((Table1[[#This Row],[deadline]]/60)/60)/24)+DATE(1970,1,1)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Table1[[#This Row],[pledged]]/Table1[[#This Row],[goal]]</f>
        <v>8.4173998587352451E-3</v>
      </c>
      <c r="P3081" s="6">
        <f>(Table1[[#This Row],[pledged]]/Table1[[#This Row],[backers_count]])/100</f>
        <v>4.1577777777777776</v>
      </c>
      <c r="Q3081" t="s">
        <v>8317</v>
      </c>
      <c r="R3081" t="s">
        <v>8357</v>
      </c>
      <c r="S3081" s="11">
        <f>(((Table1[[#This Row],[launched_at]]/60)/60)/24)+DATE(1970,1,1)</f>
        <v>42055.713368055556</v>
      </c>
      <c r="T3081" s="11">
        <f>(((Table1[[#This Row],[deadline]]/60)/60)/24)+DATE(1970,1,1)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Table1[[#This Row],[pledged]]/Table1[[#This Row],[goal]]</f>
        <v>1.8799999999999999E-4</v>
      </c>
      <c r="P3082" s="6">
        <f>(Table1[[#This Row],[pledged]]/Table1[[#This Row],[backers_count]])/100</f>
        <v>0.53714285714285714</v>
      </c>
      <c r="Q3082" t="s">
        <v>8317</v>
      </c>
      <c r="R3082" t="s">
        <v>8357</v>
      </c>
      <c r="S3082" s="11">
        <f>(((Table1[[#This Row],[launched_at]]/60)/60)/24)+DATE(1970,1,1)</f>
        <v>41940.028287037036</v>
      </c>
      <c r="T3082" s="11">
        <f>(((Table1[[#This Row],[deadline]]/60)/60)/24)+DATE(1970,1,1)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Table1[[#This Row],[pledged]]/Table1[[#This Row],[goal]]</f>
        <v>2.1029999999999998E-3</v>
      </c>
      <c r="P3083" s="6">
        <f>(Table1[[#This Row],[pledged]]/Table1[[#This Row],[backers_count]])/100</f>
        <v>4.2060000000000004</v>
      </c>
      <c r="Q3083" t="s">
        <v>8317</v>
      </c>
      <c r="R3083" t="s">
        <v>8357</v>
      </c>
      <c r="S3083" s="11">
        <f>(((Table1[[#This Row],[launched_at]]/60)/60)/24)+DATE(1970,1,1)</f>
        <v>42237.181608796294</v>
      </c>
      <c r="T3083" s="11">
        <f>(((Table1[[#This Row],[deadline]]/60)/60)/24)+DATE(1970,1,1)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Table1[[#This Row],[pledged]]/Table1[[#This Row],[goal]]</f>
        <v>0</v>
      </c>
      <c r="P3084" s="6" t="e">
        <f>(Table1[[#This Row],[pledged]]/Table1[[#This Row],[backers_count]])/100</f>
        <v>#DIV/0!</v>
      </c>
      <c r="Q3084" t="s">
        <v>8317</v>
      </c>
      <c r="R3084" t="s">
        <v>8357</v>
      </c>
      <c r="S3084" s="11">
        <f>(((Table1[[#This Row],[launched_at]]/60)/60)/24)+DATE(1970,1,1)</f>
        <v>42293.922986111109</v>
      </c>
      <c r="T3084" s="11">
        <f>(((Table1[[#This Row],[deadline]]/60)/60)/24)+DATE(1970,1,1)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Table1[[#This Row],[pledged]]/Table1[[#This Row],[goal]]</f>
        <v>2.8E-3</v>
      </c>
      <c r="P3085" s="6">
        <f>(Table1[[#This Row],[pledged]]/Table1[[#This Row],[backers_count]])/100</f>
        <v>0.18666666666666668</v>
      </c>
      <c r="Q3085" t="s">
        <v>8317</v>
      </c>
      <c r="R3085" t="s">
        <v>8357</v>
      </c>
      <c r="S3085" s="11">
        <f>(((Table1[[#This Row],[launched_at]]/60)/60)/24)+DATE(1970,1,1)</f>
        <v>41853.563402777778</v>
      </c>
      <c r="T3085" s="11">
        <f>(((Table1[[#This Row],[deadline]]/60)/60)/24)+DATE(1970,1,1)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Table1[[#This Row],[pledged]]/Table1[[#This Row],[goal]]</f>
        <v>0.11579206701157921</v>
      </c>
      <c r="P3086" s="6">
        <f>(Table1[[#This Row],[pledged]]/Table1[[#This Row],[backers_count]])/100</f>
        <v>0.78333333333333333</v>
      </c>
      <c r="Q3086" t="s">
        <v>8317</v>
      </c>
      <c r="R3086" t="s">
        <v>8357</v>
      </c>
      <c r="S3086" s="11">
        <f>(((Table1[[#This Row],[launched_at]]/60)/60)/24)+DATE(1970,1,1)</f>
        <v>42100.723738425921</v>
      </c>
      <c r="T3086" s="11">
        <f>(((Table1[[#This Row],[deadline]]/60)/60)/24)+DATE(1970,1,1)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Table1[[#This Row],[pledged]]/Table1[[#This Row],[goal]]</f>
        <v>2.4400000000000002E-2</v>
      </c>
      <c r="P3087" s="6">
        <f>(Table1[[#This Row],[pledged]]/Table1[[#This Row],[backers_count]])/100</f>
        <v>0.6777777777777777</v>
      </c>
      <c r="Q3087" t="s">
        <v>8317</v>
      </c>
      <c r="R3087" t="s">
        <v>8357</v>
      </c>
      <c r="S3087" s="11">
        <f>(((Table1[[#This Row],[launched_at]]/60)/60)/24)+DATE(1970,1,1)</f>
        <v>42246.883784722217</v>
      </c>
      <c r="T3087" s="11">
        <f>(((Table1[[#This Row],[deadline]]/60)/60)/24)+DATE(1970,1,1)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Table1[[#This Row],[pledged]]/Table1[[#This Row],[goal]]</f>
        <v>2.5000000000000001E-3</v>
      </c>
      <c r="P3088" s="6">
        <f>(Table1[[#This Row],[pledged]]/Table1[[#This Row],[backers_count]])/100</f>
        <v>0.16666666666666669</v>
      </c>
      <c r="Q3088" t="s">
        <v>8317</v>
      </c>
      <c r="R3088" t="s">
        <v>8357</v>
      </c>
      <c r="S3088" s="11">
        <f>(((Table1[[#This Row],[launched_at]]/60)/60)/24)+DATE(1970,1,1)</f>
        <v>42173.67082175926</v>
      </c>
      <c r="T3088" s="11">
        <f>(((Table1[[#This Row],[deadline]]/60)/60)/24)+DATE(1970,1,1)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Table1[[#This Row],[pledged]]/Table1[[#This Row],[goal]]</f>
        <v>6.2500000000000003E-3</v>
      </c>
      <c r="P3089" s="6">
        <f>(Table1[[#This Row],[pledged]]/Table1[[#This Row],[backers_count]])/100</f>
        <v>0.625</v>
      </c>
      <c r="Q3089" t="s">
        <v>8317</v>
      </c>
      <c r="R3089" t="s">
        <v>8357</v>
      </c>
      <c r="S3089" s="11">
        <f>(((Table1[[#This Row],[launched_at]]/60)/60)/24)+DATE(1970,1,1)</f>
        <v>42665.150347222225</v>
      </c>
      <c r="T3089" s="11">
        <f>(((Table1[[#This Row],[deadline]]/60)/60)/24)+DATE(1970,1,1)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Table1[[#This Row],[pledged]]/Table1[[#This Row],[goal]]</f>
        <v>1.9384615384615384E-3</v>
      </c>
      <c r="P3090" s="6">
        <f>(Table1[[#This Row],[pledged]]/Table1[[#This Row],[backers_count]])/100</f>
        <v>0.42</v>
      </c>
      <c r="Q3090" t="s">
        <v>8317</v>
      </c>
      <c r="R3090" t="s">
        <v>8357</v>
      </c>
      <c r="S3090" s="11">
        <f>(((Table1[[#This Row],[launched_at]]/60)/60)/24)+DATE(1970,1,1)</f>
        <v>41981.57230324074</v>
      </c>
      <c r="T3090" s="11">
        <f>(((Table1[[#This Row],[deadline]]/60)/60)/24)+DATE(1970,1,1)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Table1[[#This Row],[pledged]]/Table1[[#This Row],[goal]]</f>
        <v>0.23416000000000001</v>
      </c>
      <c r="P3091" s="6">
        <f>(Table1[[#This Row],[pledged]]/Table1[[#This Row],[backers_count]])/100</f>
        <v>1.300888888888889</v>
      </c>
      <c r="Q3091" t="s">
        <v>8317</v>
      </c>
      <c r="R3091" t="s">
        <v>8357</v>
      </c>
      <c r="S3091" s="11">
        <f>(((Table1[[#This Row],[launched_at]]/60)/60)/24)+DATE(1970,1,1)</f>
        <v>42528.542627314819</v>
      </c>
      <c r="T3091" s="11">
        <f>(((Table1[[#This Row],[deadline]]/60)/60)/24)+DATE(1970,1,1)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Table1[[#This Row],[pledged]]/Table1[[#This Row],[goal]]</f>
        <v>5.080888888888889E-2</v>
      </c>
      <c r="P3092" s="6">
        <f>(Table1[[#This Row],[pledged]]/Table1[[#This Row],[backers_count]])/100</f>
        <v>12.702222222222222</v>
      </c>
      <c r="Q3092" t="s">
        <v>8317</v>
      </c>
      <c r="R3092" t="s">
        <v>8357</v>
      </c>
      <c r="S3092" s="11">
        <f>(((Table1[[#This Row],[launched_at]]/60)/60)/24)+DATE(1970,1,1)</f>
        <v>42065.818807870368</v>
      </c>
      <c r="T3092" s="11">
        <f>(((Table1[[#This Row],[deadline]]/60)/60)/24)+DATE(1970,1,1)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Table1[[#This Row],[pledged]]/Table1[[#This Row],[goal]]</f>
        <v>0.15920000000000001</v>
      </c>
      <c r="P3093" s="6">
        <f>(Table1[[#This Row],[pledged]]/Table1[[#This Row],[backers_count]])/100</f>
        <v>0.88444444444444448</v>
      </c>
      <c r="Q3093" t="s">
        <v>8317</v>
      </c>
      <c r="R3093" t="s">
        <v>8357</v>
      </c>
      <c r="S3093" s="11">
        <f>(((Table1[[#This Row],[launched_at]]/60)/60)/24)+DATE(1970,1,1)</f>
        <v>42566.948414351849</v>
      </c>
      <c r="T3093" s="11">
        <f>(((Table1[[#This Row],[deadline]]/60)/60)/24)+DATE(1970,1,1)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Table1[[#This Row],[pledged]]/Table1[[#This Row],[goal]]</f>
        <v>1.1831900000000001E-2</v>
      </c>
      <c r="P3094" s="6">
        <f>(Table1[[#This Row],[pledged]]/Table1[[#This Row],[backers_count]])/100</f>
        <v>0.56342380952380955</v>
      </c>
      <c r="Q3094" t="s">
        <v>8317</v>
      </c>
      <c r="R3094" t="s">
        <v>8357</v>
      </c>
      <c r="S3094" s="11">
        <f>(((Table1[[#This Row],[launched_at]]/60)/60)/24)+DATE(1970,1,1)</f>
        <v>42255.619351851856</v>
      </c>
      <c r="T3094" s="11">
        <f>(((Table1[[#This Row],[deadline]]/60)/60)/24)+DATE(1970,1,1)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Table1[[#This Row],[pledged]]/Table1[[#This Row],[goal]]</f>
        <v>0.22750000000000001</v>
      </c>
      <c r="P3095" s="6">
        <f>(Table1[[#This Row],[pledged]]/Table1[[#This Row],[backers_count]])/100</f>
        <v>0.53529411764705881</v>
      </c>
      <c r="Q3095" t="s">
        <v>8317</v>
      </c>
      <c r="R3095" t="s">
        <v>8357</v>
      </c>
      <c r="S3095" s="11">
        <f>(((Table1[[#This Row],[launched_at]]/60)/60)/24)+DATE(1970,1,1)</f>
        <v>41760.909039351849</v>
      </c>
      <c r="T3095" s="11">
        <f>(((Table1[[#This Row],[deadline]]/60)/60)/24)+DATE(1970,1,1)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Table1[[#This Row],[pledged]]/Table1[[#This Row],[goal]]</f>
        <v>2.5000000000000001E-4</v>
      </c>
      <c r="P3096" s="6">
        <f>(Table1[[#This Row],[pledged]]/Table1[[#This Row],[backers_count]])/100</f>
        <v>0.25</v>
      </c>
      <c r="Q3096" t="s">
        <v>8317</v>
      </c>
      <c r="R3096" t="s">
        <v>8357</v>
      </c>
      <c r="S3096" s="11">
        <f>(((Table1[[#This Row],[launched_at]]/60)/60)/24)+DATE(1970,1,1)</f>
        <v>42207.795787037037</v>
      </c>
      <c r="T3096" s="11">
        <f>(((Table1[[#This Row],[deadline]]/60)/60)/24)+DATE(1970,1,1)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Table1[[#This Row],[pledged]]/Table1[[#This Row],[goal]]</f>
        <v>3.351206434316354E-3</v>
      </c>
      <c r="P3097" s="6">
        <f>(Table1[[#This Row],[pledged]]/Table1[[#This Row],[backers_count]])/100</f>
        <v>0.5</v>
      </c>
      <c r="Q3097" t="s">
        <v>8317</v>
      </c>
      <c r="R3097" t="s">
        <v>8357</v>
      </c>
      <c r="S3097" s="11">
        <f>(((Table1[[#This Row],[launched_at]]/60)/60)/24)+DATE(1970,1,1)</f>
        <v>42523.025231481486</v>
      </c>
      <c r="T3097" s="11">
        <f>(((Table1[[#This Row],[deadline]]/60)/60)/24)+DATE(1970,1,1)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Table1[[#This Row],[pledged]]/Table1[[#This Row],[goal]]</f>
        <v>3.9750000000000001E-2</v>
      </c>
      <c r="P3098" s="6">
        <f>(Table1[[#This Row],[pledged]]/Table1[[#This Row],[backers_count]])/100</f>
        <v>0.56785714285714284</v>
      </c>
      <c r="Q3098" t="s">
        <v>8317</v>
      </c>
      <c r="R3098" t="s">
        <v>8357</v>
      </c>
      <c r="S3098" s="11">
        <f>(((Table1[[#This Row],[launched_at]]/60)/60)/24)+DATE(1970,1,1)</f>
        <v>42114.825532407413</v>
      </c>
      <c r="T3098" s="11">
        <f>(((Table1[[#This Row],[deadline]]/60)/60)/24)+DATE(1970,1,1)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Table1[[#This Row],[pledged]]/Table1[[#This Row],[goal]]</f>
        <v>0.17150000000000001</v>
      </c>
      <c r="P3099" s="6">
        <f>(Table1[[#This Row],[pledged]]/Table1[[#This Row],[backers_count]])/100</f>
        <v>0.40833333333333338</v>
      </c>
      <c r="Q3099" t="s">
        <v>8317</v>
      </c>
      <c r="R3099" t="s">
        <v>8357</v>
      </c>
      <c r="S3099" s="11">
        <f>(((Table1[[#This Row],[launched_at]]/60)/60)/24)+DATE(1970,1,1)</f>
        <v>42629.503483796296</v>
      </c>
      <c r="T3099" s="11">
        <f>(((Table1[[#This Row],[deadline]]/60)/60)/24)+DATE(1970,1,1)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Table1[[#This Row],[pledged]]/Table1[[#This Row],[goal]]</f>
        <v>3.608004104669061E-2</v>
      </c>
      <c r="P3100" s="6">
        <f>(Table1[[#This Row],[pledged]]/Table1[[#This Row],[backers_count]])/100</f>
        <v>0.6511111111111112</v>
      </c>
      <c r="Q3100" t="s">
        <v>8317</v>
      </c>
      <c r="R3100" t="s">
        <v>8357</v>
      </c>
      <c r="S3100" s="11">
        <f>(((Table1[[#This Row],[launched_at]]/60)/60)/24)+DATE(1970,1,1)</f>
        <v>42359.792233796295</v>
      </c>
      <c r="T3100" s="11">
        <f>(((Table1[[#This Row],[deadline]]/60)/60)/24)+DATE(1970,1,1)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Table1[[#This Row],[pledged]]/Table1[[#This Row],[goal]]</f>
        <v>0.13900000000000001</v>
      </c>
      <c r="P3101" s="6">
        <f>(Table1[[#This Row],[pledged]]/Table1[[#This Row],[backers_count]])/100</f>
        <v>0.55600000000000005</v>
      </c>
      <c r="Q3101" t="s">
        <v>8317</v>
      </c>
      <c r="R3101" t="s">
        <v>8357</v>
      </c>
      <c r="S3101" s="11">
        <f>(((Table1[[#This Row],[launched_at]]/60)/60)/24)+DATE(1970,1,1)</f>
        <v>42382.189710648148</v>
      </c>
      <c r="T3101" s="11">
        <f>(((Table1[[#This Row],[deadline]]/60)/60)/24)+DATE(1970,1,1)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Table1[[#This Row],[pledged]]/Table1[[#This Row],[goal]]</f>
        <v>0.15225</v>
      </c>
      <c r="P3102" s="6">
        <f>(Table1[[#This Row],[pledged]]/Table1[[#This Row],[backers_count]])/100</f>
        <v>1.4053846153846155</v>
      </c>
      <c r="Q3102" t="s">
        <v>8317</v>
      </c>
      <c r="R3102" t="s">
        <v>8357</v>
      </c>
      <c r="S3102" s="11">
        <f>(((Table1[[#This Row],[launched_at]]/60)/60)/24)+DATE(1970,1,1)</f>
        <v>41902.622395833336</v>
      </c>
      <c r="T3102" s="11">
        <f>(((Table1[[#This Row],[deadline]]/60)/60)/24)+DATE(1970,1,1)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Table1[[#This Row],[pledged]]/Table1[[#This Row],[goal]]</f>
        <v>0.12</v>
      </c>
      <c r="P3103" s="6">
        <f>(Table1[[#This Row],[pledged]]/Table1[[#This Row],[backers_count]])/100</f>
        <v>0.25</v>
      </c>
      <c r="Q3103" t="s">
        <v>8317</v>
      </c>
      <c r="R3103" t="s">
        <v>8357</v>
      </c>
      <c r="S3103" s="11">
        <f>(((Table1[[#This Row],[launched_at]]/60)/60)/24)+DATE(1970,1,1)</f>
        <v>42171.383530092593</v>
      </c>
      <c r="T3103" s="11">
        <f>(((Table1[[#This Row],[deadline]]/60)/60)/24)+DATE(1970,1,1)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Table1[[#This Row],[pledged]]/Table1[[#This Row],[goal]]</f>
        <v>0.391125</v>
      </c>
      <c r="P3104" s="6">
        <f>(Table1[[#This Row],[pledged]]/Table1[[#This Row],[backers_count]])/100</f>
        <v>0.69533333333333336</v>
      </c>
      <c r="Q3104" t="s">
        <v>8317</v>
      </c>
      <c r="R3104" t="s">
        <v>8357</v>
      </c>
      <c r="S3104" s="11">
        <f>(((Table1[[#This Row],[launched_at]]/60)/60)/24)+DATE(1970,1,1)</f>
        <v>42555.340486111112</v>
      </c>
      <c r="T3104" s="11">
        <f>(((Table1[[#This Row],[deadline]]/60)/60)/24)+DATE(1970,1,1)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Table1[[#This Row],[pledged]]/Table1[[#This Row],[goal]]</f>
        <v>2.6829268292682929E-3</v>
      </c>
      <c r="P3105" s="6">
        <f>(Table1[[#This Row],[pledged]]/Table1[[#This Row],[backers_count]])/100</f>
        <v>5.5E-2</v>
      </c>
      <c r="Q3105" t="s">
        <v>8317</v>
      </c>
      <c r="R3105" t="s">
        <v>8357</v>
      </c>
      <c r="S3105" s="11">
        <f>(((Table1[[#This Row],[launched_at]]/60)/60)/24)+DATE(1970,1,1)</f>
        <v>42107.156319444446</v>
      </c>
      <c r="T3105" s="11">
        <f>(((Table1[[#This Row],[deadline]]/60)/60)/24)+DATE(1970,1,1)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Table1[[#This Row],[pledged]]/Table1[[#This Row],[goal]]</f>
        <v>0.29625000000000001</v>
      </c>
      <c r="P3106" s="6">
        <f>(Table1[[#This Row],[pledged]]/Table1[[#This Row],[backers_count]])/100</f>
        <v>2.37</v>
      </c>
      <c r="Q3106" t="s">
        <v>8317</v>
      </c>
      <c r="R3106" t="s">
        <v>8357</v>
      </c>
      <c r="S3106" s="11">
        <f>(((Table1[[#This Row],[launched_at]]/60)/60)/24)+DATE(1970,1,1)</f>
        <v>42006.908692129626</v>
      </c>
      <c r="T3106" s="11">
        <f>(((Table1[[#This Row],[deadline]]/60)/60)/24)+DATE(1970,1,1)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Table1[[#This Row],[pledged]]/Table1[[#This Row],[goal]]</f>
        <v>0.4236099230111206</v>
      </c>
      <c r="P3107" s="6">
        <f>(Table1[[#This Row],[pledged]]/Table1[[#This Row],[backers_count]])/100</f>
        <v>0.79870967741935484</v>
      </c>
      <c r="Q3107" t="s">
        <v>8317</v>
      </c>
      <c r="R3107" t="s">
        <v>8357</v>
      </c>
      <c r="S3107" s="11">
        <f>(((Table1[[#This Row],[launched_at]]/60)/60)/24)+DATE(1970,1,1)</f>
        <v>41876.718935185185</v>
      </c>
      <c r="T3107" s="11">
        <f>(((Table1[[#This Row],[deadline]]/60)/60)/24)+DATE(1970,1,1)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Table1[[#This Row],[pledged]]/Table1[[#This Row],[goal]]</f>
        <v>4.1000000000000002E-2</v>
      </c>
      <c r="P3108" s="6">
        <f>(Table1[[#This Row],[pledged]]/Table1[[#This Row],[backers_count]])/100</f>
        <v>0.10249999999999999</v>
      </c>
      <c r="Q3108" t="s">
        <v>8317</v>
      </c>
      <c r="R3108" t="s">
        <v>8357</v>
      </c>
      <c r="S3108" s="11">
        <f>(((Table1[[#This Row],[launched_at]]/60)/60)/24)+DATE(1970,1,1)</f>
        <v>42241.429120370376</v>
      </c>
      <c r="T3108" s="11">
        <f>(((Table1[[#This Row],[deadline]]/60)/60)/24)+DATE(1970,1,1)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Table1[[#This Row],[pledged]]/Table1[[#This Row],[goal]]</f>
        <v>0.197625</v>
      </c>
      <c r="P3109" s="6">
        <f>(Table1[[#This Row],[pledged]]/Table1[[#This Row],[backers_count]])/100</f>
        <v>2.7258620689655175</v>
      </c>
      <c r="Q3109" t="s">
        <v>8317</v>
      </c>
      <c r="R3109" t="s">
        <v>8357</v>
      </c>
      <c r="S3109" s="11">
        <f>(((Table1[[#This Row],[launched_at]]/60)/60)/24)+DATE(1970,1,1)</f>
        <v>42128.814247685179</v>
      </c>
      <c r="T3109" s="11">
        <f>(((Table1[[#This Row],[deadline]]/60)/60)/24)+DATE(1970,1,1)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Table1[[#This Row],[pledged]]/Table1[[#This Row],[goal]]</f>
        <v>5.1999999999999995E-4</v>
      </c>
      <c r="P3110" s="6">
        <f>(Table1[[#This Row],[pledged]]/Table1[[#This Row],[backers_count]])/100</f>
        <v>0.13</v>
      </c>
      <c r="Q3110" t="s">
        <v>8317</v>
      </c>
      <c r="R3110" t="s">
        <v>8357</v>
      </c>
      <c r="S3110" s="11">
        <f>(((Table1[[#This Row],[launched_at]]/60)/60)/24)+DATE(1970,1,1)</f>
        <v>42062.680486111116</v>
      </c>
      <c r="T3110" s="11">
        <f>(((Table1[[#This Row],[deadline]]/60)/60)/24)+DATE(1970,1,1)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Table1[[#This Row],[pledged]]/Table1[[#This Row],[goal]]</f>
        <v>0.25030188679245285</v>
      </c>
      <c r="P3111" s="6">
        <f>(Table1[[#This Row],[pledged]]/Table1[[#This Row],[backers_count]])/100</f>
        <v>0.58184210526315783</v>
      </c>
      <c r="Q3111" t="s">
        <v>8317</v>
      </c>
      <c r="R3111" t="s">
        <v>8357</v>
      </c>
      <c r="S3111" s="11">
        <f>(((Table1[[#This Row],[launched_at]]/60)/60)/24)+DATE(1970,1,1)</f>
        <v>41844.125115740739</v>
      </c>
      <c r="T3111" s="11">
        <f>(((Table1[[#This Row],[deadline]]/60)/60)/24)+DATE(1970,1,1)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Table1[[#This Row],[pledged]]/Table1[[#This Row],[goal]]</f>
        <v>4.0000000000000002E-4</v>
      </c>
      <c r="P3112" s="6">
        <f>(Table1[[#This Row],[pledged]]/Table1[[#This Row],[backers_count]])/100</f>
        <v>0.1</v>
      </c>
      <c r="Q3112" t="s">
        <v>8317</v>
      </c>
      <c r="R3112" t="s">
        <v>8357</v>
      </c>
      <c r="S3112" s="11">
        <f>(((Table1[[#This Row],[launched_at]]/60)/60)/24)+DATE(1970,1,1)</f>
        <v>42745.031469907408</v>
      </c>
      <c r="T3112" s="11">
        <f>(((Table1[[#This Row],[deadline]]/60)/60)/24)+DATE(1970,1,1)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Table1[[#This Row],[pledged]]/Table1[[#This Row],[goal]]</f>
        <v>0.26640000000000003</v>
      </c>
      <c r="P3113" s="6">
        <f>(Table1[[#This Row],[pledged]]/Table1[[#This Row],[backers_count]])/100</f>
        <v>0.70105263157894737</v>
      </c>
      <c r="Q3113" t="s">
        <v>8317</v>
      </c>
      <c r="R3113" t="s">
        <v>8357</v>
      </c>
      <c r="S3113" s="11">
        <f>(((Table1[[#This Row],[launched_at]]/60)/60)/24)+DATE(1970,1,1)</f>
        <v>41885.595138888886</v>
      </c>
      <c r="T3113" s="11">
        <f>(((Table1[[#This Row],[deadline]]/60)/60)/24)+DATE(1970,1,1)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Table1[[#This Row],[pledged]]/Table1[[#This Row],[goal]]</f>
        <v>4.7363636363636365E-2</v>
      </c>
      <c r="P3114" s="6">
        <f>(Table1[[#This Row],[pledged]]/Table1[[#This Row],[backers_count]])/100</f>
        <v>0.5788888888888889</v>
      </c>
      <c r="Q3114" t="s">
        <v>8317</v>
      </c>
      <c r="R3114" t="s">
        <v>8357</v>
      </c>
      <c r="S3114" s="11">
        <f>(((Table1[[#This Row],[launched_at]]/60)/60)/24)+DATE(1970,1,1)</f>
        <v>42615.121921296297</v>
      </c>
      <c r="T3114" s="11">
        <f>(((Table1[[#This Row],[deadline]]/60)/60)/24)+DATE(1970,1,1)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Table1[[#This Row],[pledged]]/Table1[[#This Row],[goal]]</f>
        <v>4.2435339894712751E-2</v>
      </c>
      <c r="P3115" s="6">
        <f>(Table1[[#This Row],[pledged]]/Table1[[#This Row],[backers_count]])/100</f>
        <v>1.2527027027027027</v>
      </c>
      <c r="Q3115" t="s">
        <v>8317</v>
      </c>
      <c r="R3115" t="s">
        <v>8357</v>
      </c>
      <c r="S3115" s="11">
        <f>(((Table1[[#This Row],[launched_at]]/60)/60)/24)+DATE(1970,1,1)</f>
        <v>42081.731273148151</v>
      </c>
      <c r="T3115" s="11">
        <f>(((Table1[[#This Row],[deadline]]/60)/60)/24)+DATE(1970,1,1)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Table1[[#This Row],[pledged]]/Table1[[#This Row],[goal]]</f>
        <v>0</v>
      </c>
      <c r="P3116" s="6" t="e">
        <f>(Table1[[#This Row],[pledged]]/Table1[[#This Row],[backers_count]])/100</f>
        <v>#DIV/0!</v>
      </c>
      <c r="Q3116" t="s">
        <v>8317</v>
      </c>
      <c r="R3116" t="s">
        <v>8357</v>
      </c>
      <c r="S3116" s="11">
        <f>(((Table1[[#This Row],[launched_at]]/60)/60)/24)+DATE(1970,1,1)</f>
        <v>41843.632523148146</v>
      </c>
      <c r="T3116" s="11">
        <f>(((Table1[[#This Row],[deadline]]/60)/60)/24)+DATE(1970,1,1)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Table1[[#This Row],[pledged]]/Table1[[#This Row],[goal]]</f>
        <v>0.03</v>
      </c>
      <c r="P3117" s="6">
        <f>(Table1[[#This Row],[pledged]]/Table1[[#This Row],[backers_count]])/100</f>
        <v>3</v>
      </c>
      <c r="Q3117" t="s">
        <v>8317</v>
      </c>
      <c r="R3117" t="s">
        <v>8357</v>
      </c>
      <c r="S3117" s="11">
        <f>(((Table1[[#This Row],[launched_at]]/60)/60)/24)+DATE(1970,1,1)</f>
        <v>42496.447071759263</v>
      </c>
      <c r="T3117" s="11">
        <f>(((Table1[[#This Row],[deadline]]/60)/60)/24)+DATE(1970,1,1)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Table1[[#This Row],[pledged]]/Table1[[#This Row],[goal]]</f>
        <v>0.57333333333333336</v>
      </c>
      <c r="P3118" s="6">
        <f>(Table1[[#This Row],[pledged]]/Table1[[#This Row],[backers_count]])/100</f>
        <v>0.43</v>
      </c>
      <c r="Q3118" t="s">
        <v>8317</v>
      </c>
      <c r="R3118" t="s">
        <v>8357</v>
      </c>
      <c r="S3118" s="11">
        <f>(((Table1[[#This Row],[launched_at]]/60)/60)/24)+DATE(1970,1,1)</f>
        <v>42081.515335648146</v>
      </c>
      <c r="T3118" s="11">
        <f>(((Table1[[#This Row],[deadline]]/60)/60)/24)+DATE(1970,1,1)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Table1[[#This Row],[pledged]]/Table1[[#This Row],[goal]]</f>
        <v>1E-3</v>
      </c>
      <c r="P3119" s="6">
        <f>(Table1[[#This Row],[pledged]]/Table1[[#This Row],[backers_count]])/100</f>
        <v>0.01</v>
      </c>
      <c r="Q3119" t="s">
        <v>8317</v>
      </c>
      <c r="R3119" t="s">
        <v>8357</v>
      </c>
      <c r="S3119" s="11">
        <f>(((Table1[[#This Row],[launched_at]]/60)/60)/24)+DATE(1970,1,1)</f>
        <v>42509.374537037031</v>
      </c>
      <c r="T3119" s="11">
        <f>(((Table1[[#This Row],[deadline]]/60)/60)/24)+DATE(1970,1,1)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Table1[[#This Row],[pledged]]/Table1[[#This Row],[goal]]</f>
        <v>3.0999999999999999E-3</v>
      </c>
      <c r="P3120" s="6">
        <f>(Table1[[#This Row],[pledged]]/Table1[[#This Row],[backers_count]])/100</f>
        <v>7.75</v>
      </c>
      <c r="Q3120" t="s">
        <v>8317</v>
      </c>
      <c r="R3120" t="s">
        <v>8357</v>
      </c>
      <c r="S3120" s="11">
        <f>(((Table1[[#This Row],[launched_at]]/60)/60)/24)+DATE(1970,1,1)</f>
        <v>42534.649571759262</v>
      </c>
      <c r="T3120" s="11">
        <f>(((Table1[[#This Row],[deadline]]/60)/60)/24)+DATE(1970,1,1)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Table1[[#This Row],[pledged]]/Table1[[#This Row],[goal]]</f>
        <v>5.0000000000000001E-4</v>
      </c>
      <c r="P3121" s="6">
        <f>(Table1[[#This Row],[pledged]]/Table1[[#This Row],[backers_count]])/100</f>
        <v>0.05</v>
      </c>
      <c r="Q3121" t="s">
        <v>8317</v>
      </c>
      <c r="R3121" t="s">
        <v>8357</v>
      </c>
      <c r="S3121" s="11">
        <f>(((Table1[[#This Row],[launched_at]]/60)/60)/24)+DATE(1970,1,1)</f>
        <v>42060.04550925926</v>
      </c>
      <c r="T3121" s="11">
        <f>(((Table1[[#This Row],[deadline]]/60)/60)/24)+DATE(1970,1,1)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Table1[[#This Row],[pledged]]/Table1[[#This Row],[goal]]</f>
        <v>9.8461538461538464E-5</v>
      </c>
      <c r="P3122" s="6">
        <f>(Table1[[#This Row],[pledged]]/Table1[[#This Row],[backers_count]])/100</f>
        <v>0.128</v>
      </c>
      <c r="Q3122" t="s">
        <v>8317</v>
      </c>
      <c r="R3122" t="s">
        <v>8357</v>
      </c>
      <c r="S3122" s="11">
        <f>(((Table1[[#This Row],[launched_at]]/60)/60)/24)+DATE(1970,1,1)</f>
        <v>42435.942083333335</v>
      </c>
      <c r="T3122" s="11">
        <f>(((Table1[[#This Row],[deadline]]/60)/60)/24)+DATE(1970,1,1)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Table1[[#This Row],[pledged]]/Table1[[#This Row],[goal]]</f>
        <v>6.6666666666666671E-3</v>
      </c>
      <c r="P3123" s="6">
        <f>(Table1[[#This Row],[pledged]]/Table1[[#This Row],[backers_count]])/100</f>
        <v>0.1</v>
      </c>
      <c r="Q3123" t="s">
        <v>8317</v>
      </c>
      <c r="R3123" t="s">
        <v>8357</v>
      </c>
      <c r="S3123" s="11">
        <f>(((Table1[[#This Row],[launched_at]]/60)/60)/24)+DATE(1970,1,1)</f>
        <v>41848.679803240739</v>
      </c>
      <c r="T3123" s="11">
        <f>(((Table1[[#This Row],[deadline]]/60)/60)/24)+DATE(1970,1,1)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Table1[[#This Row],[pledged]]/Table1[[#This Row],[goal]]</f>
        <v>0.58291457286432158</v>
      </c>
      <c r="P3124" s="6">
        <f>(Table1[[#This Row],[pledged]]/Table1[[#This Row],[backers_count]])/100</f>
        <v>0.57999999999999996</v>
      </c>
      <c r="Q3124" t="s">
        <v>8317</v>
      </c>
      <c r="R3124" t="s">
        <v>8357</v>
      </c>
      <c r="S3124" s="11">
        <f>(((Table1[[#This Row],[launched_at]]/60)/60)/24)+DATE(1970,1,1)</f>
        <v>42678.932083333333</v>
      </c>
      <c r="T3124" s="11">
        <f>(((Table1[[#This Row],[deadline]]/60)/60)/24)+DATE(1970,1,1)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Table1[[#This Row],[pledged]]/Table1[[#This Row],[goal]]</f>
        <v>0.68153600000000003</v>
      </c>
      <c r="P3125" s="6">
        <f>(Table1[[#This Row],[pledged]]/Table1[[#This Row],[backers_count]])/100</f>
        <v>2.4480459770114944</v>
      </c>
      <c r="Q3125" t="s">
        <v>8317</v>
      </c>
      <c r="R3125" t="s">
        <v>8357</v>
      </c>
      <c r="S3125" s="11">
        <f>(((Table1[[#This Row],[launched_at]]/60)/60)/24)+DATE(1970,1,1)</f>
        <v>42530.993032407408</v>
      </c>
      <c r="T3125" s="11">
        <f>(((Table1[[#This Row],[deadline]]/60)/60)/24)+DATE(1970,1,1)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Table1[[#This Row],[pledged]]/Table1[[#This Row],[goal]]</f>
        <v>3.2499999999999997E-5</v>
      </c>
      <c r="P3126" s="6">
        <f>(Table1[[#This Row],[pledged]]/Table1[[#This Row],[backers_count]])/100</f>
        <v>6.5000000000000002E-2</v>
      </c>
      <c r="Q3126" t="s">
        <v>8317</v>
      </c>
      <c r="R3126" t="s">
        <v>8357</v>
      </c>
      <c r="S3126" s="11">
        <f>(((Table1[[#This Row],[launched_at]]/60)/60)/24)+DATE(1970,1,1)</f>
        <v>41977.780104166668</v>
      </c>
      <c r="T3126" s="11">
        <f>(((Table1[[#This Row],[deadline]]/60)/60)/24)+DATE(1970,1,1)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Table1[[#This Row],[pledged]]/Table1[[#This Row],[goal]]</f>
        <v>0</v>
      </c>
      <c r="P3127" s="6" t="e">
        <f>(Table1[[#This Row],[pledged]]/Table1[[#This Row],[backers_count]])/100</f>
        <v>#DIV/0!</v>
      </c>
      <c r="Q3127" t="s">
        <v>8317</v>
      </c>
      <c r="R3127" t="s">
        <v>8357</v>
      </c>
      <c r="S3127" s="11">
        <f>(((Table1[[#This Row],[launched_at]]/60)/60)/24)+DATE(1970,1,1)</f>
        <v>42346.20685185185</v>
      </c>
      <c r="T3127" s="11">
        <f>(((Table1[[#This Row],[deadline]]/60)/60)/24)+DATE(1970,1,1)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Table1[[#This Row],[pledged]]/Table1[[#This Row],[goal]]</f>
        <v>4.1599999999999998E-2</v>
      </c>
      <c r="P3128" s="6">
        <f>(Table1[[#This Row],[pledged]]/Table1[[#This Row],[backers_count]])/100</f>
        <v>0.61176470588235299</v>
      </c>
      <c r="Q3128" t="s">
        <v>8317</v>
      </c>
      <c r="R3128" t="s">
        <v>8357</v>
      </c>
      <c r="S3128" s="11">
        <f>(((Table1[[#This Row],[launched_at]]/60)/60)/24)+DATE(1970,1,1)</f>
        <v>42427.01807870371</v>
      </c>
      <c r="T3128" s="11">
        <f>(((Table1[[#This Row],[deadline]]/60)/60)/24)+DATE(1970,1,1)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Table1[[#This Row],[pledged]]/Table1[[#This Row],[goal]]</f>
        <v>0</v>
      </c>
      <c r="P3129" s="6" t="e">
        <f>(Table1[[#This Row],[pledged]]/Table1[[#This Row],[backers_count]])/100</f>
        <v>#DIV/0!</v>
      </c>
      <c r="Q3129" t="s">
        <v>8317</v>
      </c>
      <c r="R3129" t="s">
        <v>8357</v>
      </c>
      <c r="S3129" s="11">
        <f>(((Table1[[#This Row],[launched_at]]/60)/60)/24)+DATE(1970,1,1)</f>
        <v>42034.856817129628</v>
      </c>
      <c r="T3129" s="11">
        <f>(((Table1[[#This Row],[deadline]]/60)/60)/24)+DATE(1970,1,1)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Table1[[#This Row],[pledged]]/Table1[[#This Row],[goal]]</f>
        <v>1.0860666666666667</v>
      </c>
      <c r="P3130" s="6">
        <f>(Table1[[#This Row],[pledged]]/Table1[[#This Row],[backers_count]])/100</f>
        <v>1.3923931623931625</v>
      </c>
      <c r="Q3130" t="s">
        <v>8317</v>
      </c>
      <c r="R3130" t="s">
        <v>8318</v>
      </c>
      <c r="S3130" s="11">
        <f>(((Table1[[#This Row],[launched_at]]/60)/60)/24)+DATE(1970,1,1)</f>
        <v>42780.825706018513</v>
      </c>
      <c r="T3130" s="11">
        <f>(((Table1[[#This Row],[deadline]]/60)/60)/24)+DATE(1970,1,1)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Table1[[#This Row],[pledged]]/Table1[[#This Row],[goal]]</f>
        <v>8.0000000000000002E-3</v>
      </c>
      <c r="P3131" s="6">
        <f>(Table1[[#This Row],[pledged]]/Table1[[#This Row],[backers_count]])/100</f>
        <v>0.1</v>
      </c>
      <c r="Q3131" t="s">
        <v>8317</v>
      </c>
      <c r="R3131" t="s">
        <v>8318</v>
      </c>
      <c r="S3131" s="11">
        <f>(((Table1[[#This Row],[launched_at]]/60)/60)/24)+DATE(1970,1,1)</f>
        <v>42803.842812499999</v>
      </c>
      <c r="T3131" s="11">
        <f>(((Table1[[#This Row],[deadline]]/60)/60)/24)+DATE(1970,1,1)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Table1[[#This Row],[pledged]]/Table1[[#This Row],[goal]]</f>
        <v>3.7499999999999999E-2</v>
      </c>
      <c r="P3132" s="6">
        <f>(Table1[[#This Row],[pledged]]/Table1[[#This Row],[backers_count]])/100</f>
        <v>0.9375</v>
      </c>
      <c r="Q3132" t="s">
        <v>8317</v>
      </c>
      <c r="R3132" t="s">
        <v>8318</v>
      </c>
      <c r="S3132" s="11">
        <f>(((Table1[[#This Row],[launched_at]]/60)/60)/24)+DATE(1970,1,1)</f>
        <v>42808.640231481477</v>
      </c>
      <c r="T3132" s="11">
        <f>(((Table1[[#This Row],[deadline]]/60)/60)/24)+DATE(1970,1,1)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Table1[[#This Row],[pledged]]/Table1[[#This Row],[goal]]</f>
        <v>0.15731707317073171</v>
      </c>
      <c r="P3133" s="6">
        <f>(Table1[[#This Row],[pledged]]/Table1[[#This Row],[backers_count]])/100</f>
        <v>0.53749999999999998</v>
      </c>
      <c r="Q3133" t="s">
        <v>8317</v>
      </c>
      <c r="R3133" t="s">
        <v>8318</v>
      </c>
      <c r="S3133" s="11">
        <f>(((Table1[[#This Row],[launched_at]]/60)/60)/24)+DATE(1970,1,1)</f>
        <v>42803.579224537039</v>
      </c>
      <c r="T3133" s="11">
        <f>(((Table1[[#This Row],[deadline]]/60)/60)/24)+DATE(1970,1,1)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Table1[[#This Row],[pledged]]/Table1[[#This Row],[goal]]</f>
        <v>3.3333333333333332E-4</v>
      </c>
      <c r="P3134" s="6">
        <f>(Table1[[#This Row],[pledged]]/Table1[[#This Row],[backers_count]])/100</f>
        <v>0.1</v>
      </c>
      <c r="Q3134" t="s">
        <v>8317</v>
      </c>
      <c r="R3134" t="s">
        <v>8318</v>
      </c>
      <c r="S3134" s="11">
        <f>(((Table1[[#This Row],[launched_at]]/60)/60)/24)+DATE(1970,1,1)</f>
        <v>42786.350231481483</v>
      </c>
      <c r="T3134" s="11">
        <f>(((Table1[[#This Row],[deadline]]/60)/60)/24)+DATE(1970,1,1)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Table1[[#This Row],[pledged]]/Table1[[#This Row],[goal]]</f>
        <v>1.08</v>
      </c>
      <c r="P3135" s="6">
        <f>(Table1[[#This Row],[pledged]]/Table1[[#This Row],[backers_count]])/100</f>
        <v>0.33750000000000002</v>
      </c>
      <c r="Q3135" t="s">
        <v>8317</v>
      </c>
      <c r="R3135" t="s">
        <v>8318</v>
      </c>
      <c r="S3135" s="11">
        <f>(((Table1[[#This Row],[launched_at]]/60)/60)/24)+DATE(1970,1,1)</f>
        <v>42788.565208333333</v>
      </c>
      <c r="T3135" s="11">
        <f>(((Table1[[#This Row],[deadline]]/60)/60)/24)+DATE(1970,1,1)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Table1[[#This Row],[pledged]]/Table1[[#This Row],[goal]]</f>
        <v>0.22500000000000001</v>
      </c>
      <c r="P3136" s="6">
        <f>(Table1[[#This Row],[pledged]]/Table1[[#This Row],[backers_count]])/100</f>
        <v>0.1875</v>
      </c>
      <c r="Q3136" t="s">
        <v>8317</v>
      </c>
      <c r="R3136" t="s">
        <v>8318</v>
      </c>
      <c r="S3136" s="11">
        <f>(((Table1[[#This Row],[launched_at]]/60)/60)/24)+DATE(1970,1,1)</f>
        <v>42800.720127314817</v>
      </c>
      <c r="T3136" s="11">
        <f>(((Table1[[#This Row],[deadline]]/60)/60)/24)+DATE(1970,1,1)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Table1[[#This Row],[pledged]]/Table1[[#This Row],[goal]]</f>
        <v>0.20849420849420849</v>
      </c>
      <c r="P3137" s="6">
        <f>(Table1[[#This Row],[pledged]]/Table1[[#This Row],[backers_count]])/100</f>
        <v>0.23142857142857143</v>
      </c>
      <c r="Q3137" t="s">
        <v>8317</v>
      </c>
      <c r="R3137" t="s">
        <v>8318</v>
      </c>
      <c r="S3137" s="11">
        <f>(((Table1[[#This Row],[launched_at]]/60)/60)/24)+DATE(1970,1,1)</f>
        <v>42807.151863425926</v>
      </c>
      <c r="T3137" s="11">
        <f>(((Table1[[#This Row],[deadline]]/60)/60)/24)+DATE(1970,1,1)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Table1[[#This Row],[pledged]]/Table1[[#This Row],[goal]]</f>
        <v>1.278</v>
      </c>
      <c r="P3138" s="6">
        <f>(Table1[[#This Row],[pledged]]/Table1[[#This Row],[backers_count]])/100</f>
        <v>0.29045454545454547</v>
      </c>
      <c r="Q3138" t="s">
        <v>8317</v>
      </c>
      <c r="R3138" t="s">
        <v>8318</v>
      </c>
      <c r="S3138" s="11">
        <f>(((Table1[[#This Row],[launched_at]]/60)/60)/24)+DATE(1970,1,1)</f>
        <v>42789.462430555555</v>
      </c>
      <c r="T3138" s="11">
        <f>(((Table1[[#This Row],[deadline]]/60)/60)/24)+DATE(1970,1,1)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Table1[[#This Row],[pledged]]/Table1[[#This Row],[goal]]</f>
        <v>3.3333333333333333E-2</v>
      </c>
      <c r="P3139" s="6">
        <f>(Table1[[#This Row],[pledged]]/Table1[[#This Row],[backers_count]])/100</f>
        <v>0.5</v>
      </c>
      <c r="Q3139" t="s">
        <v>8317</v>
      </c>
      <c r="R3139" t="s">
        <v>8318</v>
      </c>
      <c r="S3139" s="11">
        <f>(((Table1[[#This Row],[launched_at]]/60)/60)/24)+DATE(1970,1,1)</f>
        <v>42807.885057870371</v>
      </c>
      <c r="T3139" s="11">
        <f>(((Table1[[#This Row],[deadline]]/60)/60)/24)+DATE(1970,1,1)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Table1[[#This Row],[pledged]]/Table1[[#This Row],[goal]]</f>
        <v>0</v>
      </c>
      <c r="P3140" s="6" t="e">
        <f>(Table1[[#This Row],[pledged]]/Table1[[#This Row],[backers_count]])/100</f>
        <v>#DIV/0!</v>
      </c>
      <c r="Q3140" t="s">
        <v>8317</v>
      </c>
      <c r="R3140" t="s">
        <v>8318</v>
      </c>
      <c r="S3140" s="11">
        <f>(((Table1[[#This Row],[launched_at]]/60)/60)/24)+DATE(1970,1,1)</f>
        <v>42809.645914351851</v>
      </c>
      <c r="T3140" s="11">
        <f>(((Table1[[#This Row],[deadline]]/60)/60)/24)+DATE(1970,1,1)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Table1[[#This Row],[pledged]]/Table1[[#This Row],[goal]]</f>
        <v>5.3999999999999999E-2</v>
      </c>
      <c r="P3141" s="6">
        <f>(Table1[[#This Row],[pledged]]/Table1[[#This Row],[backers_count]])/100</f>
        <v>4.5</v>
      </c>
      <c r="Q3141" t="s">
        <v>8317</v>
      </c>
      <c r="R3141" t="s">
        <v>8318</v>
      </c>
      <c r="S3141" s="11">
        <f>(((Table1[[#This Row],[launched_at]]/60)/60)/24)+DATE(1970,1,1)</f>
        <v>42785.270370370374</v>
      </c>
      <c r="T3141" s="11">
        <f>(((Table1[[#This Row],[deadline]]/60)/60)/24)+DATE(1970,1,1)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Table1[[#This Row],[pledged]]/Table1[[#This Row],[goal]]</f>
        <v>9.5999999999999992E-3</v>
      </c>
      <c r="P3142" s="6">
        <f>(Table1[[#This Row],[pledged]]/Table1[[#This Row],[backers_count]])/100</f>
        <v>0.24</v>
      </c>
      <c r="Q3142" t="s">
        <v>8317</v>
      </c>
      <c r="R3142" t="s">
        <v>8318</v>
      </c>
      <c r="S3142" s="11">
        <f>(((Table1[[#This Row],[launched_at]]/60)/60)/24)+DATE(1970,1,1)</f>
        <v>42802.718784722223</v>
      </c>
      <c r="T3142" s="11">
        <f>(((Table1[[#This Row],[deadline]]/60)/60)/24)+DATE(1970,1,1)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Table1[[#This Row],[pledged]]/Table1[[#This Row],[goal]]</f>
        <v>0.51600000000000001</v>
      </c>
      <c r="P3143" s="6">
        <f>(Table1[[#This Row],[pledged]]/Table1[[#This Row],[backers_count]])/100</f>
        <v>0.32250000000000001</v>
      </c>
      <c r="Q3143" t="s">
        <v>8317</v>
      </c>
      <c r="R3143" t="s">
        <v>8318</v>
      </c>
      <c r="S3143" s="11">
        <f>(((Table1[[#This Row],[launched_at]]/60)/60)/24)+DATE(1970,1,1)</f>
        <v>42800.753333333334</v>
      </c>
      <c r="T3143" s="11">
        <f>(((Table1[[#This Row],[deadline]]/60)/60)/24)+DATE(1970,1,1)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Table1[[#This Row],[pledged]]/Table1[[#This Row],[goal]]</f>
        <v>1.6363636363636365E-2</v>
      </c>
      <c r="P3144" s="6">
        <f>(Table1[[#This Row],[pledged]]/Table1[[#This Row],[backers_count]])/100</f>
        <v>0.15</v>
      </c>
      <c r="Q3144" t="s">
        <v>8317</v>
      </c>
      <c r="R3144" t="s">
        <v>8318</v>
      </c>
      <c r="S3144" s="11">
        <f>(((Table1[[#This Row],[launched_at]]/60)/60)/24)+DATE(1970,1,1)</f>
        <v>42783.513182870374</v>
      </c>
      <c r="T3144" s="11">
        <f>(((Table1[[#This Row],[deadline]]/60)/60)/24)+DATE(1970,1,1)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Table1[[#This Row],[pledged]]/Table1[[#This Row],[goal]]</f>
        <v>0</v>
      </c>
      <c r="P3145" s="6" t="e">
        <f>(Table1[[#This Row],[pledged]]/Table1[[#This Row],[backers_count]])/100</f>
        <v>#DIV/0!</v>
      </c>
      <c r="Q3145" t="s">
        <v>8317</v>
      </c>
      <c r="R3145" t="s">
        <v>8318</v>
      </c>
      <c r="S3145" s="11">
        <f>(((Table1[[#This Row],[launched_at]]/60)/60)/24)+DATE(1970,1,1)</f>
        <v>42808.358287037037</v>
      </c>
      <c r="T3145" s="11">
        <f>(((Table1[[#This Row],[deadline]]/60)/60)/24)+DATE(1970,1,1)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Table1[[#This Row],[pledged]]/Table1[[#This Row],[goal]]</f>
        <v>0.754</v>
      </c>
      <c r="P3146" s="6">
        <f>(Table1[[#This Row],[pledged]]/Table1[[#This Row],[backers_count]])/100</f>
        <v>2.5133333333333336</v>
      </c>
      <c r="Q3146" t="s">
        <v>8317</v>
      </c>
      <c r="R3146" t="s">
        <v>8318</v>
      </c>
      <c r="S3146" s="11">
        <f>(((Table1[[#This Row],[launched_at]]/60)/60)/24)+DATE(1970,1,1)</f>
        <v>42796.538275462968</v>
      </c>
      <c r="T3146" s="11">
        <f>(((Table1[[#This Row],[deadline]]/60)/60)/24)+DATE(1970,1,1)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Table1[[#This Row],[pledged]]/Table1[[#This Row],[goal]]</f>
        <v>0</v>
      </c>
      <c r="P3147" s="6" t="e">
        <f>(Table1[[#This Row],[pledged]]/Table1[[#This Row],[backers_count]])/100</f>
        <v>#DIV/0!</v>
      </c>
      <c r="Q3147" t="s">
        <v>8317</v>
      </c>
      <c r="R3147" t="s">
        <v>8318</v>
      </c>
      <c r="S3147" s="11">
        <f>(((Table1[[#This Row],[launched_at]]/60)/60)/24)+DATE(1970,1,1)</f>
        <v>42762.040902777779</v>
      </c>
      <c r="T3147" s="11">
        <f>(((Table1[[#This Row],[deadline]]/60)/60)/24)+DATE(1970,1,1)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Table1[[#This Row],[pledged]]/Table1[[#This Row],[goal]]</f>
        <v>0.105</v>
      </c>
      <c r="P3148" s="6">
        <f>(Table1[[#This Row],[pledged]]/Table1[[#This Row],[backers_count]])/100</f>
        <v>4.375</v>
      </c>
      <c r="Q3148" t="s">
        <v>8317</v>
      </c>
      <c r="R3148" t="s">
        <v>8318</v>
      </c>
      <c r="S3148" s="11">
        <f>(((Table1[[#This Row],[launched_at]]/60)/60)/24)+DATE(1970,1,1)</f>
        <v>42796.682476851856</v>
      </c>
      <c r="T3148" s="11">
        <f>(((Table1[[#This Row],[deadline]]/60)/60)/24)+DATE(1970,1,1)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Table1[[#This Row],[pledged]]/Table1[[#This Row],[goal]]</f>
        <v>1.1752499999999999</v>
      </c>
      <c r="P3149" s="6">
        <f>(Table1[[#This Row],[pledged]]/Table1[[#This Row],[backers_count]])/100</f>
        <v>1.1035211267605634</v>
      </c>
      <c r="Q3149" t="s">
        <v>8317</v>
      </c>
      <c r="R3149" t="s">
        <v>8318</v>
      </c>
      <c r="S3149" s="11">
        <f>(((Table1[[#This Row],[launched_at]]/60)/60)/24)+DATE(1970,1,1)</f>
        <v>41909.969386574077</v>
      </c>
      <c r="T3149" s="11">
        <f>(((Table1[[#This Row],[deadline]]/60)/60)/24)+DATE(1970,1,1)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Table1[[#This Row],[pledged]]/Table1[[#This Row],[goal]]</f>
        <v>1.3116666666666668</v>
      </c>
      <c r="P3150" s="6">
        <f>(Table1[[#This Row],[pledged]]/Table1[[#This Row],[backers_count]])/100</f>
        <v>0.41421052631578947</v>
      </c>
      <c r="Q3150" t="s">
        <v>8317</v>
      </c>
      <c r="R3150" t="s">
        <v>8318</v>
      </c>
      <c r="S3150" s="11">
        <f>(((Table1[[#This Row],[launched_at]]/60)/60)/24)+DATE(1970,1,1)</f>
        <v>41891.665324074071</v>
      </c>
      <c r="T3150" s="11">
        <f>(((Table1[[#This Row],[deadline]]/60)/60)/24)+DATE(1970,1,1)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Table1[[#This Row],[pledged]]/Table1[[#This Row],[goal]]</f>
        <v>1.04</v>
      </c>
      <c r="P3151" s="6">
        <f>(Table1[[#This Row],[pledged]]/Table1[[#This Row],[backers_count]])/100</f>
        <v>0.52</v>
      </c>
      <c r="Q3151" t="s">
        <v>8317</v>
      </c>
      <c r="R3151" t="s">
        <v>8318</v>
      </c>
      <c r="S3151" s="11">
        <f>(((Table1[[#This Row],[launched_at]]/60)/60)/24)+DATE(1970,1,1)</f>
        <v>41226.017361111109</v>
      </c>
      <c r="T3151" s="11">
        <f>(((Table1[[#This Row],[deadline]]/60)/60)/24)+DATE(1970,1,1)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Table1[[#This Row],[pledged]]/Table1[[#This Row],[goal]]</f>
        <v>1.01</v>
      </c>
      <c r="P3152" s="6">
        <f>(Table1[[#This Row],[pledged]]/Table1[[#This Row],[backers_count]])/100</f>
        <v>0.33990384615384611</v>
      </c>
      <c r="Q3152" t="s">
        <v>8317</v>
      </c>
      <c r="R3152" t="s">
        <v>8318</v>
      </c>
      <c r="S3152" s="11">
        <f>(((Table1[[#This Row],[launched_at]]/60)/60)/24)+DATE(1970,1,1)</f>
        <v>40478.263923611114</v>
      </c>
      <c r="T3152" s="11">
        <f>(((Table1[[#This Row],[deadline]]/60)/60)/24)+DATE(1970,1,1)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Table1[[#This Row],[pledged]]/Table1[[#This Row],[goal]]</f>
        <v>1.004</v>
      </c>
      <c r="P3153" s="6">
        <f>(Table1[[#This Row],[pledged]]/Table1[[#This Row],[backers_count]])/100</f>
        <v>1.033529411764706</v>
      </c>
      <c r="Q3153" t="s">
        <v>8317</v>
      </c>
      <c r="R3153" t="s">
        <v>8318</v>
      </c>
      <c r="S3153" s="11">
        <f>(((Table1[[#This Row],[launched_at]]/60)/60)/24)+DATE(1970,1,1)</f>
        <v>41862.83997685185</v>
      </c>
      <c r="T3153" s="11">
        <f>(((Table1[[#This Row],[deadline]]/60)/60)/24)+DATE(1970,1,1)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Table1[[#This Row],[pledged]]/Table1[[#This Row],[goal]]</f>
        <v>1.0595454545454546</v>
      </c>
      <c r="P3154" s="6">
        <f>(Table1[[#This Row],[pledged]]/Table1[[#This Row],[backers_count]])/100</f>
        <v>0.34791044776119406</v>
      </c>
      <c r="Q3154" t="s">
        <v>8317</v>
      </c>
      <c r="R3154" t="s">
        <v>8318</v>
      </c>
      <c r="S3154" s="11">
        <f>(((Table1[[#This Row],[launched_at]]/60)/60)/24)+DATE(1970,1,1)</f>
        <v>41550.867673611108</v>
      </c>
      <c r="T3154" s="11">
        <f>(((Table1[[#This Row],[deadline]]/60)/60)/24)+DATE(1970,1,1)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Table1[[#This Row],[pledged]]/Table1[[#This Row],[goal]]</f>
        <v>3.3558333333333334</v>
      </c>
      <c r="P3155" s="6">
        <f>(Table1[[#This Row],[pledged]]/Table1[[#This Row],[backers_count]])/100</f>
        <v>0.41773858921161827</v>
      </c>
      <c r="Q3155" t="s">
        <v>8317</v>
      </c>
      <c r="R3155" t="s">
        <v>8318</v>
      </c>
      <c r="S3155" s="11">
        <f>(((Table1[[#This Row],[launched_at]]/60)/60)/24)+DATE(1970,1,1)</f>
        <v>40633.154363425929</v>
      </c>
      <c r="T3155" s="11">
        <f>(((Table1[[#This Row],[deadline]]/60)/60)/24)+DATE(1970,1,1)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Table1[[#This Row],[pledged]]/Table1[[#This Row],[goal]]</f>
        <v>1.1292857142857142</v>
      </c>
      <c r="P3156" s="6">
        <f>(Table1[[#This Row],[pledged]]/Table1[[#This Row],[backers_count]])/100</f>
        <v>0.64268292682926831</v>
      </c>
      <c r="Q3156" t="s">
        <v>8317</v>
      </c>
      <c r="R3156" t="s">
        <v>8318</v>
      </c>
      <c r="S3156" s="11">
        <f>(((Table1[[#This Row],[launched_at]]/60)/60)/24)+DATE(1970,1,1)</f>
        <v>40970.875671296293</v>
      </c>
      <c r="T3156" s="11">
        <f>(((Table1[[#This Row],[deadline]]/60)/60)/24)+DATE(1970,1,1)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Table1[[#This Row],[pledged]]/Table1[[#This Row],[goal]]</f>
        <v>1.885046</v>
      </c>
      <c r="P3157" s="6">
        <f>(Table1[[#This Row],[pledged]]/Table1[[#This Row],[backers_count]])/100</f>
        <v>0.31209370860927149</v>
      </c>
      <c r="Q3157" t="s">
        <v>8317</v>
      </c>
      <c r="R3157" t="s">
        <v>8318</v>
      </c>
      <c r="S3157" s="11">
        <f>(((Table1[[#This Row],[launched_at]]/60)/60)/24)+DATE(1970,1,1)</f>
        <v>41233.499131944445</v>
      </c>
      <c r="T3157" s="11">
        <f>(((Table1[[#This Row],[deadline]]/60)/60)/24)+DATE(1970,1,1)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Table1[[#This Row],[pledged]]/Table1[[#This Row],[goal]]</f>
        <v>1.0181818181818181</v>
      </c>
      <c r="P3158" s="6">
        <f>(Table1[[#This Row],[pledged]]/Table1[[#This Row],[backers_count]])/100</f>
        <v>0.6292134831460674</v>
      </c>
      <c r="Q3158" t="s">
        <v>8317</v>
      </c>
      <c r="R3158" t="s">
        <v>8318</v>
      </c>
      <c r="S3158" s="11">
        <f>(((Table1[[#This Row],[launched_at]]/60)/60)/24)+DATE(1970,1,1)</f>
        <v>41026.953055555554</v>
      </c>
      <c r="T3158" s="11">
        <f>(((Table1[[#This Row],[deadline]]/60)/60)/24)+DATE(1970,1,1)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Table1[[#This Row],[pledged]]/Table1[[#This Row],[goal]]</f>
        <v>1.01</v>
      </c>
      <c r="P3159" s="6">
        <f>(Table1[[#This Row],[pledged]]/Table1[[#This Row],[backers_count]])/100</f>
        <v>0.98536585365853657</v>
      </c>
      <c r="Q3159" t="s">
        <v>8317</v>
      </c>
      <c r="R3159" t="s">
        <v>8318</v>
      </c>
      <c r="S3159" s="11">
        <f>(((Table1[[#This Row],[launched_at]]/60)/60)/24)+DATE(1970,1,1)</f>
        <v>41829.788252314815</v>
      </c>
      <c r="T3159" s="11">
        <f>(((Table1[[#This Row],[deadline]]/60)/60)/24)+DATE(1970,1,1)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Table1[[#This Row],[pledged]]/Table1[[#This Row],[goal]]</f>
        <v>1.1399999999999999</v>
      </c>
      <c r="P3160" s="6">
        <f>(Table1[[#This Row],[pledged]]/Table1[[#This Row],[backers_count]])/100</f>
        <v>0.82608695652173902</v>
      </c>
      <c r="Q3160" t="s">
        <v>8317</v>
      </c>
      <c r="R3160" t="s">
        <v>8318</v>
      </c>
      <c r="S3160" s="11">
        <f>(((Table1[[#This Row],[launched_at]]/60)/60)/24)+DATE(1970,1,1)</f>
        <v>41447.839722222219</v>
      </c>
      <c r="T3160" s="11">
        <f>(((Table1[[#This Row],[deadline]]/60)/60)/24)+DATE(1970,1,1)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Table1[[#This Row],[pledged]]/Table1[[#This Row],[goal]]</f>
        <v>1.3348133333333334</v>
      </c>
      <c r="P3161" s="6">
        <f>(Table1[[#This Row],[pledged]]/Table1[[#This Row],[backers_count]])/100</f>
        <v>0.38504230769230774</v>
      </c>
      <c r="Q3161" t="s">
        <v>8317</v>
      </c>
      <c r="R3161" t="s">
        <v>8318</v>
      </c>
      <c r="S3161" s="11">
        <f>(((Table1[[#This Row],[launched_at]]/60)/60)/24)+DATE(1970,1,1)</f>
        <v>40884.066678240742</v>
      </c>
      <c r="T3161" s="11">
        <f>(((Table1[[#This Row],[deadline]]/60)/60)/24)+DATE(1970,1,1)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Table1[[#This Row],[pledged]]/Table1[[#This Row],[goal]]</f>
        <v>1.0153333333333334</v>
      </c>
      <c r="P3162" s="6">
        <f>(Table1[[#This Row],[pledged]]/Table1[[#This Row],[backers_count]])/100</f>
        <v>0.80157894736842106</v>
      </c>
      <c r="Q3162" t="s">
        <v>8317</v>
      </c>
      <c r="R3162" t="s">
        <v>8318</v>
      </c>
      <c r="S3162" s="11">
        <f>(((Table1[[#This Row],[launched_at]]/60)/60)/24)+DATE(1970,1,1)</f>
        <v>41841.26489583333</v>
      </c>
      <c r="T3162" s="11">
        <f>(((Table1[[#This Row],[deadline]]/60)/60)/24)+DATE(1970,1,1)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Table1[[#This Row],[pledged]]/Table1[[#This Row],[goal]]</f>
        <v>1.0509999999999999</v>
      </c>
      <c r="P3163" s="6">
        <f>(Table1[[#This Row],[pledged]]/Table1[[#This Row],[backers_count]])/100</f>
        <v>0.28405405405405409</v>
      </c>
      <c r="Q3163" t="s">
        <v>8317</v>
      </c>
      <c r="R3163" t="s">
        <v>8318</v>
      </c>
      <c r="S3163" s="11">
        <f>(((Table1[[#This Row],[launched_at]]/60)/60)/24)+DATE(1970,1,1)</f>
        <v>41897.536134259259</v>
      </c>
      <c r="T3163" s="11">
        <f>(((Table1[[#This Row],[deadline]]/60)/60)/24)+DATE(1970,1,1)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Table1[[#This Row],[pledged]]/Table1[[#This Row],[goal]]</f>
        <v>1.2715000000000001</v>
      </c>
      <c r="P3164" s="6">
        <f>(Table1[[#This Row],[pledged]]/Table1[[#This Row],[backers_count]])/100</f>
        <v>0.8073015873015873</v>
      </c>
      <c r="Q3164" t="s">
        <v>8317</v>
      </c>
      <c r="R3164" t="s">
        <v>8318</v>
      </c>
      <c r="S3164" s="11">
        <f>(((Table1[[#This Row],[launched_at]]/60)/60)/24)+DATE(1970,1,1)</f>
        <v>41799.685902777775</v>
      </c>
      <c r="T3164" s="11">
        <f>(((Table1[[#This Row],[deadline]]/60)/60)/24)+DATE(1970,1,1)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Table1[[#This Row],[pledged]]/Table1[[#This Row],[goal]]</f>
        <v>1.1115384615384616</v>
      </c>
      <c r="P3165" s="6">
        <f>(Table1[[#This Row],[pledged]]/Table1[[#This Row],[backers_count]])/100</f>
        <v>2.0069444444444446</v>
      </c>
      <c r="Q3165" t="s">
        <v>8317</v>
      </c>
      <c r="R3165" t="s">
        <v>8318</v>
      </c>
      <c r="S3165" s="11">
        <f>(((Table1[[#This Row],[launched_at]]/60)/60)/24)+DATE(1970,1,1)</f>
        <v>41775.753761574073</v>
      </c>
      <c r="T3165" s="11">
        <f>(((Table1[[#This Row],[deadline]]/60)/60)/24)+DATE(1970,1,1)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Table1[[#This Row],[pledged]]/Table1[[#This Row],[goal]]</f>
        <v>1.0676000000000001</v>
      </c>
      <c r="P3166" s="6">
        <f>(Table1[[#This Row],[pledged]]/Table1[[#This Row],[backers_count]])/100</f>
        <v>0.37591549295774646</v>
      </c>
      <c r="Q3166" t="s">
        <v>8317</v>
      </c>
      <c r="R3166" t="s">
        <v>8318</v>
      </c>
      <c r="S3166" s="11">
        <f>(((Table1[[#This Row],[launched_at]]/60)/60)/24)+DATE(1970,1,1)</f>
        <v>41766.80572916667</v>
      </c>
      <c r="T3166" s="11">
        <f>(((Table1[[#This Row],[deadline]]/60)/60)/24)+DATE(1970,1,1)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Table1[[#This Row],[pledged]]/Table1[[#This Row],[goal]]</f>
        <v>1.6266666666666667</v>
      </c>
      <c r="P3167" s="6">
        <f>(Table1[[#This Row],[pledged]]/Table1[[#This Row],[backers_count]])/100</f>
        <v>0.580952380952381</v>
      </c>
      <c r="Q3167" t="s">
        <v>8317</v>
      </c>
      <c r="R3167" t="s">
        <v>8318</v>
      </c>
      <c r="S3167" s="11">
        <f>(((Table1[[#This Row],[launched_at]]/60)/60)/24)+DATE(1970,1,1)</f>
        <v>40644.159259259257</v>
      </c>
      <c r="T3167" s="11">
        <f>(((Table1[[#This Row],[deadline]]/60)/60)/24)+DATE(1970,1,1)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Table1[[#This Row],[pledged]]/Table1[[#This Row],[goal]]</f>
        <v>1.6022808571428573</v>
      </c>
      <c r="P3168" s="6">
        <f>(Table1[[#This Row],[pledged]]/Table1[[#This Row],[backers_count]])/100</f>
        <v>0.60300892473118284</v>
      </c>
      <c r="Q3168" t="s">
        <v>8317</v>
      </c>
      <c r="R3168" t="s">
        <v>8318</v>
      </c>
      <c r="S3168" s="11">
        <f>(((Table1[[#This Row],[launched_at]]/60)/60)/24)+DATE(1970,1,1)</f>
        <v>41940.69158564815</v>
      </c>
      <c r="T3168" s="11">
        <f>(((Table1[[#This Row],[deadline]]/60)/60)/24)+DATE(1970,1,1)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Table1[[#This Row],[pledged]]/Table1[[#This Row],[goal]]</f>
        <v>1.1616666666666666</v>
      </c>
      <c r="P3169" s="6">
        <f>(Table1[[#This Row],[pledged]]/Table1[[#This Row],[backers_count]])/100</f>
        <v>0.63363636363636366</v>
      </c>
      <c r="Q3169" t="s">
        <v>8317</v>
      </c>
      <c r="R3169" t="s">
        <v>8318</v>
      </c>
      <c r="S3169" s="11">
        <f>(((Table1[[#This Row],[launched_at]]/60)/60)/24)+DATE(1970,1,1)</f>
        <v>41839.175706018519</v>
      </c>
      <c r="T3169" s="11">
        <f>(((Table1[[#This Row],[deadline]]/60)/60)/24)+DATE(1970,1,1)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Table1[[#This Row],[pledged]]/Table1[[#This Row],[goal]]</f>
        <v>1.242</v>
      </c>
      <c r="P3170" s="6">
        <f>(Table1[[#This Row],[pledged]]/Table1[[#This Row],[backers_count]])/100</f>
        <v>0.50901639344262295</v>
      </c>
      <c r="Q3170" t="s">
        <v>8317</v>
      </c>
      <c r="R3170" t="s">
        <v>8318</v>
      </c>
      <c r="S3170" s="11">
        <f>(((Table1[[#This Row],[launched_at]]/60)/60)/24)+DATE(1970,1,1)</f>
        <v>41772.105937500004</v>
      </c>
      <c r="T3170" s="11">
        <f>(((Table1[[#This Row],[deadline]]/60)/60)/24)+DATE(1970,1,1)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Table1[[#This Row],[pledged]]/Table1[[#This Row],[goal]]</f>
        <v>1.030125</v>
      </c>
      <c r="P3171" s="6">
        <f>(Table1[[#This Row],[pledged]]/Table1[[#This Row],[backers_count]])/100</f>
        <v>1.0049999999999999</v>
      </c>
      <c r="Q3171" t="s">
        <v>8317</v>
      </c>
      <c r="R3171" t="s">
        <v>8318</v>
      </c>
      <c r="S3171" s="11">
        <f>(((Table1[[#This Row],[launched_at]]/60)/60)/24)+DATE(1970,1,1)</f>
        <v>41591.737974537034</v>
      </c>
      <c r="T3171" s="11">
        <f>(((Table1[[#This Row],[deadline]]/60)/60)/24)+DATE(1970,1,1)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Table1[[#This Row],[pledged]]/Table1[[#This Row],[goal]]</f>
        <v>1.1225000000000001</v>
      </c>
      <c r="P3172" s="6">
        <f>(Table1[[#This Row],[pledged]]/Table1[[#This Row],[backers_count]])/100</f>
        <v>0.31619718309859157</v>
      </c>
      <c r="Q3172" t="s">
        <v>8317</v>
      </c>
      <c r="R3172" t="s">
        <v>8318</v>
      </c>
      <c r="S3172" s="11">
        <f>(((Table1[[#This Row],[launched_at]]/60)/60)/24)+DATE(1970,1,1)</f>
        <v>41789.080370370371</v>
      </c>
      <c r="T3172" s="11">
        <f>(((Table1[[#This Row],[deadline]]/60)/60)/24)+DATE(1970,1,1)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Table1[[#This Row],[pledged]]/Table1[[#This Row],[goal]]</f>
        <v>1.0881428571428571</v>
      </c>
      <c r="P3173" s="6">
        <f>(Table1[[#This Row],[pledged]]/Table1[[#This Row],[backers_count]])/100</f>
        <v>0.65102564102564098</v>
      </c>
      <c r="Q3173" t="s">
        <v>8317</v>
      </c>
      <c r="R3173" t="s">
        <v>8318</v>
      </c>
      <c r="S3173" s="11">
        <f>(((Table1[[#This Row],[launched_at]]/60)/60)/24)+DATE(1970,1,1)</f>
        <v>42466.608310185184</v>
      </c>
      <c r="T3173" s="11">
        <f>(((Table1[[#This Row],[deadline]]/60)/60)/24)+DATE(1970,1,1)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Table1[[#This Row],[pledged]]/Table1[[#This Row],[goal]]</f>
        <v>1.1499999999999999</v>
      </c>
      <c r="P3174" s="6">
        <f>(Table1[[#This Row],[pledged]]/Table1[[#This Row],[backers_count]])/100</f>
        <v>0.7931034482758621</v>
      </c>
      <c r="Q3174" t="s">
        <v>8317</v>
      </c>
      <c r="R3174" t="s">
        <v>8318</v>
      </c>
      <c r="S3174" s="11">
        <f>(((Table1[[#This Row],[launched_at]]/60)/60)/24)+DATE(1970,1,1)</f>
        <v>40923.729953703703</v>
      </c>
      <c r="T3174" s="11">
        <f>(((Table1[[#This Row],[deadline]]/60)/60)/24)+DATE(1970,1,1)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Table1[[#This Row],[pledged]]/Table1[[#This Row],[goal]]</f>
        <v>1.03</v>
      </c>
      <c r="P3175" s="6">
        <f>(Table1[[#This Row],[pledged]]/Table1[[#This Row],[backers_count]])/100</f>
        <v>1.3918918918918919</v>
      </c>
      <c r="Q3175" t="s">
        <v>8317</v>
      </c>
      <c r="R3175" t="s">
        <v>8318</v>
      </c>
      <c r="S3175" s="11">
        <f>(((Table1[[#This Row],[launched_at]]/60)/60)/24)+DATE(1970,1,1)</f>
        <v>41878.878379629627</v>
      </c>
      <c r="T3175" s="11">
        <f>(((Table1[[#This Row],[deadline]]/60)/60)/24)+DATE(1970,1,1)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Table1[[#This Row],[pledged]]/Table1[[#This Row],[goal]]</f>
        <v>1.0113333333333334</v>
      </c>
      <c r="P3176" s="6">
        <f>(Table1[[#This Row],[pledged]]/Table1[[#This Row],[backers_count]])/100</f>
        <v>1.3191304347826087</v>
      </c>
      <c r="Q3176" t="s">
        <v>8317</v>
      </c>
      <c r="R3176" t="s">
        <v>8318</v>
      </c>
      <c r="S3176" s="11">
        <f>(((Table1[[#This Row],[launched_at]]/60)/60)/24)+DATE(1970,1,1)</f>
        <v>41862.864675925928</v>
      </c>
      <c r="T3176" s="11">
        <f>(((Table1[[#This Row],[deadline]]/60)/60)/24)+DATE(1970,1,1)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Table1[[#This Row],[pledged]]/Table1[[#This Row],[goal]]</f>
        <v>1.0955999999999999</v>
      </c>
      <c r="P3177" s="6">
        <f>(Table1[[#This Row],[pledged]]/Table1[[#This Row],[backers_count]])/100</f>
        <v>0.91299999999999992</v>
      </c>
      <c r="Q3177" t="s">
        <v>8317</v>
      </c>
      <c r="R3177" t="s">
        <v>8318</v>
      </c>
      <c r="S3177" s="11">
        <f>(((Table1[[#This Row],[launched_at]]/60)/60)/24)+DATE(1970,1,1)</f>
        <v>40531.886886574073</v>
      </c>
      <c r="T3177" s="11">
        <f>(((Table1[[#This Row],[deadline]]/60)/60)/24)+DATE(1970,1,1)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Table1[[#This Row],[pledged]]/Table1[[#This Row],[goal]]</f>
        <v>1.148421052631579</v>
      </c>
      <c r="P3178" s="6">
        <f>(Table1[[#This Row],[pledged]]/Table1[[#This Row],[backers_count]])/100</f>
        <v>0.39672727272727271</v>
      </c>
      <c r="Q3178" t="s">
        <v>8317</v>
      </c>
      <c r="R3178" t="s">
        <v>8318</v>
      </c>
      <c r="S3178" s="11">
        <f>(((Table1[[#This Row],[launched_at]]/60)/60)/24)+DATE(1970,1,1)</f>
        <v>41477.930914351848</v>
      </c>
      <c r="T3178" s="11">
        <f>(((Table1[[#This Row],[deadline]]/60)/60)/24)+DATE(1970,1,1)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Table1[[#This Row],[pledged]]/Table1[[#This Row],[goal]]</f>
        <v>1.1739999999999999</v>
      </c>
      <c r="P3179" s="6">
        <f>(Table1[[#This Row],[pledged]]/Table1[[#This Row],[backers_count]])/100</f>
        <v>0.57549019607843133</v>
      </c>
      <c r="Q3179" t="s">
        <v>8317</v>
      </c>
      <c r="R3179" t="s">
        <v>8318</v>
      </c>
      <c r="S3179" s="11">
        <f>(((Table1[[#This Row],[launched_at]]/60)/60)/24)+DATE(1970,1,1)</f>
        <v>41781.666770833333</v>
      </c>
      <c r="T3179" s="11">
        <f>(((Table1[[#This Row],[deadline]]/60)/60)/24)+DATE(1970,1,1)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Table1[[#This Row],[pledged]]/Table1[[#This Row],[goal]]</f>
        <v>1.7173333333333334</v>
      </c>
      <c r="P3180" s="6">
        <f>(Table1[[#This Row],[pledged]]/Table1[[#This Row],[backers_count]])/100</f>
        <v>0.33025641025641028</v>
      </c>
      <c r="Q3180" t="s">
        <v>8317</v>
      </c>
      <c r="R3180" t="s">
        <v>8318</v>
      </c>
      <c r="S3180" s="11">
        <f>(((Table1[[#This Row],[launched_at]]/60)/60)/24)+DATE(1970,1,1)</f>
        <v>41806.605034722219</v>
      </c>
      <c r="T3180" s="11">
        <f>(((Table1[[#This Row],[deadline]]/60)/60)/24)+DATE(1970,1,1)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Table1[[#This Row],[pledged]]/Table1[[#This Row],[goal]]</f>
        <v>1.1416238095238094</v>
      </c>
      <c r="P3181" s="6">
        <f>(Table1[[#This Row],[pledged]]/Table1[[#This Row],[backers_count]])/100</f>
        <v>0.77335806451612898</v>
      </c>
      <c r="Q3181" t="s">
        <v>8317</v>
      </c>
      <c r="R3181" t="s">
        <v>8318</v>
      </c>
      <c r="S3181" s="11">
        <f>(((Table1[[#This Row],[launched_at]]/60)/60)/24)+DATE(1970,1,1)</f>
        <v>41375.702210648145</v>
      </c>
      <c r="T3181" s="11">
        <f>(((Table1[[#This Row],[deadline]]/60)/60)/24)+DATE(1970,1,1)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Table1[[#This Row],[pledged]]/Table1[[#This Row],[goal]]</f>
        <v>1.1975</v>
      </c>
      <c r="P3182" s="6">
        <f>(Table1[[#This Row],[pledged]]/Table1[[#This Row],[backers_count]])/100</f>
        <v>0.31933333333333336</v>
      </c>
      <c r="Q3182" t="s">
        <v>8317</v>
      </c>
      <c r="R3182" t="s">
        <v>8318</v>
      </c>
      <c r="S3182" s="11">
        <f>(((Table1[[#This Row],[launched_at]]/60)/60)/24)+DATE(1970,1,1)</f>
        <v>41780.412604166668</v>
      </c>
      <c r="T3182" s="11">
        <f>(((Table1[[#This Row],[deadline]]/60)/60)/24)+DATE(1970,1,1)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Table1[[#This Row],[pledged]]/Table1[[#This Row],[goal]]</f>
        <v>1.0900000000000001</v>
      </c>
      <c r="P3183" s="6">
        <f>(Table1[[#This Row],[pledged]]/Table1[[#This Row],[backers_count]])/100</f>
        <v>0.36333333333333334</v>
      </c>
      <c r="Q3183" t="s">
        <v>8317</v>
      </c>
      <c r="R3183" t="s">
        <v>8318</v>
      </c>
      <c r="S3183" s="11">
        <f>(((Table1[[#This Row],[launched_at]]/60)/60)/24)+DATE(1970,1,1)</f>
        <v>41779.310034722221</v>
      </c>
      <c r="T3183" s="11">
        <f>(((Table1[[#This Row],[deadline]]/60)/60)/24)+DATE(1970,1,1)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Table1[[#This Row],[pledged]]/Table1[[#This Row],[goal]]</f>
        <v>1.0088571428571429</v>
      </c>
      <c r="P3184" s="6">
        <f>(Table1[[#This Row],[pledged]]/Table1[[#This Row],[backers_count]])/100</f>
        <v>0.46768211920529801</v>
      </c>
      <c r="Q3184" t="s">
        <v>8317</v>
      </c>
      <c r="R3184" t="s">
        <v>8318</v>
      </c>
      <c r="S3184" s="11">
        <f>(((Table1[[#This Row],[launched_at]]/60)/60)/24)+DATE(1970,1,1)</f>
        <v>40883.949317129627</v>
      </c>
      <c r="T3184" s="11">
        <f>(((Table1[[#This Row],[deadline]]/60)/60)/24)+DATE(1970,1,1)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Table1[[#This Row],[pledged]]/Table1[[#This Row],[goal]]</f>
        <v>1.0900000000000001</v>
      </c>
      <c r="P3185" s="6">
        <f>(Table1[[#This Row],[pledged]]/Table1[[#This Row],[backers_count]])/100</f>
        <v>0.40073529411764702</v>
      </c>
      <c r="Q3185" t="s">
        <v>8317</v>
      </c>
      <c r="R3185" t="s">
        <v>8318</v>
      </c>
      <c r="S3185" s="11">
        <f>(((Table1[[#This Row],[launched_at]]/60)/60)/24)+DATE(1970,1,1)</f>
        <v>41491.79478009259</v>
      </c>
      <c r="T3185" s="11">
        <f>(((Table1[[#This Row],[deadline]]/60)/60)/24)+DATE(1970,1,1)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Table1[[#This Row],[pledged]]/Table1[[#This Row],[goal]]</f>
        <v>1.0720930232558139</v>
      </c>
      <c r="P3186" s="6">
        <f>(Table1[[#This Row],[pledged]]/Table1[[#This Row],[backers_count]])/100</f>
        <v>1.0021739130434784</v>
      </c>
      <c r="Q3186" t="s">
        <v>8317</v>
      </c>
      <c r="R3186" t="s">
        <v>8318</v>
      </c>
      <c r="S3186" s="11">
        <f>(((Table1[[#This Row],[launched_at]]/60)/60)/24)+DATE(1970,1,1)</f>
        <v>41791.993414351848</v>
      </c>
      <c r="T3186" s="11">
        <f>(((Table1[[#This Row],[deadline]]/60)/60)/24)+DATE(1970,1,1)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Table1[[#This Row],[pledged]]/Table1[[#This Row],[goal]]</f>
        <v>1</v>
      </c>
      <c r="P3187" s="6">
        <f>(Table1[[#This Row],[pledged]]/Table1[[#This Row],[backers_count]])/100</f>
        <v>0.41666666666666663</v>
      </c>
      <c r="Q3187" t="s">
        <v>8317</v>
      </c>
      <c r="R3187" t="s">
        <v>8318</v>
      </c>
      <c r="S3187" s="11">
        <f>(((Table1[[#This Row],[launched_at]]/60)/60)/24)+DATE(1970,1,1)</f>
        <v>41829.977326388893</v>
      </c>
      <c r="T3187" s="11">
        <f>(((Table1[[#This Row],[deadline]]/60)/60)/24)+DATE(1970,1,1)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Table1[[#This Row],[pledged]]/Table1[[#This Row],[goal]]</f>
        <v>1.0218750000000001</v>
      </c>
      <c r="P3188" s="6">
        <f>(Table1[[#This Row],[pledged]]/Table1[[#This Row],[backers_count]])/100</f>
        <v>0.46714285714285714</v>
      </c>
      <c r="Q3188" t="s">
        <v>8317</v>
      </c>
      <c r="R3188" t="s">
        <v>8318</v>
      </c>
      <c r="S3188" s="11">
        <f>(((Table1[[#This Row],[launched_at]]/60)/60)/24)+DATE(1970,1,1)</f>
        <v>41868.924050925925</v>
      </c>
      <c r="T3188" s="11">
        <f>(((Table1[[#This Row],[deadline]]/60)/60)/24)+DATE(1970,1,1)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Table1[[#This Row],[pledged]]/Table1[[#This Row],[goal]]</f>
        <v>1.1629333333333334</v>
      </c>
      <c r="P3189" s="6">
        <f>(Table1[[#This Row],[pledged]]/Table1[[#This Row],[backers_count]])/100</f>
        <v>0.71491803278688526</v>
      </c>
      <c r="Q3189" t="s">
        <v>8317</v>
      </c>
      <c r="R3189" t="s">
        <v>8318</v>
      </c>
      <c r="S3189" s="11">
        <f>(((Table1[[#This Row],[launched_at]]/60)/60)/24)+DATE(1970,1,1)</f>
        <v>41835.666354166664</v>
      </c>
      <c r="T3189" s="11">
        <f>(((Table1[[#This Row],[deadline]]/60)/60)/24)+DATE(1970,1,1)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Table1[[#This Row],[pledged]]/Table1[[#This Row],[goal]]</f>
        <v>0.65</v>
      </c>
      <c r="P3190" s="6">
        <f>(Table1[[#This Row],[pledged]]/Table1[[#This Row],[backers_count]])/100</f>
        <v>0.14444444444444446</v>
      </c>
      <c r="Q3190" t="s">
        <v>8317</v>
      </c>
      <c r="R3190" t="s">
        <v>8359</v>
      </c>
      <c r="S3190" s="11">
        <f>(((Table1[[#This Row],[launched_at]]/60)/60)/24)+DATE(1970,1,1)</f>
        <v>42144.415532407409</v>
      </c>
      <c r="T3190" s="11">
        <f>(((Table1[[#This Row],[deadline]]/60)/60)/24)+DATE(1970,1,1)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Table1[[#This Row],[pledged]]/Table1[[#This Row],[goal]]</f>
        <v>0.12327272727272727</v>
      </c>
      <c r="P3191" s="6">
        <f>(Table1[[#This Row],[pledged]]/Table1[[#This Row],[backers_count]])/100</f>
        <v>3.5684210526315794</v>
      </c>
      <c r="Q3191" t="s">
        <v>8317</v>
      </c>
      <c r="R3191" t="s">
        <v>8359</v>
      </c>
      <c r="S3191" s="11">
        <f>(((Table1[[#This Row],[launched_at]]/60)/60)/24)+DATE(1970,1,1)</f>
        <v>42118.346435185187</v>
      </c>
      <c r="T3191" s="11">
        <f>(((Table1[[#This Row],[deadline]]/60)/60)/24)+DATE(1970,1,1)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Table1[[#This Row],[pledged]]/Table1[[#This Row],[goal]]</f>
        <v>0</v>
      </c>
      <c r="P3192" s="6" t="e">
        <f>(Table1[[#This Row],[pledged]]/Table1[[#This Row],[backers_count]])/100</f>
        <v>#DIV/0!</v>
      </c>
      <c r="Q3192" t="s">
        <v>8317</v>
      </c>
      <c r="R3192" t="s">
        <v>8359</v>
      </c>
      <c r="S3192" s="11">
        <f>(((Table1[[#This Row],[launched_at]]/60)/60)/24)+DATE(1970,1,1)</f>
        <v>42683.151331018518</v>
      </c>
      <c r="T3192" s="11">
        <f>(((Table1[[#This Row],[deadline]]/60)/60)/24)+DATE(1970,1,1)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Table1[[#This Row],[pledged]]/Table1[[#This Row],[goal]]</f>
        <v>4.0266666666666666E-2</v>
      </c>
      <c r="P3193" s="6">
        <f>(Table1[[#This Row],[pledged]]/Table1[[#This Row],[backers_count]])/100</f>
        <v>0.3775</v>
      </c>
      <c r="Q3193" t="s">
        <v>8317</v>
      </c>
      <c r="R3193" t="s">
        <v>8359</v>
      </c>
      <c r="S3193" s="11">
        <f>(((Table1[[#This Row],[launched_at]]/60)/60)/24)+DATE(1970,1,1)</f>
        <v>42538.755428240736</v>
      </c>
      <c r="T3193" s="11">
        <f>(((Table1[[#This Row],[deadline]]/60)/60)/24)+DATE(1970,1,1)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Table1[[#This Row],[pledged]]/Table1[[#This Row],[goal]]</f>
        <v>1.0200000000000001E-2</v>
      </c>
      <c r="P3194" s="6">
        <f>(Table1[[#This Row],[pledged]]/Table1[[#This Row],[backers_count]])/100</f>
        <v>0.1275</v>
      </c>
      <c r="Q3194" t="s">
        <v>8317</v>
      </c>
      <c r="R3194" t="s">
        <v>8359</v>
      </c>
      <c r="S3194" s="11">
        <f>(((Table1[[#This Row],[launched_at]]/60)/60)/24)+DATE(1970,1,1)</f>
        <v>42018.94049768518</v>
      </c>
      <c r="T3194" s="11">
        <f>(((Table1[[#This Row],[deadline]]/60)/60)/24)+DATE(1970,1,1)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Table1[[#This Row],[pledged]]/Table1[[#This Row],[goal]]</f>
        <v>0.1174</v>
      </c>
      <c r="P3195" s="6">
        <f>(Table1[[#This Row],[pledged]]/Table1[[#This Row],[backers_count]])/100</f>
        <v>0.24458333333333332</v>
      </c>
      <c r="Q3195" t="s">
        <v>8317</v>
      </c>
      <c r="R3195" t="s">
        <v>8359</v>
      </c>
      <c r="S3195" s="11">
        <f>(((Table1[[#This Row],[launched_at]]/60)/60)/24)+DATE(1970,1,1)</f>
        <v>42010.968240740738</v>
      </c>
      <c r="T3195" s="11">
        <f>(((Table1[[#This Row],[deadline]]/60)/60)/24)+DATE(1970,1,1)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Table1[[#This Row],[pledged]]/Table1[[#This Row],[goal]]</f>
        <v>0</v>
      </c>
      <c r="P3196" s="6" t="e">
        <f>(Table1[[#This Row],[pledged]]/Table1[[#This Row],[backers_count]])/100</f>
        <v>#DIV/0!</v>
      </c>
      <c r="Q3196" t="s">
        <v>8317</v>
      </c>
      <c r="R3196" t="s">
        <v>8359</v>
      </c>
      <c r="S3196" s="11">
        <f>(((Table1[[#This Row],[launched_at]]/60)/60)/24)+DATE(1970,1,1)</f>
        <v>42182.062476851846</v>
      </c>
      <c r="T3196" s="11">
        <f>(((Table1[[#This Row],[deadline]]/60)/60)/24)+DATE(1970,1,1)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Table1[[#This Row],[pledged]]/Table1[[#This Row],[goal]]</f>
        <v>0.59142857142857141</v>
      </c>
      <c r="P3197" s="6">
        <f>(Table1[[#This Row],[pledged]]/Table1[[#This Row],[backers_count]])/100</f>
        <v>0.53076923076923077</v>
      </c>
      <c r="Q3197" t="s">
        <v>8317</v>
      </c>
      <c r="R3197" t="s">
        <v>8359</v>
      </c>
      <c r="S3197" s="11">
        <f>(((Table1[[#This Row],[launched_at]]/60)/60)/24)+DATE(1970,1,1)</f>
        <v>42017.594236111108</v>
      </c>
      <c r="T3197" s="11">
        <f>(((Table1[[#This Row],[deadline]]/60)/60)/24)+DATE(1970,1,1)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Table1[[#This Row],[pledged]]/Table1[[#This Row],[goal]]</f>
        <v>5.9999999999999995E-4</v>
      </c>
      <c r="P3198" s="6">
        <f>(Table1[[#This Row],[pledged]]/Table1[[#This Row],[backers_count]])/100</f>
        <v>3</v>
      </c>
      <c r="Q3198" t="s">
        <v>8317</v>
      </c>
      <c r="R3198" t="s">
        <v>8359</v>
      </c>
      <c r="S3198" s="11">
        <f>(((Table1[[#This Row],[launched_at]]/60)/60)/24)+DATE(1970,1,1)</f>
        <v>42157.598090277781</v>
      </c>
      <c r="T3198" s="11">
        <f>(((Table1[[#This Row],[deadline]]/60)/60)/24)+DATE(1970,1,1)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Table1[[#This Row],[pledged]]/Table1[[#This Row],[goal]]</f>
        <v>0.1145</v>
      </c>
      <c r="P3199" s="6">
        <f>(Table1[[#This Row],[pledged]]/Table1[[#This Row],[backers_count]])/100</f>
        <v>2.8624999999999998</v>
      </c>
      <c r="Q3199" t="s">
        <v>8317</v>
      </c>
      <c r="R3199" t="s">
        <v>8359</v>
      </c>
      <c r="S3199" s="11">
        <f>(((Table1[[#This Row],[launched_at]]/60)/60)/24)+DATE(1970,1,1)</f>
        <v>42009.493263888886</v>
      </c>
      <c r="T3199" s="11">
        <f>(((Table1[[#This Row],[deadline]]/60)/60)/24)+DATE(1970,1,1)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Table1[[#This Row],[pledged]]/Table1[[#This Row],[goal]]</f>
        <v>3.6666666666666666E-3</v>
      </c>
      <c r="P3200" s="6">
        <f>(Table1[[#This Row],[pledged]]/Table1[[#This Row],[backers_count]])/100</f>
        <v>0.36666666666666664</v>
      </c>
      <c r="Q3200" t="s">
        <v>8317</v>
      </c>
      <c r="R3200" t="s">
        <v>8359</v>
      </c>
      <c r="S3200" s="11">
        <f>(((Table1[[#This Row],[launched_at]]/60)/60)/24)+DATE(1970,1,1)</f>
        <v>42013.424502314811</v>
      </c>
      <c r="T3200" s="11">
        <f>(((Table1[[#This Row],[deadline]]/60)/60)/24)+DATE(1970,1,1)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Table1[[#This Row],[pledged]]/Table1[[#This Row],[goal]]</f>
        <v>0.52159999999999995</v>
      </c>
      <c r="P3201" s="6">
        <f>(Table1[[#This Row],[pledged]]/Table1[[#This Row],[backers_count]])/100</f>
        <v>0.49207547169811322</v>
      </c>
      <c r="Q3201" t="s">
        <v>8317</v>
      </c>
      <c r="R3201" t="s">
        <v>8359</v>
      </c>
      <c r="S3201" s="11">
        <f>(((Table1[[#This Row],[launched_at]]/60)/60)/24)+DATE(1970,1,1)</f>
        <v>41858.761782407404</v>
      </c>
      <c r="T3201" s="11">
        <f>(((Table1[[#This Row],[deadline]]/60)/60)/24)+DATE(1970,1,1)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Table1[[#This Row],[pledged]]/Table1[[#This Row],[goal]]</f>
        <v>2.0000000000000002E-5</v>
      </c>
      <c r="P3202" s="6">
        <f>(Table1[[#This Row],[pledged]]/Table1[[#This Row],[backers_count]])/100</f>
        <v>0.01</v>
      </c>
      <c r="Q3202" t="s">
        <v>8317</v>
      </c>
      <c r="R3202" t="s">
        <v>8359</v>
      </c>
      <c r="S3202" s="11">
        <f>(((Table1[[#This Row],[launched_at]]/60)/60)/24)+DATE(1970,1,1)</f>
        <v>42460.320613425924</v>
      </c>
      <c r="T3202" s="11">
        <f>(((Table1[[#This Row],[deadline]]/60)/60)/24)+DATE(1970,1,1)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Table1[[#This Row],[pledged]]/Table1[[#This Row],[goal]]</f>
        <v>1.2500000000000001E-2</v>
      </c>
      <c r="P3203" s="6">
        <f>(Table1[[#This Row],[pledged]]/Table1[[#This Row],[backers_count]])/100</f>
        <v>0.125</v>
      </c>
      <c r="Q3203" t="s">
        <v>8317</v>
      </c>
      <c r="R3203" t="s">
        <v>8359</v>
      </c>
      <c r="S3203" s="11">
        <f>(((Table1[[#This Row],[launched_at]]/60)/60)/24)+DATE(1970,1,1)</f>
        <v>41861.767094907409</v>
      </c>
      <c r="T3203" s="11">
        <f>(((Table1[[#This Row],[deadline]]/60)/60)/24)+DATE(1970,1,1)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Table1[[#This Row],[pledged]]/Table1[[#This Row],[goal]]</f>
        <v>0.54520000000000002</v>
      </c>
      <c r="P3204" s="6">
        <f>(Table1[[#This Row],[pledged]]/Table1[[#This Row],[backers_count]])/100</f>
        <v>1.0904</v>
      </c>
      <c r="Q3204" t="s">
        <v>8317</v>
      </c>
      <c r="R3204" t="s">
        <v>8359</v>
      </c>
      <c r="S3204" s="11">
        <f>(((Table1[[#This Row],[launched_at]]/60)/60)/24)+DATE(1970,1,1)</f>
        <v>42293.853541666671</v>
      </c>
      <c r="T3204" s="11">
        <f>(((Table1[[#This Row],[deadline]]/60)/60)/24)+DATE(1970,1,1)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Table1[[#This Row],[pledged]]/Table1[[#This Row],[goal]]</f>
        <v>0.25</v>
      </c>
      <c r="P3205" s="6">
        <f>(Table1[[#This Row],[pledged]]/Table1[[#This Row],[backers_count]])/100</f>
        <v>0.41666666666666663</v>
      </c>
      <c r="Q3205" t="s">
        <v>8317</v>
      </c>
      <c r="R3205" t="s">
        <v>8359</v>
      </c>
      <c r="S3205" s="11">
        <f>(((Table1[[#This Row],[launched_at]]/60)/60)/24)+DATE(1970,1,1)</f>
        <v>42242.988680555558</v>
      </c>
      <c r="T3205" s="11">
        <f>(((Table1[[#This Row],[deadline]]/60)/60)/24)+DATE(1970,1,1)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Table1[[#This Row],[pledged]]/Table1[[#This Row],[goal]]</f>
        <v>0</v>
      </c>
      <c r="P3206" s="6" t="e">
        <f>(Table1[[#This Row],[pledged]]/Table1[[#This Row],[backers_count]])/100</f>
        <v>#DIV/0!</v>
      </c>
      <c r="Q3206" t="s">
        <v>8317</v>
      </c>
      <c r="R3206" t="s">
        <v>8359</v>
      </c>
      <c r="S3206" s="11">
        <f>(((Table1[[#This Row],[launched_at]]/60)/60)/24)+DATE(1970,1,1)</f>
        <v>42172.686099537037</v>
      </c>
      <c r="T3206" s="11">
        <f>(((Table1[[#This Row],[deadline]]/60)/60)/24)+DATE(1970,1,1)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Table1[[#This Row],[pledged]]/Table1[[#This Row],[goal]]</f>
        <v>3.4125000000000003E-2</v>
      </c>
      <c r="P3207" s="6">
        <f>(Table1[[#This Row],[pledged]]/Table1[[#This Row],[backers_count]])/100</f>
        <v>0.22750000000000001</v>
      </c>
      <c r="Q3207" t="s">
        <v>8317</v>
      </c>
      <c r="R3207" t="s">
        <v>8359</v>
      </c>
      <c r="S3207" s="11">
        <f>(((Table1[[#This Row],[launched_at]]/60)/60)/24)+DATE(1970,1,1)</f>
        <v>42095.374675925923</v>
      </c>
      <c r="T3207" s="11">
        <f>(((Table1[[#This Row],[deadline]]/60)/60)/24)+DATE(1970,1,1)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Table1[[#This Row],[pledged]]/Table1[[#This Row],[goal]]</f>
        <v>0</v>
      </c>
      <c r="P3208" s="6" t="e">
        <f>(Table1[[#This Row],[pledged]]/Table1[[#This Row],[backers_count]])/100</f>
        <v>#DIV/0!</v>
      </c>
      <c r="Q3208" t="s">
        <v>8317</v>
      </c>
      <c r="R3208" t="s">
        <v>8359</v>
      </c>
      <c r="S3208" s="11">
        <f>(((Table1[[#This Row],[launched_at]]/60)/60)/24)+DATE(1970,1,1)</f>
        <v>42236.276053240741</v>
      </c>
      <c r="T3208" s="11">
        <f>(((Table1[[#This Row],[deadline]]/60)/60)/24)+DATE(1970,1,1)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Table1[[#This Row],[pledged]]/Table1[[#This Row],[goal]]</f>
        <v>0.46363636363636362</v>
      </c>
      <c r="P3209" s="6">
        <f>(Table1[[#This Row],[pledged]]/Table1[[#This Row],[backers_count]])/100</f>
        <v>0.70833333333333326</v>
      </c>
      <c r="Q3209" t="s">
        <v>8317</v>
      </c>
      <c r="R3209" t="s">
        <v>8359</v>
      </c>
      <c r="S3209" s="11">
        <f>(((Table1[[#This Row],[launched_at]]/60)/60)/24)+DATE(1970,1,1)</f>
        <v>42057.277858796297</v>
      </c>
      <c r="T3209" s="11">
        <f>(((Table1[[#This Row],[deadline]]/60)/60)/24)+DATE(1970,1,1)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Table1[[#This Row],[pledged]]/Table1[[#This Row],[goal]]</f>
        <v>1.0349999999999999</v>
      </c>
      <c r="P3210" s="6">
        <f>(Table1[[#This Row],[pledged]]/Table1[[#This Row],[backers_count]])/100</f>
        <v>0.63109756097560976</v>
      </c>
      <c r="Q3210" t="s">
        <v>8317</v>
      </c>
      <c r="R3210" t="s">
        <v>8318</v>
      </c>
      <c r="S3210" s="11">
        <f>(((Table1[[#This Row],[launched_at]]/60)/60)/24)+DATE(1970,1,1)</f>
        <v>41827.605057870373</v>
      </c>
      <c r="T3210" s="11">
        <f>(((Table1[[#This Row],[deadline]]/60)/60)/24)+DATE(1970,1,1)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Table1[[#This Row],[pledged]]/Table1[[#This Row],[goal]]</f>
        <v>1.1932315789473684</v>
      </c>
      <c r="P3211" s="6">
        <f>(Table1[[#This Row],[pledged]]/Table1[[#This Row],[backers_count]])/100</f>
        <v>0.50157964601769911</v>
      </c>
      <c r="Q3211" t="s">
        <v>8317</v>
      </c>
      <c r="R3211" t="s">
        <v>8318</v>
      </c>
      <c r="S3211" s="11">
        <f>(((Table1[[#This Row],[launched_at]]/60)/60)/24)+DATE(1970,1,1)</f>
        <v>41778.637245370373</v>
      </c>
      <c r="T3211" s="11">
        <f>(((Table1[[#This Row],[deadline]]/60)/60)/24)+DATE(1970,1,1)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Table1[[#This Row],[pledged]]/Table1[[#This Row],[goal]]</f>
        <v>1.2576666666666667</v>
      </c>
      <c r="P3212" s="6">
        <f>(Table1[[#This Row],[pledged]]/Table1[[#This Row],[backers_count]])/100</f>
        <v>0.62883333333333336</v>
      </c>
      <c r="Q3212" t="s">
        <v>8317</v>
      </c>
      <c r="R3212" t="s">
        <v>8318</v>
      </c>
      <c r="S3212" s="11">
        <f>(((Table1[[#This Row],[launched_at]]/60)/60)/24)+DATE(1970,1,1)</f>
        <v>41013.936562499999</v>
      </c>
      <c r="T3212" s="11">
        <f>(((Table1[[#This Row],[deadline]]/60)/60)/24)+DATE(1970,1,1)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Table1[[#This Row],[pledged]]/Table1[[#This Row],[goal]]</f>
        <v>1.1974347826086957</v>
      </c>
      <c r="P3213" s="6">
        <f>(Table1[[#This Row],[pledged]]/Table1[[#This Row],[backers_count]])/100</f>
        <v>0.85531055900621111</v>
      </c>
      <c r="Q3213" t="s">
        <v>8317</v>
      </c>
      <c r="R3213" t="s">
        <v>8318</v>
      </c>
      <c r="S3213" s="11">
        <f>(((Table1[[#This Row],[launched_at]]/60)/60)/24)+DATE(1970,1,1)</f>
        <v>41834.586574074077</v>
      </c>
      <c r="T3213" s="11">
        <f>(((Table1[[#This Row],[deadline]]/60)/60)/24)+DATE(1970,1,1)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Table1[[#This Row],[pledged]]/Table1[[#This Row],[goal]]</f>
        <v>1.2625</v>
      </c>
      <c r="P3214" s="6">
        <f>(Table1[[#This Row],[pledged]]/Table1[[#This Row],[backers_count]])/100</f>
        <v>0.5372340425531914</v>
      </c>
      <c r="Q3214" t="s">
        <v>8317</v>
      </c>
      <c r="R3214" t="s">
        <v>8318</v>
      </c>
      <c r="S3214" s="11">
        <f>(((Table1[[#This Row],[launched_at]]/60)/60)/24)+DATE(1970,1,1)</f>
        <v>41829.795729166668</v>
      </c>
      <c r="T3214" s="11">
        <f>(((Table1[[#This Row],[deadline]]/60)/60)/24)+DATE(1970,1,1)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Table1[[#This Row],[pledged]]/Table1[[#This Row],[goal]]</f>
        <v>1.0011666666666668</v>
      </c>
      <c r="P3215" s="6">
        <f>(Table1[[#This Row],[pledged]]/Table1[[#This Row],[backers_count]])/100</f>
        <v>1.2780851063829788</v>
      </c>
      <c r="Q3215" t="s">
        <v>8317</v>
      </c>
      <c r="R3215" t="s">
        <v>8318</v>
      </c>
      <c r="S3215" s="11">
        <f>(((Table1[[#This Row],[launched_at]]/60)/60)/24)+DATE(1970,1,1)</f>
        <v>42171.763414351852</v>
      </c>
      <c r="T3215" s="11">
        <f>(((Table1[[#This Row],[deadline]]/60)/60)/24)+DATE(1970,1,1)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Table1[[#This Row],[pledged]]/Table1[[#This Row],[goal]]</f>
        <v>1.0213333333333334</v>
      </c>
      <c r="P3216" s="6">
        <f>(Table1[[#This Row],[pledged]]/Table1[[#This Row],[backers_count]])/100</f>
        <v>1.0657391304347825</v>
      </c>
      <c r="Q3216" t="s">
        <v>8317</v>
      </c>
      <c r="R3216" t="s">
        <v>8318</v>
      </c>
      <c r="S3216" s="11">
        <f>(((Table1[[#This Row],[launched_at]]/60)/60)/24)+DATE(1970,1,1)</f>
        <v>42337.792511574073</v>
      </c>
      <c r="T3216" s="11">
        <f>(((Table1[[#This Row],[deadline]]/60)/60)/24)+DATE(1970,1,1)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Table1[[#This Row],[pledged]]/Table1[[#This Row],[goal]]</f>
        <v>1.0035142857142858</v>
      </c>
      <c r="P3217" s="6">
        <f>(Table1[[#This Row],[pledged]]/Table1[[#This Row],[backers_count]])/100</f>
        <v>2.6211194029850748</v>
      </c>
      <c r="Q3217" t="s">
        <v>8317</v>
      </c>
      <c r="R3217" t="s">
        <v>8318</v>
      </c>
      <c r="S3217" s="11">
        <f>(((Table1[[#This Row],[launched_at]]/60)/60)/24)+DATE(1970,1,1)</f>
        <v>42219.665173611109</v>
      </c>
      <c r="T3217" s="11">
        <f>(((Table1[[#This Row],[deadline]]/60)/60)/24)+DATE(1970,1,1)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Table1[[#This Row],[pledged]]/Table1[[#This Row],[goal]]</f>
        <v>1.0004999999999999</v>
      </c>
      <c r="P3218" s="6">
        <f>(Table1[[#This Row],[pledged]]/Table1[[#This Row],[backers_count]])/100</f>
        <v>0.57171428571428573</v>
      </c>
      <c r="Q3218" t="s">
        <v>8317</v>
      </c>
      <c r="R3218" t="s">
        <v>8318</v>
      </c>
      <c r="S3218" s="11">
        <f>(((Table1[[#This Row],[launched_at]]/60)/60)/24)+DATE(1970,1,1)</f>
        <v>42165.462627314817</v>
      </c>
      <c r="T3218" s="11">
        <f>(((Table1[[#This Row],[deadline]]/60)/60)/24)+DATE(1970,1,1)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Table1[[#This Row],[pledged]]/Table1[[#This Row],[goal]]</f>
        <v>1.1602222222222223</v>
      </c>
      <c r="P3219" s="6">
        <f>(Table1[[#This Row],[pledged]]/Table1[[#This Row],[backers_count]])/100</f>
        <v>0.50201923076923083</v>
      </c>
      <c r="Q3219" t="s">
        <v>8317</v>
      </c>
      <c r="R3219" t="s">
        <v>8318</v>
      </c>
      <c r="S3219" s="11">
        <f>(((Table1[[#This Row],[launched_at]]/60)/60)/24)+DATE(1970,1,1)</f>
        <v>42648.546111111107</v>
      </c>
      <c r="T3219" s="11">
        <f>(((Table1[[#This Row],[deadline]]/60)/60)/24)+DATE(1970,1,1)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Table1[[#This Row],[pledged]]/Table1[[#This Row],[goal]]</f>
        <v>1.0209999999999999</v>
      </c>
      <c r="P3220" s="6">
        <f>(Table1[[#This Row],[pledged]]/Table1[[#This Row],[backers_count]])/100</f>
        <v>0.66586956521739127</v>
      </c>
      <c r="Q3220" t="s">
        <v>8317</v>
      </c>
      <c r="R3220" t="s">
        <v>8318</v>
      </c>
      <c r="S3220" s="11">
        <f>(((Table1[[#This Row],[launched_at]]/60)/60)/24)+DATE(1970,1,1)</f>
        <v>41971.002152777779</v>
      </c>
      <c r="T3220" s="11">
        <f>(((Table1[[#This Row],[deadline]]/60)/60)/24)+DATE(1970,1,1)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Table1[[#This Row],[pledged]]/Table1[[#This Row],[goal]]</f>
        <v>1.0011000000000001</v>
      </c>
      <c r="P3221" s="6">
        <f>(Table1[[#This Row],[pledged]]/Table1[[#This Row],[backers_count]])/100</f>
        <v>1.6825210084033615</v>
      </c>
      <c r="Q3221" t="s">
        <v>8317</v>
      </c>
      <c r="R3221" t="s">
        <v>8318</v>
      </c>
      <c r="S3221" s="11">
        <f>(((Table1[[#This Row],[launched_at]]/60)/60)/24)+DATE(1970,1,1)</f>
        <v>42050.983182870375</v>
      </c>
      <c r="T3221" s="11">
        <f>(((Table1[[#This Row],[deadline]]/60)/60)/24)+DATE(1970,1,1)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Table1[[#This Row],[pledged]]/Table1[[#This Row],[goal]]</f>
        <v>1.0084</v>
      </c>
      <c r="P3222" s="6">
        <f>(Table1[[#This Row],[pledged]]/Table1[[#This Row],[backers_count]])/100</f>
        <v>2.5637288135593219</v>
      </c>
      <c r="Q3222" t="s">
        <v>8317</v>
      </c>
      <c r="R3222" t="s">
        <v>8318</v>
      </c>
      <c r="S3222" s="11">
        <f>(((Table1[[#This Row],[launched_at]]/60)/60)/24)+DATE(1970,1,1)</f>
        <v>42772.833379629628</v>
      </c>
      <c r="T3222" s="11">
        <f>(((Table1[[#This Row],[deadline]]/60)/60)/24)+DATE(1970,1,1)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Table1[[#This Row],[pledged]]/Table1[[#This Row],[goal]]</f>
        <v>1.0342499999999999</v>
      </c>
      <c r="P3223" s="6">
        <f>(Table1[[#This Row],[pledged]]/Table1[[#This Row],[backers_count]])/100</f>
        <v>0.36610619469026545</v>
      </c>
      <c r="Q3223" t="s">
        <v>8317</v>
      </c>
      <c r="R3223" t="s">
        <v>8318</v>
      </c>
      <c r="S3223" s="11">
        <f>(((Table1[[#This Row],[launched_at]]/60)/60)/24)+DATE(1970,1,1)</f>
        <v>42155.696793981479</v>
      </c>
      <c r="T3223" s="11">
        <f>(((Table1[[#This Row],[deadline]]/60)/60)/24)+DATE(1970,1,1)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Table1[[#This Row],[pledged]]/Table1[[#This Row],[goal]]</f>
        <v>1.248</v>
      </c>
      <c r="P3224" s="6">
        <f>(Table1[[#This Row],[pledged]]/Table1[[#This Row],[backers_count]])/100</f>
        <v>0.37142857142857144</v>
      </c>
      <c r="Q3224" t="s">
        <v>8317</v>
      </c>
      <c r="R3224" t="s">
        <v>8318</v>
      </c>
      <c r="S3224" s="11">
        <f>(((Table1[[#This Row],[launched_at]]/60)/60)/24)+DATE(1970,1,1)</f>
        <v>42270.582141203704</v>
      </c>
      <c r="T3224" s="11">
        <f>(((Table1[[#This Row],[deadline]]/60)/60)/24)+DATE(1970,1,1)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Table1[[#This Row],[pledged]]/Table1[[#This Row],[goal]]</f>
        <v>1.0951612903225807</v>
      </c>
      <c r="P3225" s="6">
        <f>(Table1[[#This Row],[pledged]]/Table1[[#This Row],[backers_count]])/100</f>
        <v>0.45878378378378382</v>
      </c>
      <c r="Q3225" t="s">
        <v>8317</v>
      </c>
      <c r="R3225" t="s">
        <v>8318</v>
      </c>
      <c r="S3225" s="11">
        <f>(((Table1[[#This Row],[launched_at]]/60)/60)/24)+DATE(1970,1,1)</f>
        <v>42206.835370370376</v>
      </c>
      <c r="T3225" s="11">
        <f>(((Table1[[#This Row],[deadline]]/60)/60)/24)+DATE(1970,1,1)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Table1[[#This Row],[pledged]]/Table1[[#This Row],[goal]]</f>
        <v>1.0203333333333333</v>
      </c>
      <c r="P3226" s="6">
        <f>(Table1[[#This Row],[pledged]]/Table1[[#This Row],[backers_count]])/100</f>
        <v>1.4171296296296296</v>
      </c>
      <c r="Q3226" t="s">
        <v>8317</v>
      </c>
      <c r="R3226" t="s">
        <v>8318</v>
      </c>
      <c r="S3226" s="11">
        <f>(((Table1[[#This Row],[launched_at]]/60)/60)/24)+DATE(1970,1,1)</f>
        <v>42697.850844907407</v>
      </c>
      <c r="T3226" s="11">
        <f>(((Table1[[#This Row],[deadline]]/60)/60)/24)+DATE(1970,1,1)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Table1[[#This Row],[pledged]]/Table1[[#This Row],[goal]]</f>
        <v>1.0235000000000001</v>
      </c>
      <c r="P3227" s="6">
        <f>(Table1[[#This Row],[pledged]]/Table1[[#This Row],[backers_count]])/100</f>
        <v>0.52487179487179492</v>
      </c>
      <c r="Q3227" t="s">
        <v>8317</v>
      </c>
      <c r="R3227" t="s">
        <v>8318</v>
      </c>
      <c r="S3227" s="11">
        <f>(((Table1[[#This Row],[launched_at]]/60)/60)/24)+DATE(1970,1,1)</f>
        <v>42503.559467592597</v>
      </c>
      <c r="T3227" s="11">
        <f>(((Table1[[#This Row],[deadline]]/60)/60)/24)+DATE(1970,1,1)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Table1[[#This Row],[pledged]]/Table1[[#This Row],[goal]]</f>
        <v>1.0416666666666667</v>
      </c>
      <c r="P3228" s="6">
        <f>(Table1[[#This Row],[pledged]]/Table1[[#This Row],[backers_count]])/100</f>
        <v>0.59523809523809523</v>
      </c>
      <c r="Q3228" t="s">
        <v>8317</v>
      </c>
      <c r="R3228" t="s">
        <v>8318</v>
      </c>
      <c r="S3228" s="11">
        <f>(((Table1[[#This Row],[launched_at]]/60)/60)/24)+DATE(1970,1,1)</f>
        <v>42277.583472222221</v>
      </c>
      <c r="T3228" s="11">
        <f>(((Table1[[#This Row],[deadline]]/60)/60)/24)+DATE(1970,1,1)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Table1[[#This Row],[pledged]]/Table1[[#This Row],[goal]]</f>
        <v>1.25</v>
      </c>
      <c r="P3229" s="6">
        <f>(Table1[[#This Row],[pledged]]/Table1[[#This Row],[backers_count]])/100</f>
        <v>0.5</v>
      </c>
      <c r="Q3229" t="s">
        <v>8317</v>
      </c>
      <c r="R3229" t="s">
        <v>8318</v>
      </c>
      <c r="S3229" s="11">
        <f>(((Table1[[#This Row],[launched_at]]/60)/60)/24)+DATE(1970,1,1)</f>
        <v>42722.882361111115</v>
      </c>
      <c r="T3229" s="11">
        <f>(((Table1[[#This Row],[deadline]]/60)/60)/24)+DATE(1970,1,1)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Table1[[#This Row],[pledged]]/Table1[[#This Row],[goal]]</f>
        <v>1.0234285714285714</v>
      </c>
      <c r="P3230" s="6">
        <f>(Table1[[#This Row],[pledged]]/Table1[[#This Row],[backers_count]])/100</f>
        <v>1.9362162162162162</v>
      </c>
      <c r="Q3230" t="s">
        <v>8317</v>
      </c>
      <c r="R3230" t="s">
        <v>8318</v>
      </c>
      <c r="S3230" s="11">
        <f>(((Table1[[#This Row],[launched_at]]/60)/60)/24)+DATE(1970,1,1)</f>
        <v>42323.70930555556</v>
      </c>
      <c r="T3230" s="11">
        <f>(((Table1[[#This Row],[deadline]]/60)/60)/24)+DATE(1970,1,1)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Table1[[#This Row],[pledged]]/Table1[[#This Row],[goal]]</f>
        <v>1.0786500000000001</v>
      </c>
      <c r="P3231" s="6">
        <f>(Table1[[#This Row],[pledged]]/Table1[[#This Row],[backers_count]])/100</f>
        <v>1.0679702970297029</v>
      </c>
      <c r="Q3231" t="s">
        <v>8317</v>
      </c>
      <c r="R3231" t="s">
        <v>8318</v>
      </c>
      <c r="S3231" s="11">
        <f>(((Table1[[#This Row],[launched_at]]/60)/60)/24)+DATE(1970,1,1)</f>
        <v>41933.291643518518</v>
      </c>
      <c r="T3231" s="11">
        <f>(((Table1[[#This Row],[deadline]]/60)/60)/24)+DATE(1970,1,1)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Table1[[#This Row],[pledged]]/Table1[[#This Row],[goal]]</f>
        <v>1.0988461538461538</v>
      </c>
      <c r="P3232" s="6">
        <f>(Table1[[#This Row],[pledged]]/Table1[[#This Row],[backers_count]])/100</f>
        <v>0.77216216216216216</v>
      </c>
      <c r="Q3232" t="s">
        <v>8317</v>
      </c>
      <c r="R3232" t="s">
        <v>8318</v>
      </c>
      <c r="S3232" s="11">
        <f>(((Table1[[#This Row],[launched_at]]/60)/60)/24)+DATE(1970,1,1)</f>
        <v>41898.168125000004</v>
      </c>
      <c r="T3232" s="11">
        <f>(((Table1[[#This Row],[deadline]]/60)/60)/24)+DATE(1970,1,1)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Table1[[#This Row],[pledged]]/Table1[[#This Row],[goal]]</f>
        <v>1.61</v>
      </c>
      <c r="P3233" s="6">
        <f>(Table1[[#This Row],[pledged]]/Table1[[#This Row],[backers_count]])/100</f>
        <v>0.57499999999999996</v>
      </c>
      <c r="Q3233" t="s">
        <v>8317</v>
      </c>
      <c r="R3233" t="s">
        <v>8318</v>
      </c>
      <c r="S3233" s="11">
        <f>(((Table1[[#This Row],[launched_at]]/60)/60)/24)+DATE(1970,1,1)</f>
        <v>42446.943831018521</v>
      </c>
      <c r="T3233" s="11">
        <f>(((Table1[[#This Row],[deadline]]/60)/60)/24)+DATE(1970,1,1)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Table1[[#This Row],[pledged]]/Table1[[#This Row],[goal]]</f>
        <v>1.3120000000000001</v>
      </c>
      <c r="P3234" s="6">
        <f>(Table1[[#This Row],[pledged]]/Table1[[#This Row],[backers_count]])/100</f>
        <v>0.50461538461538458</v>
      </c>
      <c r="Q3234" t="s">
        <v>8317</v>
      </c>
      <c r="R3234" t="s">
        <v>8318</v>
      </c>
      <c r="S3234" s="11">
        <f>(((Table1[[#This Row],[launched_at]]/60)/60)/24)+DATE(1970,1,1)</f>
        <v>42463.81385416667</v>
      </c>
      <c r="T3234" s="11">
        <f>(((Table1[[#This Row],[deadline]]/60)/60)/24)+DATE(1970,1,1)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Table1[[#This Row],[pledged]]/Table1[[#This Row],[goal]]</f>
        <v>1.1879999999999999</v>
      </c>
      <c r="P3235" s="6">
        <f>(Table1[[#This Row],[pledged]]/Table1[[#This Row],[backers_count]])/100</f>
        <v>0.97377049180327868</v>
      </c>
      <c r="Q3235" t="s">
        <v>8317</v>
      </c>
      <c r="R3235" t="s">
        <v>8318</v>
      </c>
      <c r="S3235" s="11">
        <f>(((Table1[[#This Row],[launched_at]]/60)/60)/24)+DATE(1970,1,1)</f>
        <v>42766.805034722223</v>
      </c>
      <c r="T3235" s="11">
        <f>(((Table1[[#This Row],[deadline]]/60)/60)/24)+DATE(1970,1,1)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Table1[[#This Row],[pledged]]/Table1[[#This Row],[goal]]</f>
        <v>1.0039275000000001</v>
      </c>
      <c r="P3236" s="6">
        <f>(Table1[[#This Row],[pledged]]/Table1[[#This Row],[backers_count]])/100</f>
        <v>0.34919217391304352</v>
      </c>
      <c r="Q3236" t="s">
        <v>8317</v>
      </c>
      <c r="R3236" t="s">
        <v>8318</v>
      </c>
      <c r="S3236" s="11">
        <f>(((Table1[[#This Row],[launched_at]]/60)/60)/24)+DATE(1970,1,1)</f>
        <v>42734.789444444439</v>
      </c>
      <c r="T3236" s="11">
        <f>(((Table1[[#This Row],[deadline]]/60)/60)/24)+DATE(1970,1,1)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Table1[[#This Row],[pledged]]/Table1[[#This Row],[goal]]</f>
        <v>1.0320666666666667</v>
      </c>
      <c r="P3237" s="6">
        <f>(Table1[[#This Row],[pledged]]/Table1[[#This Row],[backers_count]])/100</f>
        <v>0.85530386740331499</v>
      </c>
      <c r="Q3237" t="s">
        <v>8317</v>
      </c>
      <c r="R3237" t="s">
        <v>8318</v>
      </c>
      <c r="S3237" s="11">
        <f>(((Table1[[#This Row],[launched_at]]/60)/60)/24)+DATE(1970,1,1)</f>
        <v>42522.347812499997</v>
      </c>
      <c r="T3237" s="11">
        <f>(((Table1[[#This Row],[deadline]]/60)/60)/24)+DATE(1970,1,1)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Table1[[#This Row],[pledged]]/Table1[[#This Row],[goal]]</f>
        <v>1.006</v>
      </c>
      <c r="P3238" s="6">
        <f>(Table1[[#This Row],[pledged]]/Table1[[#This Row],[backers_count]])/100</f>
        <v>1.8290909090909091</v>
      </c>
      <c r="Q3238" t="s">
        <v>8317</v>
      </c>
      <c r="R3238" t="s">
        <v>8318</v>
      </c>
      <c r="S3238" s="11">
        <f>(((Table1[[#This Row],[launched_at]]/60)/60)/24)+DATE(1970,1,1)</f>
        <v>42702.917048611111</v>
      </c>
      <c r="T3238" s="11">
        <f>(((Table1[[#This Row],[deadline]]/60)/60)/24)+DATE(1970,1,1)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Table1[[#This Row],[pledged]]/Table1[[#This Row],[goal]]</f>
        <v>1.0078754285714286</v>
      </c>
      <c r="P3239" s="6">
        <f>(Table1[[#This Row],[pledged]]/Table1[[#This Row],[backers_count]])/100</f>
        <v>1.3113620817843867</v>
      </c>
      <c r="Q3239" t="s">
        <v>8317</v>
      </c>
      <c r="R3239" t="s">
        <v>8318</v>
      </c>
      <c r="S3239" s="11">
        <f>(((Table1[[#This Row],[launched_at]]/60)/60)/24)+DATE(1970,1,1)</f>
        <v>42252.474351851852</v>
      </c>
      <c r="T3239" s="11">
        <f>(((Table1[[#This Row],[deadline]]/60)/60)/24)+DATE(1970,1,1)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Table1[[#This Row],[pledged]]/Table1[[#This Row],[goal]]</f>
        <v>1.1232142857142857</v>
      </c>
      <c r="P3240" s="6">
        <f>(Table1[[#This Row],[pledged]]/Table1[[#This Row],[backers_count]])/100</f>
        <v>0.39810126582278477</v>
      </c>
      <c r="Q3240" t="s">
        <v>8317</v>
      </c>
      <c r="R3240" t="s">
        <v>8318</v>
      </c>
      <c r="S3240" s="11">
        <f>(((Table1[[#This Row],[launched_at]]/60)/60)/24)+DATE(1970,1,1)</f>
        <v>42156.510393518518</v>
      </c>
      <c r="T3240" s="11">
        <f>(((Table1[[#This Row],[deadline]]/60)/60)/24)+DATE(1970,1,1)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Table1[[#This Row],[pledged]]/Table1[[#This Row],[goal]]</f>
        <v>1.0591914022517912</v>
      </c>
      <c r="P3241" s="6">
        <f>(Table1[[#This Row],[pledged]]/Table1[[#This Row],[backers_count]])/100</f>
        <v>0.59701730769230765</v>
      </c>
      <c r="Q3241" t="s">
        <v>8317</v>
      </c>
      <c r="R3241" t="s">
        <v>8318</v>
      </c>
      <c r="S3241" s="11">
        <f>(((Table1[[#This Row],[launched_at]]/60)/60)/24)+DATE(1970,1,1)</f>
        <v>42278.089039351849</v>
      </c>
      <c r="T3241" s="11">
        <f>(((Table1[[#This Row],[deadline]]/60)/60)/24)+DATE(1970,1,1)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Table1[[#This Row],[pledged]]/Table1[[#This Row],[goal]]</f>
        <v>1.0056666666666667</v>
      </c>
      <c r="P3242" s="6">
        <f>(Table1[[#This Row],[pledged]]/Table1[[#This Row],[backers_count]])/100</f>
        <v>0.88735294117647057</v>
      </c>
      <c r="Q3242" t="s">
        <v>8317</v>
      </c>
      <c r="R3242" t="s">
        <v>8318</v>
      </c>
      <c r="S3242" s="11">
        <f>(((Table1[[#This Row],[launched_at]]/60)/60)/24)+DATE(1970,1,1)</f>
        <v>42754.693842592591</v>
      </c>
      <c r="T3242" s="11">
        <f>(((Table1[[#This Row],[deadline]]/60)/60)/24)+DATE(1970,1,1)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Table1[[#This Row],[pledged]]/Table1[[#This Row],[goal]]</f>
        <v>1.1530588235294117</v>
      </c>
      <c r="P3243" s="6">
        <f>(Table1[[#This Row],[pledged]]/Table1[[#This Row],[backers_count]])/100</f>
        <v>0.58688622754491027</v>
      </c>
      <c r="Q3243" t="s">
        <v>8317</v>
      </c>
      <c r="R3243" t="s">
        <v>8318</v>
      </c>
      <c r="S3243" s="11">
        <f>(((Table1[[#This Row],[launched_at]]/60)/60)/24)+DATE(1970,1,1)</f>
        <v>41893.324884259258</v>
      </c>
      <c r="T3243" s="11">
        <f>(((Table1[[#This Row],[deadline]]/60)/60)/24)+DATE(1970,1,1)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Table1[[#This Row],[pledged]]/Table1[[#This Row],[goal]]</f>
        <v>1.273042</v>
      </c>
      <c r="P3244" s="6">
        <f>(Table1[[#This Row],[pledged]]/Table1[[#This Row],[backers_count]])/100</f>
        <v>0.69565136612021861</v>
      </c>
      <c r="Q3244" t="s">
        <v>8317</v>
      </c>
      <c r="R3244" t="s">
        <v>8318</v>
      </c>
      <c r="S3244" s="11">
        <f>(((Table1[[#This Row],[launched_at]]/60)/60)/24)+DATE(1970,1,1)</f>
        <v>41871.755694444444</v>
      </c>
      <c r="T3244" s="11">
        <f>(((Table1[[#This Row],[deadline]]/60)/60)/24)+DATE(1970,1,1)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Table1[[#This Row],[pledged]]/Table1[[#This Row],[goal]]</f>
        <v>1.028375</v>
      </c>
      <c r="P3245" s="6">
        <f>(Table1[[#This Row],[pledged]]/Table1[[#This Row],[backers_count]])/100</f>
        <v>1.1587323943661971</v>
      </c>
      <c r="Q3245" t="s">
        <v>8317</v>
      </c>
      <c r="R3245" t="s">
        <v>8318</v>
      </c>
      <c r="S3245" s="11">
        <f>(((Table1[[#This Row],[launched_at]]/60)/60)/24)+DATE(1970,1,1)</f>
        <v>42262.096782407403</v>
      </c>
      <c r="T3245" s="11">
        <f>(((Table1[[#This Row],[deadline]]/60)/60)/24)+DATE(1970,1,1)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Table1[[#This Row],[pledged]]/Table1[[#This Row],[goal]]</f>
        <v>1.0293749999999999</v>
      </c>
      <c r="P3246" s="6">
        <f>(Table1[[#This Row],[pledged]]/Table1[[#This Row],[backers_count]])/100</f>
        <v>0.23869565217391306</v>
      </c>
      <c r="Q3246" t="s">
        <v>8317</v>
      </c>
      <c r="R3246" t="s">
        <v>8318</v>
      </c>
      <c r="S3246" s="11">
        <f>(((Table1[[#This Row],[launched_at]]/60)/60)/24)+DATE(1970,1,1)</f>
        <v>42675.694236111114</v>
      </c>
      <c r="T3246" s="11">
        <f>(((Table1[[#This Row],[deadline]]/60)/60)/24)+DATE(1970,1,1)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Table1[[#This Row],[pledged]]/Table1[[#This Row],[goal]]</f>
        <v>1.043047619047619</v>
      </c>
      <c r="P3247" s="6">
        <f>(Table1[[#This Row],[pledged]]/Table1[[#This Row],[backers_count]])/100</f>
        <v>0.81125925925925924</v>
      </c>
      <c r="Q3247" t="s">
        <v>8317</v>
      </c>
      <c r="R3247" t="s">
        <v>8318</v>
      </c>
      <c r="S3247" s="11">
        <f>(((Table1[[#This Row],[launched_at]]/60)/60)/24)+DATE(1970,1,1)</f>
        <v>42135.60020833333</v>
      </c>
      <c r="T3247" s="11">
        <f>(((Table1[[#This Row],[deadline]]/60)/60)/24)+DATE(1970,1,1)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Table1[[#This Row],[pledged]]/Table1[[#This Row],[goal]]</f>
        <v>1.1122000000000001</v>
      </c>
      <c r="P3248" s="6">
        <f>(Table1[[#This Row],[pledged]]/Table1[[#This Row],[backers_count]])/100</f>
        <v>0.57626943005181341</v>
      </c>
      <c r="Q3248" t="s">
        <v>8317</v>
      </c>
      <c r="R3248" t="s">
        <v>8318</v>
      </c>
      <c r="S3248" s="11">
        <f>(((Table1[[#This Row],[launched_at]]/60)/60)/24)+DATE(1970,1,1)</f>
        <v>42230.472222222219</v>
      </c>
      <c r="T3248" s="11">
        <f>(((Table1[[#This Row],[deadline]]/60)/60)/24)+DATE(1970,1,1)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Table1[[#This Row],[pledged]]/Table1[[#This Row],[goal]]</f>
        <v>1.0586</v>
      </c>
      <c r="P3249" s="6">
        <f>(Table1[[#This Row],[pledged]]/Table1[[#This Row],[backers_count]])/100</f>
        <v>0.46429824561403504</v>
      </c>
      <c r="Q3249" t="s">
        <v>8317</v>
      </c>
      <c r="R3249" t="s">
        <v>8318</v>
      </c>
      <c r="S3249" s="11">
        <f>(((Table1[[#This Row],[launched_at]]/60)/60)/24)+DATE(1970,1,1)</f>
        <v>42167.434166666666</v>
      </c>
      <c r="T3249" s="11">
        <f>(((Table1[[#This Row],[deadline]]/60)/60)/24)+DATE(1970,1,1)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Table1[[#This Row],[pledged]]/Table1[[#This Row],[goal]]</f>
        <v>1.0079166666666666</v>
      </c>
      <c r="P3250" s="6">
        <f>(Table1[[#This Row],[pledged]]/Table1[[#This Row],[backers_count]])/100</f>
        <v>0.60475000000000001</v>
      </c>
      <c r="Q3250" t="s">
        <v>8317</v>
      </c>
      <c r="R3250" t="s">
        <v>8318</v>
      </c>
      <c r="S3250" s="11">
        <f>(((Table1[[#This Row],[launched_at]]/60)/60)/24)+DATE(1970,1,1)</f>
        <v>42068.888391203705</v>
      </c>
      <c r="T3250" s="11">
        <f>(((Table1[[#This Row],[deadline]]/60)/60)/24)+DATE(1970,1,1)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Table1[[#This Row],[pledged]]/Table1[[#This Row],[goal]]</f>
        <v>1.0492727272727274</v>
      </c>
      <c r="P3251" s="6">
        <f>(Table1[[#This Row],[pledged]]/Table1[[#This Row],[backers_count]])/100</f>
        <v>0.65579545454545451</v>
      </c>
      <c r="Q3251" t="s">
        <v>8317</v>
      </c>
      <c r="R3251" t="s">
        <v>8318</v>
      </c>
      <c r="S3251" s="11">
        <f>(((Table1[[#This Row],[launched_at]]/60)/60)/24)+DATE(1970,1,1)</f>
        <v>42145.746689814812</v>
      </c>
      <c r="T3251" s="11">
        <f>(((Table1[[#This Row],[deadline]]/60)/60)/24)+DATE(1970,1,1)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Table1[[#This Row],[pledged]]/Table1[[#This Row],[goal]]</f>
        <v>1.01552</v>
      </c>
      <c r="P3252" s="6">
        <f>(Table1[[#This Row],[pledged]]/Table1[[#This Row],[backers_count]])/100</f>
        <v>1.191924882629108</v>
      </c>
      <c r="Q3252" t="s">
        <v>8317</v>
      </c>
      <c r="R3252" t="s">
        <v>8318</v>
      </c>
      <c r="S3252" s="11">
        <f>(((Table1[[#This Row],[launched_at]]/60)/60)/24)+DATE(1970,1,1)</f>
        <v>41918.742175925923</v>
      </c>
      <c r="T3252" s="11">
        <f>(((Table1[[#This Row],[deadline]]/60)/60)/24)+DATE(1970,1,1)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Table1[[#This Row],[pledged]]/Table1[[#This Row],[goal]]</f>
        <v>1.1073333333333333</v>
      </c>
      <c r="P3253" s="6">
        <f>(Table1[[#This Row],[pledged]]/Table1[[#This Row],[backers_count]])/100</f>
        <v>0.83050000000000002</v>
      </c>
      <c r="Q3253" t="s">
        <v>8317</v>
      </c>
      <c r="R3253" t="s">
        <v>8318</v>
      </c>
      <c r="S3253" s="11">
        <f>(((Table1[[#This Row],[launched_at]]/60)/60)/24)+DATE(1970,1,1)</f>
        <v>42146.731087962966</v>
      </c>
      <c r="T3253" s="11">
        <f>(((Table1[[#This Row],[deadline]]/60)/60)/24)+DATE(1970,1,1)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Table1[[#This Row],[pledged]]/Table1[[#This Row],[goal]]</f>
        <v>1.2782222222222221</v>
      </c>
      <c r="P3254" s="6">
        <f>(Table1[[#This Row],[pledged]]/Table1[[#This Row],[backers_count]])/100</f>
        <v>0.57520000000000004</v>
      </c>
      <c r="Q3254" t="s">
        <v>8317</v>
      </c>
      <c r="R3254" t="s">
        <v>8318</v>
      </c>
      <c r="S3254" s="11">
        <f>(((Table1[[#This Row],[launched_at]]/60)/60)/24)+DATE(1970,1,1)</f>
        <v>42590.472685185188</v>
      </c>
      <c r="T3254" s="11">
        <f>(((Table1[[#This Row],[deadline]]/60)/60)/24)+DATE(1970,1,1)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Table1[[#This Row],[pledged]]/Table1[[#This Row],[goal]]</f>
        <v>1.0182500000000001</v>
      </c>
      <c r="P3255" s="6">
        <f>(Table1[[#This Row],[pledged]]/Table1[[#This Row],[backers_count]])/100</f>
        <v>1.7708695652173914</v>
      </c>
      <c r="Q3255" t="s">
        <v>8317</v>
      </c>
      <c r="R3255" t="s">
        <v>8318</v>
      </c>
      <c r="S3255" s="11">
        <f>(((Table1[[#This Row],[launched_at]]/60)/60)/24)+DATE(1970,1,1)</f>
        <v>42602.576712962968</v>
      </c>
      <c r="T3255" s="11">
        <f>(((Table1[[#This Row],[deadline]]/60)/60)/24)+DATE(1970,1,1)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Table1[[#This Row],[pledged]]/Table1[[#This Row],[goal]]</f>
        <v>1.012576923076923</v>
      </c>
      <c r="P3256" s="6">
        <f>(Table1[[#This Row],[pledged]]/Table1[[#This Row],[backers_count]])/100</f>
        <v>0.70771505376344079</v>
      </c>
      <c r="Q3256" t="s">
        <v>8317</v>
      </c>
      <c r="R3256" t="s">
        <v>8318</v>
      </c>
      <c r="S3256" s="11">
        <f>(((Table1[[#This Row],[launched_at]]/60)/60)/24)+DATE(1970,1,1)</f>
        <v>42059.085752314815</v>
      </c>
      <c r="T3256" s="11">
        <f>(((Table1[[#This Row],[deadline]]/60)/60)/24)+DATE(1970,1,1)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Table1[[#This Row],[pledged]]/Table1[[#This Row],[goal]]</f>
        <v>1.75</v>
      </c>
      <c r="P3257" s="6">
        <f>(Table1[[#This Row],[pledged]]/Table1[[#This Row],[backers_count]])/100</f>
        <v>0.29166666666666669</v>
      </c>
      <c r="Q3257" t="s">
        <v>8317</v>
      </c>
      <c r="R3257" t="s">
        <v>8318</v>
      </c>
      <c r="S3257" s="11">
        <f>(((Table1[[#This Row],[launched_at]]/60)/60)/24)+DATE(1970,1,1)</f>
        <v>41889.768229166664</v>
      </c>
      <c r="T3257" s="11">
        <f>(((Table1[[#This Row],[deadline]]/60)/60)/24)+DATE(1970,1,1)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Table1[[#This Row],[pledged]]/Table1[[#This Row],[goal]]</f>
        <v>1.2806</v>
      </c>
      <c r="P3258" s="6">
        <f>(Table1[[#This Row],[pledged]]/Table1[[#This Row],[backers_count]])/100</f>
        <v>0.72761363636363641</v>
      </c>
      <c r="Q3258" t="s">
        <v>8317</v>
      </c>
      <c r="R3258" t="s">
        <v>8318</v>
      </c>
      <c r="S3258" s="11">
        <f>(((Table1[[#This Row],[launched_at]]/60)/60)/24)+DATE(1970,1,1)</f>
        <v>42144.573807870373</v>
      </c>
      <c r="T3258" s="11">
        <f>(((Table1[[#This Row],[deadline]]/60)/60)/24)+DATE(1970,1,1)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Table1[[#This Row],[pledged]]/Table1[[#This Row],[goal]]</f>
        <v>1.0629949999999999</v>
      </c>
      <c r="P3259" s="6">
        <f>(Table1[[#This Row],[pledged]]/Table1[[#This Row],[backers_count]])/100</f>
        <v>0.51853414634146333</v>
      </c>
      <c r="Q3259" t="s">
        <v>8317</v>
      </c>
      <c r="R3259" t="s">
        <v>8318</v>
      </c>
      <c r="S3259" s="11">
        <f>(((Table1[[#This Row],[launched_at]]/60)/60)/24)+DATE(1970,1,1)</f>
        <v>42758.559629629628</v>
      </c>
      <c r="T3259" s="11">
        <f>(((Table1[[#This Row],[deadline]]/60)/60)/24)+DATE(1970,1,1)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Table1[[#This Row],[pledged]]/Table1[[#This Row],[goal]]</f>
        <v>1.052142857142857</v>
      </c>
      <c r="P3260" s="6">
        <f>(Table1[[#This Row],[pledged]]/Table1[[#This Row],[backers_count]])/100</f>
        <v>0.98199999999999998</v>
      </c>
      <c r="Q3260" t="s">
        <v>8317</v>
      </c>
      <c r="R3260" t="s">
        <v>8318</v>
      </c>
      <c r="S3260" s="11">
        <f>(((Table1[[#This Row],[launched_at]]/60)/60)/24)+DATE(1970,1,1)</f>
        <v>41982.887280092589</v>
      </c>
      <c r="T3260" s="11">
        <f>(((Table1[[#This Row],[deadline]]/60)/60)/24)+DATE(1970,1,1)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Table1[[#This Row],[pledged]]/Table1[[#This Row],[goal]]</f>
        <v>1.0616782608695652</v>
      </c>
      <c r="P3261" s="6">
        <f>(Table1[[#This Row],[pledged]]/Table1[[#This Row],[backers_count]])/100</f>
        <v>2.517381443298969</v>
      </c>
      <c r="Q3261" t="s">
        <v>8317</v>
      </c>
      <c r="R3261" t="s">
        <v>8318</v>
      </c>
      <c r="S3261" s="11">
        <f>(((Table1[[#This Row],[launched_at]]/60)/60)/24)+DATE(1970,1,1)</f>
        <v>42614.760937500003</v>
      </c>
      <c r="T3261" s="11">
        <f>(((Table1[[#This Row],[deadline]]/60)/60)/24)+DATE(1970,1,1)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Table1[[#This Row],[pledged]]/Table1[[#This Row],[goal]]</f>
        <v>1.0924</v>
      </c>
      <c r="P3262" s="6">
        <f>(Table1[[#This Row],[pledged]]/Table1[[#This Row],[backers_count]])/100</f>
        <v>0.74821917808219185</v>
      </c>
      <c r="Q3262" t="s">
        <v>8317</v>
      </c>
      <c r="R3262" t="s">
        <v>8318</v>
      </c>
      <c r="S3262" s="11">
        <f>(((Table1[[#This Row],[launched_at]]/60)/60)/24)+DATE(1970,1,1)</f>
        <v>42303.672662037032</v>
      </c>
      <c r="T3262" s="11">
        <f>(((Table1[[#This Row],[deadline]]/60)/60)/24)+DATE(1970,1,1)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Table1[[#This Row],[pledged]]/Table1[[#This Row],[goal]]</f>
        <v>1.0045454545454546</v>
      </c>
      <c r="P3263" s="6">
        <f>(Table1[[#This Row],[pledged]]/Table1[[#This Row],[backers_count]])/100</f>
        <v>0.67653061224489786</v>
      </c>
      <c r="Q3263" t="s">
        <v>8317</v>
      </c>
      <c r="R3263" t="s">
        <v>8318</v>
      </c>
      <c r="S3263" s="11">
        <f>(((Table1[[#This Row],[launched_at]]/60)/60)/24)+DATE(1970,1,1)</f>
        <v>42171.725416666668</v>
      </c>
      <c r="T3263" s="11">
        <f>(((Table1[[#This Row],[deadline]]/60)/60)/24)+DATE(1970,1,1)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Table1[[#This Row],[pledged]]/Table1[[#This Row],[goal]]</f>
        <v>1.0304098360655738</v>
      </c>
      <c r="P3264" s="6">
        <f>(Table1[[#This Row],[pledged]]/Table1[[#This Row],[backers_count]])/100</f>
        <v>0.93813432835820887</v>
      </c>
      <c r="Q3264" t="s">
        <v>8317</v>
      </c>
      <c r="R3264" t="s">
        <v>8318</v>
      </c>
      <c r="S3264" s="11">
        <f>(((Table1[[#This Row],[launched_at]]/60)/60)/24)+DATE(1970,1,1)</f>
        <v>41964.315532407403</v>
      </c>
      <c r="T3264" s="11">
        <f>(((Table1[[#This Row],[deadline]]/60)/60)/24)+DATE(1970,1,1)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Table1[[#This Row],[pledged]]/Table1[[#This Row],[goal]]</f>
        <v>1.121664</v>
      </c>
      <c r="P3265" s="6">
        <f>(Table1[[#This Row],[pledged]]/Table1[[#This Row],[backers_count]])/100</f>
        <v>0.41237647058823529</v>
      </c>
      <c r="Q3265" t="s">
        <v>8317</v>
      </c>
      <c r="R3265" t="s">
        <v>8318</v>
      </c>
      <c r="S3265" s="11">
        <f>(((Table1[[#This Row],[launched_at]]/60)/60)/24)+DATE(1970,1,1)</f>
        <v>42284.516064814816</v>
      </c>
      <c r="T3265" s="11">
        <f>(((Table1[[#This Row],[deadline]]/60)/60)/24)+DATE(1970,1,1)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Table1[[#This Row],[pledged]]/Table1[[#This Row],[goal]]</f>
        <v>1.03</v>
      </c>
      <c r="P3266" s="6">
        <f>(Table1[[#This Row],[pledged]]/Table1[[#This Row],[backers_count]])/100</f>
        <v>0.52551020408163263</v>
      </c>
      <c r="Q3266" t="s">
        <v>8317</v>
      </c>
      <c r="R3266" t="s">
        <v>8318</v>
      </c>
      <c r="S3266" s="11">
        <f>(((Table1[[#This Row],[launched_at]]/60)/60)/24)+DATE(1970,1,1)</f>
        <v>42016.800208333334</v>
      </c>
      <c r="T3266" s="11">
        <f>(((Table1[[#This Row],[deadline]]/60)/60)/24)+DATE(1970,1,1)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Table1[[#This Row],[pledged]]/Table1[[#This Row],[goal]]</f>
        <v>1.64</v>
      </c>
      <c r="P3267" s="6">
        <f>(Table1[[#This Row],[pledged]]/Table1[[#This Row],[backers_count]])/100</f>
        <v>0.70285714285714296</v>
      </c>
      <c r="Q3267" t="s">
        <v>8317</v>
      </c>
      <c r="R3267" t="s">
        <v>8318</v>
      </c>
      <c r="S3267" s="11">
        <f>(((Table1[[#This Row],[launched_at]]/60)/60)/24)+DATE(1970,1,1)</f>
        <v>42311.711979166663</v>
      </c>
      <c r="T3267" s="11">
        <f>(((Table1[[#This Row],[deadline]]/60)/60)/24)+DATE(1970,1,1)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Table1[[#This Row],[pledged]]/Table1[[#This Row],[goal]]</f>
        <v>1.3128333333333333</v>
      </c>
      <c r="P3268" s="6">
        <f>(Table1[[#This Row],[pledged]]/Table1[[#This Row],[backers_count]])/100</f>
        <v>0.48325153374233132</v>
      </c>
      <c r="Q3268" t="s">
        <v>8317</v>
      </c>
      <c r="R3268" t="s">
        <v>8318</v>
      </c>
      <c r="S3268" s="11">
        <f>(((Table1[[#This Row],[launched_at]]/60)/60)/24)+DATE(1970,1,1)</f>
        <v>42136.536134259266</v>
      </c>
      <c r="T3268" s="11">
        <f>(((Table1[[#This Row],[deadline]]/60)/60)/24)+DATE(1970,1,1)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Table1[[#This Row],[pledged]]/Table1[[#This Row],[goal]]</f>
        <v>1.0209999999999999</v>
      </c>
      <c r="P3269" s="6">
        <f>(Table1[[#This Row],[pledged]]/Table1[[#This Row],[backers_count]])/100</f>
        <v>0.5317708333333333</v>
      </c>
      <c r="Q3269" t="s">
        <v>8317</v>
      </c>
      <c r="R3269" t="s">
        <v>8318</v>
      </c>
      <c r="S3269" s="11">
        <f>(((Table1[[#This Row],[launched_at]]/60)/60)/24)+DATE(1970,1,1)</f>
        <v>42172.757638888885</v>
      </c>
      <c r="T3269" s="11">
        <f>(((Table1[[#This Row],[deadline]]/60)/60)/24)+DATE(1970,1,1)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Table1[[#This Row],[pledged]]/Table1[[#This Row],[goal]]</f>
        <v>1.28</v>
      </c>
      <c r="P3270" s="6">
        <f>(Table1[[#This Row],[pledged]]/Table1[[#This Row],[backers_count]])/100</f>
        <v>0.60952380952380947</v>
      </c>
      <c r="Q3270" t="s">
        <v>8317</v>
      </c>
      <c r="R3270" t="s">
        <v>8318</v>
      </c>
      <c r="S3270" s="11">
        <f>(((Table1[[#This Row],[launched_at]]/60)/60)/24)+DATE(1970,1,1)</f>
        <v>42590.90425925926</v>
      </c>
      <c r="T3270" s="11">
        <f>(((Table1[[#This Row],[deadline]]/60)/60)/24)+DATE(1970,1,1)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Table1[[#This Row],[pledged]]/Table1[[#This Row],[goal]]</f>
        <v>1.0149999999999999</v>
      </c>
      <c r="P3271" s="6">
        <f>(Table1[[#This Row],[pledged]]/Table1[[#This Row],[backers_count]])/100</f>
        <v>1.1599999999999999</v>
      </c>
      <c r="Q3271" t="s">
        <v>8317</v>
      </c>
      <c r="R3271" t="s">
        <v>8318</v>
      </c>
      <c r="S3271" s="11">
        <f>(((Table1[[#This Row],[launched_at]]/60)/60)/24)+DATE(1970,1,1)</f>
        <v>42137.395798611105</v>
      </c>
      <c r="T3271" s="11">
        <f>(((Table1[[#This Row],[deadline]]/60)/60)/24)+DATE(1970,1,1)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Table1[[#This Row],[pledged]]/Table1[[#This Row],[goal]]</f>
        <v>1.0166666666666666</v>
      </c>
      <c r="P3272" s="6">
        <f>(Table1[[#This Row],[pledged]]/Table1[[#This Row],[backers_count]])/100</f>
        <v>0.61</v>
      </c>
      <c r="Q3272" t="s">
        <v>8317</v>
      </c>
      <c r="R3272" t="s">
        <v>8318</v>
      </c>
      <c r="S3272" s="11">
        <f>(((Table1[[#This Row],[launched_at]]/60)/60)/24)+DATE(1970,1,1)</f>
        <v>42167.533159722225</v>
      </c>
      <c r="T3272" s="11">
        <f>(((Table1[[#This Row],[deadline]]/60)/60)/24)+DATE(1970,1,1)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Table1[[#This Row],[pledged]]/Table1[[#This Row],[goal]]</f>
        <v>1.3</v>
      </c>
      <c r="P3273" s="6">
        <f>(Table1[[#This Row],[pledged]]/Table1[[#This Row],[backers_count]])/100</f>
        <v>0.38235294117647056</v>
      </c>
      <c r="Q3273" t="s">
        <v>8317</v>
      </c>
      <c r="R3273" t="s">
        <v>8318</v>
      </c>
      <c r="S3273" s="11">
        <f>(((Table1[[#This Row],[launched_at]]/60)/60)/24)+DATE(1970,1,1)</f>
        <v>41915.437210648146</v>
      </c>
      <c r="T3273" s="11">
        <f>(((Table1[[#This Row],[deadline]]/60)/60)/24)+DATE(1970,1,1)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Table1[[#This Row],[pledged]]/Table1[[#This Row],[goal]]</f>
        <v>1.5443</v>
      </c>
      <c r="P3274" s="6">
        <f>(Table1[[#This Row],[pledged]]/Table1[[#This Row],[backers_count]])/100</f>
        <v>1.0650344827586207</v>
      </c>
      <c r="Q3274" t="s">
        <v>8317</v>
      </c>
      <c r="R3274" t="s">
        <v>8318</v>
      </c>
      <c r="S3274" s="11">
        <f>(((Table1[[#This Row],[launched_at]]/60)/60)/24)+DATE(1970,1,1)</f>
        <v>42284.500104166669</v>
      </c>
      <c r="T3274" s="11">
        <f>(((Table1[[#This Row],[deadline]]/60)/60)/24)+DATE(1970,1,1)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Table1[[#This Row],[pledged]]/Table1[[#This Row],[goal]]</f>
        <v>1.0740000000000001</v>
      </c>
      <c r="P3275" s="6">
        <f>(Table1[[#This Row],[pledged]]/Table1[[#This Row],[backers_count]])/100</f>
        <v>2.0457142857142858</v>
      </c>
      <c r="Q3275" t="s">
        <v>8317</v>
      </c>
      <c r="R3275" t="s">
        <v>8318</v>
      </c>
      <c r="S3275" s="11">
        <f>(((Table1[[#This Row],[launched_at]]/60)/60)/24)+DATE(1970,1,1)</f>
        <v>42611.801412037035</v>
      </c>
      <c r="T3275" s="11">
        <f>(((Table1[[#This Row],[deadline]]/60)/60)/24)+DATE(1970,1,1)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Table1[[#This Row],[pledged]]/Table1[[#This Row],[goal]]</f>
        <v>1.0132258064516129</v>
      </c>
      <c r="P3276" s="6">
        <f>(Table1[[#This Row],[pledged]]/Table1[[#This Row],[backers_count]])/100</f>
        <v>0.5491258741258741</v>
      </c>
      <c r="Q3276" t="s">
        <v>8317</v>
      </c>
      <c r="R3276" t="s">
        <v>8318</v>
      </c>
      <c r="S3276" s="11">
        <f>(((Table1[[#This Row],[launched_at]]/60)/60)/24)+DATE(1970,1,1)</f>
        <v>42400.704537037032</v>
      </c>
      <c r="T3276" s="11">
        <f>(((Table1[[#This Row],[deadline]]/60)/60)/24)+DATE(1970,1,1)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Table1[[#This Row],[pledged]]/Table1[[#This Row],[goal]]</f>
        <v>1.0027777777777778</v>
      </c>
      <c r="P3277" s="6">
        <f>(Table1[[#This Row],[pledged]]/Table1[[#This Row],[backers_count]])/100</f>
        <v>1.5041666666666667</v>
      </c>
      <c r="Q3277" t="s">
        <v>8317</v>
      </c>
      <c r="R3277" t="s">
        <v>8318</v>
      </c>
      <c r="S3277" s="11">
        <f>(((Table1[[#This Row],[launched_at]]/60)/60)/24)+DATE(1970,1,1)</f>
        <v>42017.88045138889</v>
      </c>
      <c r="T3277" s="11">
        <f>(((Table1[[#This Row],[deadline]]/60)/60)/24)+DATE(1970,1,1)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Table1[[#This Row],[pledged]]/Table1[[#This Row],[goal]]</f>
        <v>1.1684444444444444</v>
      </c>
      <c r="P3278" s="6">
        <f>(Table1[[#This Row],[pledged]]/Table1[[#This Row],[backers_count]])/100</f>
        <v>0.52579999999999993</v>
      </c>
      <c r="Q3278" t="s">
        <v>8317</v>
      </c>
      <c r="R3278" t="s">
        <v>8318</v>
      </c>
      <c r="S3278" s="11">
        <f>(((Table1[[#This Row],[launched_at]]/60)/60)/24)+DATE(1970,1,1)</f>
        <v>42426.949988425928</v>
      </c>
      <c r="T3278" s="11">
        <f>(((Table1[[#This Row],[deadline]]/60)/60)/24)+DATE(1970,1,1)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Table1[[#This Row],[pledged]]/Table1[[#This Row],[goal]]</f>
        <v>1.0860000000000001</v>
      </c>
      <c r="P3279" s="6">
        <f>(Table1[[#This Row],[pledged]]/Table1[[#This Row],[backers_count]])/100</f>
        <v>0.54299999999999993</v>
      </c>
      <c r="Q3279" t="s">
        <v>8317</v>
      </c>
      <c r="R3279" t="s">
        <v>8318</v>
      </c>
      <c r="S3279" s="11">
        <f>(((Table1[[#This Row],[launched_at]]/60)/60)/24)+DATE(1970,1,1)</f>
        <v>41931.682939814818</v>
      </c>
      <c r="T3279" s="11">
        <f>(((Table1[[#This Row],[deadline]]/60)/60)/24)+DATE(1970,1,1)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Table1[[#This Row],[pledged]]/Table1[[#This Row],[goal]]</f>
        <v>1.034</v>
      </c>
      <c r="P3280" s="6">
        <f>(Table1[[#This Row],[pledged]]/Table1[[#This Row],[backers_count]])/100</f>
        <v>0.76029411764705879</v>
      </c>
      <c r="Q3280" t="s">
        <v>8317</v>
      </c>
      <c r="R3280" t="s">
        <v>8318</v>
      </c>
      <c r="S3280" s="11">
        <f>(((Table1[[#This Row],[launched_at]]/60)/60)/24)+DATE(1970,1,1)</f>
        <v>42124.848414351851</v>
      </c>
      <c r="T3280" s="11">
        <f>(((Table1[[#This Row],[deadline]]/60)/60)/24)+DATE(1970,1,1)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Table1[[#This Row],[pledged]]/Table1[[#This Row],[goal]]</f>
        <v>1.1427586206896552</v>
      </c>
      <c r="P3281" s="6">
        <f>(Table1[[#This Row],[pledged]]/Table1[[#This Row],[backers_count]])/100</f>
        <v>1.0520634920634919</v>
      </c>
      <c r="Q3281" t="s">
        <v>8317</v>
      </c>
      <c r="R3281" t="s">
        <v>8318</v>
      </c>
      <c r="S3281" s="11">
        <f>(((Table1[[#This Row],[launched_at]]/60)/60)/24)+DATE(1970,1,1)</f>
        <v>42431.102534722217</v>
      </c>
      <c r="T3281" s="11">
        <f>(((Table1[[#This Row],[deadline]]/60)/60)/24)+DATE(1970,1,1)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Table1[[#This Row],[pledged]]/Table1[[#This Row],[goal]]</f>
        <v>1.03</v>
      </c>
      <c r="P3282" s="6">
        <f>(Table1[[#This Row],[pledged]]/Table1[[#This Row],[backers_count]])/100</f>
        <v>0.68666666666666676</v>
      </c>
      <c r="Q3282" t="s">
        <v>8317</v>
      </c>
      <c r="R3282" t="s">
        <v>8318</v>
      </c>
      <c r="S3282" s="11">
        <f>(((Table1[[#This Row],[launched_at]]/60)/60)/24)+DATE(1970,1,1)</f>
        <v>42121.756921296299</v>
      </c>
      <c r="T3282" s="11">
        <f>(((Table1[[#This Row],[deadline]]/60)/60)/24)+DATE(1970,1,1)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Table1[[#This Row],[pledged]]/Table1[[#This Row],[goal]]</f>
        <v>1.216</v>
      </c>
      <c r="P3283" s="6">
        <f>(Table1[[#This Row],[pledged]]/Table1[[#This Row],[backers_count]])/100</f>
        <v>1.2936170212765958</v>
      </c>
      <c r="Q3283" t="s">
        <v>8317</v>
      </c>
      <c r="R3283" t="s">
        <v>8318</v>
      </c>
      <c r="S3283" s="11">
        <f>(((Table1[[#This Row],[launched_at]]/60)/60)/24)+DATE(1970,1,1)</f>
        <v>42219.019733796296</v>
      </c>
      <c r="T3283" s="11">
        <f>(((Table1[[#This Row],[deadline]]/60)/60)/24)+DATE(1970,1,1)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Table1[[#This Row],[pledged]]/Table1[[#This Row],[goal]]</f>
        <v>1.026467741935484</v>
      </c>
      <c r="P3284" s="6">
        <f>(Table1[[#This Row],[pledged]]/Table1[[#This Row],[backers_count]])/100</f>
        <v>1.3426371308016878</v>
      </c>
      <c r="Q3284" t="s">
        <v>8317</v>
      </c>
      <c r="R3284" t="s">
        <v>8318</v>
      </c>
      <c r="S3284" s="11">
        <f>(((Table1[[#This Row],[launched_at]]/60)/60)/24)+DATE(1970,1,1)</f>
        <v>42445.19430555556</v>
      </c>
      <c r="T3284" s="11">
        <f>(((Table1[[#This Row],[deadline]]/60)/60)/24)+DATE(1970,1,1)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Table1[[#This Row],[pledged]]/Table1[[#This Row],[goal]]</f>
        <v>1.0475000000000001</v>
      </c>
      <c r="P3285" s="6">
        <f>(Table1[[#This Row],[pledged]]/Table1[[#This Row],[backers_count]])/100</f>
        <v>0.17829787234042552</v>
      </c>
      <c r="Q3285" t="s">
        <v>8317</v>
      </c>
      <c r="R3285" t="s">
        <v>8318</v>
      </c>
      <c r="S3285" s="11">
        <f>(((Table1[[#This Row],[launched_at]]/60)/60)/24)+DATE(1970,1,1)</f>
        <v>42379.74418981481</v>
      </c>
      <c r="T3285" s="11">
        <f>(((Table1[[#This Row],[deadline]]/60)/60)/24)+DATE(1970,1,1)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Table1[[#This Row],[pledged]]/Table1[[#This Row],[goal]]</f>
        <v>1.016</v>
      </c>
      <c r="P3286" s="6">
        <f>(Table1[[#This Row],[pledged]]/Table1[[#This Row],[backers_count]])/100</f>
        <v>2.032</v>
      </c>
      <c r="Q3286" t="s">
        <v>8317</v>
      </c>
      <c r="R3286" t="s">
        <v>8318</v>
      </c>
      <c r="S3286" s="11">
        <f>(((Table1[[#This Row],[launched_at]]/60)/60)/24)+DATE(1970,1,1)</f>
        <v>42380.884872685187</v>
      </c>
      <c r="T3286" s="11">
        <f>(((Table1[[#This Row],[deadline]]/60)/60)/24)+DATE(1970,1,1)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Table1[[#This Row],[pledged]]/Table1[[#This Row],[goal]]</f>
        <v>1.1210242048409682</v>
      </c>
      <c r="P3287" s="6">
        <f>(Table1[[#This Row],[pledged]]/Table1[[#This Row],[backers_count]])/100</f>
        <v>0.69185185185185194</v>
      </c>
      <c r="Q3287" t="s">
        <v>8317</v>
      </c>
      <c r="R3287" t="s">
        <v>8318</v>
      </c>
      <c r="S3287" s="11">
        <f>(((Table1[[#This Row],[launched_at]]/60)/60)/24)+DATE(1970,1,1)</f>
        <v>42762.942430555559</v>
      </c>
      <c r="T3287" s="11">
        <f>(((Table1[[#This Row],[deadline]]/60)/60)/24)+DATE(1970,1,1)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Table1[[#This Row],[pledged]]/Table1[[#This Row],[goal]]</f>
        <v>1.0176666666666667</v>
      </c>
      <c r="P3288" s="6">
        <f>(Table1[[#This Row],[pledged]]/Table1[[#This Row],[backers_count]])/100</f>
        <v>1.2512295081967213</v>
      </c>
      <c r="Q3288" t="s">
        <v>8317</v>
      </c>
      <c r="R3288" t="s">
        <v>8318</v>
      </c>
      <c r="S3288" s="11">
        <f>(((Table1[[#This Row],[launched_at]]/60)/60)/24)+DATE(1970,1,1)</f>
        <v>42567.840069444443</v>
      </c>
      <c r="T3288" s="11">
        <f>(((Table1[[#This Row],[deadline]]/60)/60)/24)+DATE(1970,1,1)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Table1[[#This Row],[pledged]]/Table1[[#This Row],[goal]]</f>
        <v>1</v>
      </c>
      <c r="P3289" s="6">
        <f>(Table1[[#This Row],[pledged]]/Table1[[#This Row],[backers_count]])/100</f>
        <v>0.73529411764705888</v>
      </c>
      <c r="Q3289" t="s">
        <v>8317</v>
      </c>
      <c r="R3289" t="s">
        <v>8318</v>
      </c>
      <c r="S3289" s="11">
        <f>(((Table1[[#This Row],[launched_at]]/60)/60)/24)+DATE(1970,1,1)</f>
        <v>42311.750324074077</v>
      </c>
      <c r="T3289" s="11">
        <f>(((Table1[[#This Row],[deadline]]/60)/60)/24)+DATE(1970,1,1)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Table1[[#This Row],[pledged]]/Table1[[#This Row],[goal]]</f>
        <v>1.0026489999999999</v>
      </c>
      <c r="P3290" s="6">
        <f>(Table1[[#This Row],[pledged]]/Table1[[#This Row],[backers_count]])/100</f>
        <v>0.48437149758454107</v>
      </c>
      <c r="Q3290" t="s">
        <v>8317</v>
      </c>
      <c r="R3290" t="s">
        <v>8318</v>
      </c>
      <c r="S3290" s="11">
        <f>(((Table1[[#This Row],[launched_at]]/60)/60)/24)+DATE(1970,1,1)</f>
        <v>42505.774479166663</v>
      </c>
      <c r="T3290" s="11">
        <f>(((Table1[[#This Row],[deadline]]/60)/60)/24)+DATE(1970,1,1)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Table1[[#This Row],[pledged]]/Table1[[#This Row],[goal]]</f>
        <v>1.3304200000000002</v>
      </c>
      <c r="P3291" s="6">
        <f>(Table1[[#This Row],[pledged]]/Table1[[#This Row],[backers_count]])/100</f>
        <v>0.26608400000000004</v>
      </c>
      <c r="Q3291" t="s">
        <v>8317</v>
      </c>
      <c r="R3291" t="s">
        <v>8318</v>
      </c>
      <c r="S3291" s="11">
        <f>(((Table1[[#This Row],[launched_at]]/60)/60)/24)+DATE(1970,1,1)</f>
        <v>42758.368078703701</v>
      </c>
      <c r="T3291" s="11">
        <f>(((Table1[[#This Row],[deadline]]/60)/60)/24)+DATE(1970,1,1)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Table1[[#This Row],[pledged]]/Table1[[#This Row],[goal]]</f>
        <v>1.212</v>
      </c>
      <c r="P3292" s="6">
        <f>(Table1[[#This Row],[pledged]]/Table1[[#This Row],[backers_count]])/100</f>
        <v>0.33666666666666667</v>
      </c>
      <c r="Q3292" t="s">
        <v>8317</v>
      </c>
      <c r="R3292" t="s">
        <v>8318</v>
      </c>
      <c r="S3292" s="11">
        <f>(((Table1[[#This Row],[launched_at]]/60)/60)/24)+DATE(1970,1,1)</f>
        <v>42775.51494212963</v>
      </c>
      <c r="T3292" s="11">
        <f>(((Table1[[#This Row],[deadline]]/60)/60)/24)+DATE(1970,1,1)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Table1[[#This Row],[pledged]]/Table1[[#This Row],[goal]]</f>
        <v>1.1399999999999999</v>
      </c>
      <c r="P3293" s="6">
        <f>(Table1[[#This Row],[pledged]]/Table1[[#This Row],[backers_count]])/100</f>
        <v>0.40714285714285714</v>
      </c>
      <c r="Q3293" t="s">
        <v>8317</v>
      </c>
      <c r="R3293" t="s">
        <v>8318</v>
      </c>
      <c r="S3293" s="11">
        <f>(((Table1[[#This Row],[launched_at]]/60)/60)/24)+DATE(1970,1,1)</f>
        <v>42232.702546296292</v>
      </c>
      <c r="T3293" s="11">
        <f>(((Table1[[#This Row],[deadline]]/60)/60)/24)+DATE(1970,1,1)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Table1[[#This Row],[pledged]]/Table1[[#This Row],[goal]]</f>
        <v>2.8613861386138613</v>
      </c>
      <c r="P3294" s="6">
        <f>(Table1[[#This Row],[pledged]]/Table1[[#This Row],[backers_count]])/100</f>
        <v>0.19266666666666665</v>
      </c>
      <c r="Q3294" t="s">
        <v>8317</v>
      </c>
      <c r="R3294" t="s">
        <v>8318</v>
      </c>
      <c r="S3294" s="11">
        <f>(((Table1[[#This Row],[launched_at]]/60)/60)/24)+DATE(1970,1,1)</f>
        <v>42282.770231481481</v>
      </c>
      <c r="T3294" s="11">
        <f>(((Table1[[#This Row],[deadline]]/60)/60)/24)+DATE(1970,1,1)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Table1[[#This Row],[pledged]]/Table1[[#This Row],[goal]]</f>
        <v>1.7044444444444444</v>
      </c>
      <c r="P3295" s="6">
        <f>(Table1[[#This Row],[pledged]]/Table1[[#This Row],[backers_count]])/100</f>
        <v>0.84285714285714297</v>
      </c>
      <c r="Q3295" t="s">
        <v>8317</v>
      </c>
      <c r="R3295" t="s">
        <v>8318</v>
      </c>
      <c r="S3295" s="11">
        <f>(((Table1[[#This Row],[launched_at]]/60)/60)/24)+DATE(1970,1,1)</f>
        <v>42768.425370370373</v>
      </c>
      <c r="T3295" s="11">
        <f>(((Table1[[#This Row],[deadline]]/60)/60)/24)+DATE(1970,1,1)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Table1[[#This Row],[pledged]]/Table1[[#This Row],[goal]]</f>
        <v>1.1833333333333333</v>
      </c>
      <c r="P3296" s="6">
        <f>(Table1[[#This Row],[pledged]]/Table1[[#This Row],[backers_count]])/100</f>
        <v>0.29583333333333334</v>
      </c>
      <c r="Q3296" t="s">
        <v>8317</v>
      </c>
      <c r="R3296" t="s">
        <v>8318</v>
      </c>
      <c r="S3296" s="11">
        <f>(((Table1[[#This Row],[launched_at]]/60)/60)/24)+DATE(1970,1,1)</f>
        <v>42141.541134259256</v>
      </c>
      <c r="T3296" s="11">
        <f>(((Table1[[#This Row],[deadline]]/60)/60)/24)+DATE(1970,1,1)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Table1[[#This Row],[pledged]]/Table1[[#This Row],[goal]]</f>
        <v>1.0285857142857142</v>
      </c>
      <c r="P3297" s="6">
        <f>(Table1[[#This Row],[pledged]]/Table1[[#This Row],[backers_count]])/100</f>
        <v>0.26667037037037039</v>
      </c>
      <c r="Q3297" t="s">
        <v>8317</v>
      </c>
      <c r="R3297" t="s">
        <v>8318</v>
      </c>
      <c r="S3297" s="11">
        <f>(((Table1[[#This Row],[launched_at]]/60)/60)/24)+DATE(1970,1,1)</f>
        <v>42609.442465277782</v>
      </c>
      <c r="T3297" s="11">
        <f>(((Table1[[#This Row],[deadline]]/60)/60)/24)+DATE(1970,1,1)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Table1[[#This Row],[pledged]]/Table1[[#This Row],[goal]]</f>
        <v>1.4406666666666668</v>
      </c>
      <c r="P3298" s="6">
        <f>(Table1[[#This Row],[pledged]]/Table1[[#This Row],[backers_count]])/100</f>
        <v>0.45978723404255317</v>
      </c>
      <c r="Q3298" t="s">
        <v>8317</v>
      </c>
      <c r="R3298" t="s">
        <v>8318</v>
      </c>
      <c r="S3298" s="11">
        <f>(((Table1[[#This Row],[launched_at]]/60)/60)/24)+DATE(1970,1,1)</f>
        <v>42309.756620370375</v>
      </c>
      <c r="T3298" s="11">
        <f>(((Table1[[#This Row],[deadline]]/60)/60)/24)+DATE(1970,1,1)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Table1[[#This Row],[pledged]]/Table1[[#This Row],[goal]]</f>
        <v>1.0007272727272727</v>
      </c>
      <c r="P3299" s="6">
        <f>(Table1[[#This Row],[pledged]]/Table1[[#This Row],[backers_count]])/100</f>
        <v>1.250909090909091</v>
      </c>
      <c r="Q3299" t="s">
        <v>8317</v>
      </c>
      <c r="R3299" t="s">
        <v>8318</v>
      </c>
      <c r="S3299" s="11">
        <f>(((Table1[[#This Row],[launched_at]]/60)/60)/24)+DATE(1970,1,1)</f>
        <v>42193.771481481483</v>
      </c>
      <c r="T3299" s="11">
        <f>(((Table1[[#This Row],[deadline]]/60)/60)/24)+DATE(1970,1,1)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Table1[[#This Row],[pledged]]/Table1[[#This Row],[goal]]</f>
        <v>1.0173000000000001</v>
      </c>
      <c r="P3300" s="6">
        <f>(Table1[[#This Row],[pledged]]/Table1[[#This Row],[backers_count]])/100</f>
        <v>1.4129166666666666</v>
      </c>
      <c r="Q3300" t="s">
        <v>8317</v>
      </c>
      <c r="R3300" t="s">
        <v>8318</v>
      </c>
      <c r="S3300" s="11">
        <f>(((Table1[[#This Row],[launched_at]]/60)/60)/24)+DATE(1970,1,1)</f>
        <v>42239.957962962959</v>
      </c>
      <c r="T3300" s="11">
        <f>(((Table1[[#This Row],[deadline]]/60)/60)/24)+DATE(1970,1,1)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Table1[[#This Row],[pledged]]/Table1[[#This Row],[goal]]</f>
        <v>1.1619999999999999</v>
      </c>
      <c r="P3301" s="6">
        <f>(Table1[[#This Row],[pledged]]/Table1[[#This Row],[backers_count]])/100</f>
        <v>0.55333333333333334</v>
      </c>
      <c r="Q3301" t="s">
        <v>8317</v>
      </c>
      <c r="R3301" t="s">
        <v>8318</v>
      </c>
      <c r="S3301" s="11">
        <f>(((Table1[[#This Row],[launched_at]]/60)/60)/24)+DATE(1970,1,1)</f>
        <v>42261.917395833334</v>
      </c>
      <c r="T3301" s="11">
        <f>(((Table1[[#This Row],[deadline]]/60)/60)/24)+DATE(1970,1,1)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Table1[[#This Row],[pledged]]/Table1[[#This Row],[goal]]</f>
        <v>1.3616666666666666</v>
      </c>
      <c r="P3302" s="6">
        <f>(Table1[[#This Row],[pledged]]/Table1[[#This Row],[backers_count]])/100</f>
        <v>0.46420454545454548</v>
      </c>
      <c r="Q3302" t="s">
        <v>8317</v>
      </c>
      <c r="R3302" t="s">
        <v>8318</v>
      </c>
      <c r="S3302" s="11">
        <f>(((Table1[[#This Row],[launched_at]]/60)/60)/24)+DATE(1970,1,1)</f>
        <v>42102.743773148148</v>
      </c>
      <c r="T3302" s="11">
        <f>(((Table1[[#This Row],[deadline]]/60)/60)/24)+DATE(1970,1,1)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Table1[[#This Row],[pledged]]/Table1[[#This Row],[goal]]</f>
        <v>1.3346666666666667</v>
      </c>
      <c r="P3303" s="6">
        <f>(Table1[[#This Row],[pledged]]/Table1[[#This Row],[backers_count]])/100</f>
        <v>0.57200000000000006</v>
      </c>
      <c r="Q3303" t="s">
        <v>8317</v>
      </c>
      <c r="R3303" t="s">
        <v>8318</v>
      </c>
      <c r="S3303" s="11">
        <f>(((Table1[[#This Row],[launched_at]]/60)/60)/24)+DATE(1970,1,1)</f>
        <v>42538.73583333334</v>
      </c>
      <c r="T3303" s="11">
        <f>(((Table1[[#This Row],[deadline]]/60)/60)/24)+DATE(1970,1,1)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Table1[[#This Row],[pledged]]/Table1[[#This Row],[goal]]</f>
        <v>1.0339285714285715</v>
      </c>
      <c r="P3304" s="6">
        <f>(Table1[[#This Row],[pledged]]/Table1[[#This Row],[backers_count]])/100</f>
        <v>1.7369999999999999</v>
      </c>
      <c r="Q3304" t="s">
        <v>8317</v>
      </c>
      <c r="R3304" t="s">
        <v>8318</v>
      </c>
      <c r="S3304" s="11">
        <f>(((Table1[[#This Row],[launched_at]]/60)/60)/24)+DATE(1970,1,1)</f>
        <v>42681.35157407407</v>
      </c>
      <c r="T3304" s="11">
        <f>(((Table1[[#This Row],[deadline]]/60)/60)/24)+DATE(1970,1,1)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Table1[[#This Row],[pledged]]/Table1[[#This Row],[goal]]</f>
        <v>1.1588888888888889</v>
      </c>
      <c r="P3305" s="6">
        <f>(Table1[[#This Row],[pledged]]/Table1[[#This Row],[backers_count]])/100</f>
        <v>0.59599999999999997</v>
      </c>
      <c r="Q3305" t="s">
        <v>8317</v>
      </c>
      <c r="R3305" t="s">
        <v>8318</v>
      </c>
      <c r="S3305" s="11">
        <f>(((Table1[[#This Row],[launched_at]]/60)/60)/24)+DATE(1970,1,1)</f>
        <v>42056.65143518518</v>
      </c>
      <c r="T3305" s="11">
        <f>(((Table1[[#This Row],[deadline]]/60)/60)/24)+DATE(1970,1,1)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Table1[[#This Row],[pledged]]/Table1[[#This Row],[goal]]</f>
        <v>1.0451666666666666</v>
      </c>
      <c r="P3306" s="6">
        <f>(Table1[[#This Row],[pledged]]/Table1[[#This Row],[backers_count]])/100</f>
        <v>0.89585714285714291</v>
      </c>
      <c r="Q3306" t="s">
        <v>8317</v>
      </c>
      <c r="R3306" t="s">
        <v>8318</v>
      </c>
      <c r="S3306" s="11">
        <f>(((Table1[[#This Row],[launched_at]]/60)/60)/24)+DATE(1970,1,1)</f>
        <v>42696.624444444446</v>
      </c>
      <c r="T3306" s="11">
        <f>(((Table1[[#This Row],[deadline]]/60)/60)/24)+DATE(1970,1,1)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Table1[[#This Row],[pledged]]/Table1[[#This Row],[goal]]</f>
        <v>1.0202500000000001</v>
      </c>
      <c r="P3307" s="6">
        <f>(Table1[[#This Row],[pledged]]/Table1[[#This Row],[backers_count]])/100</f>
        <v>2.0405000000000002</v>
      </c>
      <c r="Q3307" t="s">
        <v>8317</v>
      </c>
      <c r="R3307" t="s">
        <v>8318</v>
      </c>
      <c r="S3307" s="11">
        <f>(((Table1[[#This Row],[launched_at]]/60)/60)/24)+DATE(1970,1,1)</f>
        <v>42186.855879629627</v>
      </c>
      <c r="T3307" s="11">
        <f>(((Table1[[#This Row],[deadline]]/60)/60)/24)+DATE(1970,1,1)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Table1[[#This Row],[pledged]]/Table1[[#This Row],[goal]]</f>
        <v>1.7533333333333334</v>
      </c>
      <c r="P3308" s="6">
        <f>(Table1[[#This Row],[pledged]]/Table1[[#This Row],[backers_count]])/100</f>
        <v>0.48703703703703705</v>
      </c>
      <c r="Q3308" t="s">
        <v>8317</v>
      </c>
      <c r="R3308" t="s">
        <v>8318</v>
      </c>
      <c r="S3308" s="11">
        <f>(((Table1[[#This Row],[launched_at]]/60)/60)/24)+DATE(1970,1,1)</f>
        <v>42493.219236111108</v>
      </c>
      <c r="T3308" s="11">
        <f>(((Table1[[#This Row],[deadline]]/60)/60)/24)+DATE(1970,1,1)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Table1[[#This Row],[pledged]]/Table1[[#This Row],[goal]]</f>
        <v>1.0668</v>
      </c>
      <c r="P3309" s="6">
        <f>(Table1[[#This Row],[pledged]]/Table1[[#This Row],[backers_count]])/100</f>
        <v>0.53339999999999999</v>
      </c>
      <c r="Q3309" t="s">
        <v>8317</v>
      </c>
      <c r="R3309" t="s">
        <v>8318</v>
      </c>
      <c r="S3309" s="11">
        <f>(((Table1[[#This Row],[launched_at]]/60)/60)/24)+DATE(1970,1,1)</f>
        <v>42475.057164351849</v>
      </c>
      <c r="T3309" s="11">
        <f>(((Table1[[#This Row],[deadline]]/60)/60)/24)+DATE(1970,1,1)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Table1[[#This Row],[pledged]]/Table1[[#This Row],[goal]]</f>
        <v>1.2228571428571429</v>
      </c>
      <c r="P3310" s="6">
        <f>(Table1[[#This Row],[pledged]]/Table1[[#This Row],[backers_count]])/100</f>
        <v>0.75087719298245614</v>
      </c>
      <c r="Q3310" t="s">
        <v>8317</v>
      </c>
      <c r="R3310" t="s">
        <v>8318</v>
      </c>
      <c r="S3310" s="11">
        <f>(((Table1[[#This Row],[launched_at]]/60)/60)/24)+DATE(1970,1,1)</f>
        <v>42452.876909722225</v>
      </c>
      <c r="T3310" s="11">
        <f>(((Table1[[#This Row],[deadline]]/60)/60)/24)+DATE(1970,1,1)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Table1[[#This Row],[pledged]]/Table1[[#This Row],[goal]]</f>
        <v>1.5942857142857143</v>
      </c>
      <c r="P3311" s="6">
        <f>(Table1[[#This Row],[pledged]]/Table1[[#This Row],[backers_count]])/100</f>
        <v>0.18</v>
      </c>
      <c r="Q3311" t="s">
        <v>8317</v>
      </c>
      <c r="R3311" t="s">
        <v>8318</v>
      </c>
      <c r="S3311" s="11">
        <f>(((Table1[[#This Row],[launched_at]]/60)/60)/24)+DATE(1970,1,1)</f>
        <v>42628.650208333333</v>
      </c>
      <c r="T3311" s="11">
        <f>(((Table1[[#This Row],[deadline]]/60)/60)/24)+DATE(1970,1,1)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Table1[[#This Row],[pledged]]/Table1[[#This Row],[goal]]</f>
        <v>1.0007692307692309</v>
      </c>
      <c r="P3312" s="6">
        <f>(Table1[[#This Row],[pledged]]/Table1[[#This Row],[backers_count]])/100</f>
        <v>2.0983870967741938</v>
      </c>
      <c r="Q3312" t="s">
        <v>8317</v>
      </c>
      <c r="R3312" t="s">
        <v>8318</v>
      </c>
      <c r="S3312" s="11">
        <f>(((Table1[[#This Row],[launched_at]]/60)/60)/24)+DATE(1970,1,1)</f>
        <v>42253.928530092591</v>
      </c>
      <c r="T3312" s="11">
        <f>(((Table1[[#This Row],[deadline]]/60)/60)/24)+DATE(1970,1,1)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Table1[[#This Row],[pledged]]/Table1[[#This Row],[goal]]</f>
        <v>1.0984</v>
      </c>
      <c r="P3313" s="6">
        <f>(Table1[[#This Row],[pledged]]/Table1[[#This Row],[backers_count]])/100</f>
        <v>0.61022222222222222</v>
      </c>
      <c r="Q3313" t="s">
        <v>8317</v>
      </c>
      <c r="R3313" t="s">
        <v>8318</v>
      </c>
      <c r="S3313" s="11">
        <f>(((Table1[[#This Row],[launched_at]]/60)/60)/24)+DATE(1970,1,1)</f>
        <v>42264.29178240741</v>
      </c>
      <c r="T3313" s="11">
        <f>(((Table1[[#This Row],[deadline]]/60)/60)/24)+DATE(1970,1,1)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Table1[[#This Row],[pledged]]/Table1[[#This Row],[goal]]</f>
        <v>1.0004</v>
      </c>
      <c r="P3314" s="6">
        <f>(Table1[[#This Row],[pledged]]/Table1[[#This Row],[backers_count]])/100</f>
        <v>0.61</v>
      </c>
      <c r="Q3314" t="s">
        <v>8317</v>
      </c>
      <c r="R3314" t="s">
        <v>8318</v>
      </c>
      <c r="S3314" s="11">
        <f>(((Table1[[#This Row],[launched_at]]/60)/60)/24)+DATE(1970,1,1)</f>
        <v>42664.809560185182</v>
      </c>
      <c r="T3314" s="11">
        <f>(((Table1[[#This Row],[deadline]]/60)/60)/24)+DATE(1970,1,1)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Table1[[#This Row],[pledged]]/Table1[[#This Row],[goal]]</f>
        <v>1.1605000000000001</v>
      </c>
      <c r="P3315" s="6">
        <f>(Table1[[#This Row],[pledged]]/Table1[[#This Row],[backers_count]])/100</f>
        <v>0.80034482758620684</v>
      </c>
      <c r="Q3315" t="s">
        <v>8317</v>
      </c>
      <c r="R3315" t="s">
        <v>8318</v>
      </c>
      <c r="S3315" s="11">
        <f>(((Table1[[#This Row],[launched_at]]/60)/60)/24)+DATE(1970,1,1)</f>
        <v>42382.244409722218</v>
      </c>
      <c r="T3315" s="11">
        <f>(((Table1[[#This Row],[deadline]]/60)/60)/24)+DATE(1970,1,1)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Table1[[#This Row],[pledged]]/Table1[[#This Row],[goal]]</f>
        <v>2.1074999999999999</v>
      </c>
      <c r="P3316" s="6">
        <f>(Table1[[#This Row],[pledged]]/Table1[[#This Row],[backers_count]])/100</f>
        <v>0.2906896551724138</v>
      </c>
      <c r="Q3316" t="s">
        <v>8317</v>
      </c>
      <c r="R3316" t="s">
        <v>8318</v>
      </c>
      <c r="S3316" s="11">
        <f>(((Table1[[#This Row],[launched_at]]/60)/60)/24)+DATE(1970,1,1)</f>
        <v>42105.267488425925</v>
      </c>
      <c r="T3316" s="11">
        <f>(((Table1[[#This Row],[deadline]]/60)/60)/24)+DATE(1970,1,1)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Table1[[#This Row],[pledged]]/Table1[[#This Row],[goal]]</f>
        <v>1.1000000000000001</v>
      </c>
      <c r="P3317" s="6">
        <f>(Table1[[#This Row],[pledged]]/Table1[[#This Row],[backers_count]])/100</f>
        <v>0.49438202247191015</v>
      </c>
      <c r="Q3317" t="s">
        <v>8317</v>
      </c>
      <c r="R3317" t="s">
        <v>8318</v>
      </c>
      <c r="S3317" s="11">
        <f>(((Table1[[#This Row],[launched_at]]/60)/60)/24)+DATE(1970,1,1)</f>
        <v>42466.303715277783</v>
      </c>
      <c r="T3317" s="11">
        <f>(((Table1[[#This Row],[deadline]]/60)/60)/24)+DATE(1970,1,1)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Table1[[#This Row],[pledged]]/Table1[[#This Row],[goal]]</f>
        <v>1.0008673425918038</v>
      </c>
      <c r="P3318" s="6">
        <f>(Table1[[#This Row],[pledged]]/Table1[[#This Row],[backers_count]])/100</f>
        <v>0.93977440000000001</v>
      </c>
      <c r="Q3318" t="s">
        <v>8317</v>
      </c>
      <c r="R3318" t="s">
        <v>8318</v>
      </c>
      <c r="S3318" s="11">
        <f>(((Table1[[#This Row],[launched_at]]/60)/60)/24)+DATE(1970,1,1)</f>
        <v>41826.871238425927</v>
      </c>
      <c r="T3318" s="11">
        <f>(((Table1[[#This Row],[deadline]]/60)/60)/24)+DATE(1970,1,1)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Table1[[#This Row],[pledged]]/Table1[[#This Row],[goal]]</f>
        <v>1.0619047619047619</v>
      </c>
      <c r="P3319" s="6">
        <f>(Table1[[#This Row],[pledged]]/Table1[[#This Row],[backers_count]])/100</f>
        <v>0.61944444444444446</v>
      </c>
      <c r="Q3319" t="s">
        <v>8317</v>
      </c>
      <c r="R3319" t="s">
        <v>8318</v>
      </c>
      <c r="S3319" s="11">
        <f>(((Table1[[#This Row],[launched_at]]/60)/60)/24)+DATE(1970,1,1)</f>
        <v>42499.039629629624</v>
      </c>
      <c r="T3319" s="11">
        <f>(((Table1[[#This Row],[deadline]]/60)/60)/24)+DATE(1970,1,1)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Table1[[#This Row],[pledged]]/Table1[[#This Row],[goal]]</f>
        <v>1.256</v>
      </c>
      <c r="P3320" s="6">
        <f>(Table1[[#This Row],[pledged]]/Table1[[#This Row],[backers_count]])/100</f>
        <v>0.78500000000000003</v>
      </c>
      <c r="Q3320" t="s">
        <v>8317</v>
      </c>
      <c r="R3320" t="s">
        <v>8318</v>
      </c>
      <c r="S3320" s="11">
        <f>(((Table1[[#This Row],[launched_at]]/60)/60)/24)+DATE(1970,1,1)</f>
        <v>42431.302002314813</v>
      </c>
      <c r="T3320" s="11">
        <f>(((Table1[[#This Row],[deadline]]/60)/60)/24)+DATE(1970,1,1)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Table1[[#This Row],[pledged]]/Table1[[#This Row],[goal]]</f>
        <v>1.08</v>
      </c>
      <c r="P3321" s="6">
        <f>(Table1[[#This Row],[pledged]]/Table1[[#This Row],[backers_count]])/100</f>
        <v>0.33750000000000002</v>
      </c>
      <c r="Q3321" t="s">
        <v>8317</v>
      </c>
      <c r="R3321" t="s">
        <v>8318</v>
      </c>
      <c r="S3321" s="11">
        <f>(((Table1[[#This Row],[launched_at]]/60)/60)/24)+DATE(1970,1,1)</f>
        <v>41990.585486111115</v>
      </c>
      <c r="T3321" s="11">
        <f>(((Table1[[#This Row],[deadline]]/60)/60)/24)+DATE(1970,1,1)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Table1[[#This Row],[pledged]]/Table1[[#This Row],[goal]]</f>
        <v>1.01</v>
      </c>
      <c r="P3322" s="6">
        <f>(Table1[[#This Row],[pledged]]/Table1[[#This Row],[backers_count]])/100</f>
        <v>0.66447368421052633</v>
      </c>
      <c r="Q3322" t="s">
        <v>8317</v>
      </c>
      <c r="R3322" t="s">
        <v>8318</v>
      </c>
      <c r="S3322" s="11">
        <f>(((Table1[[#This Row],[launched_at]]/60)/60)/24)+DATE(1970,1,1)</f>
        <v>42513.045798611114</v>
      </c>
      <c r="T3322" s="11">
        <f>(((Table1[[#This Row],[deadline]]/60)/60)/24)+DATE(1970,1,1)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Table1[[#This Row],[pledged]]/Table1[[#This Row],[goal]]</f>
        <v>1.0740000000000001</v>
      </c>
      <c r="P3323" s="6">
        <f>(Table1[[#This Row],[pledged]]/Table1[[#This Row],[backers_count]])/100</f>
        <v>0.35799999999999998</v>
      </c>
      <c r="Q3323" t="s">
        <v>8317</v>
      </c>
      <c r="R3323" t="s">
        <v>8318</v>
      </c>
      <c r="S3323" s="11">
        <f>(((Table1[[#This Row],[launched_at]]/60)/60)/24)+DATE(1970,1,1)</f>
        <v>41914.100289351853</v>
      </c>
      <c r="T3323" s="11">
        <f>(((Table1[[#This Row],[deadline]]/60)/60)/24)+DATE(1970,1,1)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Table1[[#This Row],[pledged]]/Table1[[#This Row],[goal]]</f>
        <v>1.0151515151515151</v>
      </c>
      <c r="P3324" s="6">
        <f>(Table1[[#This Row],[pledged]]/Table1[[#This Row],[backers_count]])/100</f>
        <v>1.4565217391304346</v>
      </c>
      <c r="Q3324" t="s">
        <v>8317</v>
      </c>
      <c r="R3324" t="s">
        <v>8318</v>
      </c>
      <c r="S3324" s="11">
        <f>(((Table1[[#This Row],[launched_at]]/60)/60)/24)+DATE(1970,1,1)</f>
        <v>42521.010370370372</v>
      </c>
      <c r="T3324" s="11">
        <f>(((Table1[[#This Row],[deadline]]/60)/60)/24)+DATE(1970,1,1)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Table1[[#This Row],[pledged]]/Table1[[#This Row],[goal]]</f>
        <v>1.2589999999999999</v>
      </c>
      <c r="P3325" s="6">
        <f>(Table1[[#This Row],[pledged]]/Table1[[#This Row],[backers_count]])/100</f>
        <v>0.25693877551020405</v>
      </c>
      <c r="Q3325" t="s">
        <v>8317</v>
      </c>
      <c r="R3325" t="s">
        <v>8318</v>
      </c>
      <c r="S3325" s="11">
        <f>(((Table1[[#This Row],[launched_at]]/60)/60)/24)+DATE(1970,1,1)</f>
        <v>42608.36583333333</v>
      </c>
      <c r="T3325" s="11">
        <f>(((Table1[[#This Row],[deadline]]/60)/60)/24)+DATE(1970,1,1)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Table1[[#This Row],[pledged]]/Table1[[#This Row],[goal]]</f>
        <v>1.0166666666666666</v>
      </c>
      <c r="P3326" s="6">
        <f>(Table1[[#This Row],[pledged]]/Table1[[#This Row],[backers_count]])/100</f>
        <v>1.5249999999999999</v>
      </c>
      <c r="Q3326" t="s">
        <v>8317</v>
      </c>
      <c r="R3326" t="s">
        <v>8318</v>
      </c>
      <c r="S3326" s="11">
        <f>(((Table1[[#This Row],[launched_at]]/60)/60)/24)+DATE(1970,1,1)</f>
        <v>42512.58321759259</v>
      </c>
      <c r="T3326" s="11">
        <f>(((Table1[[#This Row],[deadline]]/60)/60)/24)+DATE(1970,1,1)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Table1[[#This Row],[pledged]]/Table1[[#This Row],[goal]]</f>
        <v>1.125</v>
      </c>
      <c r="P3327" s="6">
        <f>(Table1[[#This Row],[pledged]]/Table1[[#This Row],[backers_count]])/100</f>
        <v>0.3</v>
      </c>
      <c r="Q3327" t="s">
        <v>8317</v>
      </c>
      <c r="R3327" t="s">
        <v>8318</v>
      </c>
      <c r="S3327" s="11">
        <f>(((Table1[[#This Row],[launched_at]]/60)/60)/24)+DATE(1970,1,1)</f>
        <v>42064.785613425927</v>
      </c>
      <c r="T3327" s="11">
        <f>(((Table1[[#This Row],[deadline]]/60)/60)/24)+DATE(1970,1,1)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Table1[[#This Row],[pledged]]/Table1[[#This Row],[goal]]</f>
        <v>1.0137499999999999</v>
      </c>
      <c r="P3328" s="6">
        <f>(Table1[[#This Row],[pledged]]/Table1[[#This Row],[backers_count]])/100</f>
        <v>1.4228070175438596</v>
      </c>
      <c r="Q3328" t="s">
        <v>8317</v>
      </c>
      <c r="R3328" t="s">
        <v>8318</v>
      </c>
      <c r="S3328" s="11">
        <f>(((Table1[[#This Row],[launched_at]]/60)/60)/24)+DATE(1970,1,1)</f>
        <v>42041.714178240742</v>
      </c>
      <c r="T3328" s="11">
        <f>(((Table1[[#This Row],[deadline]]/60)/60)/24)+DATE(1970,1,1)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Table1[[#This Row],[pledged]]/Table1[[#This Row],[goal]]</f>
        <v>1.0125</v>
      </c>
      <c r="P3329" s="6">
        <f>(Table1[[#This Row],[pledged]]/Table1[[#This Row],[backers_count]])/100</f>
        <v>0.24545454545454548</v>
      </c>
      <c r="Q3329" t="s">
        <v>8317</v>
      </c>
      <c r="R3329" t="s">
        <v>8318</v>
      </c>
      <c r="S3329" s="11">
        <f>(((Table1[[#This Row],[launched_at]]/60)/60)/24)+DATE(1970,1,1)</f>
        <v>42468.374606481477</v>
      </c>
      <c r="T3329" s="11">
        <f>(((Table1[[#This Row],[deadline]]/60)/60)/24)+DATE(1970,1,1)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Table1[[#This Row],[pledged]]/Table1[[#This Row],[goal]]</f>
        <v>1.4638888888888888</v>
      </c>
      <c r="P3330" s="6">
        <f>(Table1[[#This Row],[pledged]]/Table1[[#This Row],[backers_count]])/100</f>
        <v>2.9277777777777776</v>
      </c>
      <c r="Q3330" t="s">
        <v>8317</v>
      </c>
      <c r="R3330" t="s">
        <v>8318</v>
      </c>
      <c r="S3330" s="11">
        <f>(((Table1[[#This Row],[launched_at]]/60)/60)/24)+DATE(1970,1,1)</f>
        <v>41822.57503472222</v>
      </c>
      <c r="T3330" s="11">
        <f>(((Table1[[#This Row],[deadline]]/60)/60)/24)+DATE(1970,1,1)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Table1[[#This Row],[pledged]]/Table1[[#This Row],[goal]]</f>
        <v>1.1679999999999999</v>
      </c>
      <c r="P3331" s="6">
        <f>(Table1[[#This Row],[pledged]]/Table1[[#This Row],[backers_count]])/100</f>
        <v>0.44923076923076921</v>
      </c>
      <c r="Q3331" t="s">
        <v>8317</v>
      </c>
      <c r="R3331" t="s">
        <v>8318</v>
      </c>
      <c r="S3331" s="11">
        <f>(((Table1[[#This Row],[launched_at]]/60)/60)/24)+DATE(1970,1,1)</f>
        <v>41837.323009259257</v>
      </c>
      <c r="T3331" s="11">
        <f>(((Table1[[#This Row],[deadline]]/60)/60)/24)+DATE(1970,1,1)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Table1[[#This Row],[pledged]]/Table1[[#This Row],[goal]]</f>
        <v>1.0626666666666666</v>
      </c>
      <c r="P3332" s="6">
        <f>(Table1[[#This Row],[pledged]]/Table1[[#This Row],[backers_count]])/100</f>
        <v>0.23101449275362321</v>
      </c>
      <c r="Q3332" t="s">
        <v>8317</v>
      </c>
      <c r="R3332" t="s">
        <v>8318</v>
      </c>
      <c r="S3332" s="11">
        <f>(((Table1[[#This Row],[launched_at]]/60)/60)/24)+DATE(1970,1,1)</f>
        <v>42065.887361111112</v>
      </c>
      <c r="T3332" s="11">
        <f>(((Table1[[#This Row],[deadline]]/60)/60)/24)+DATE(1970,1,1)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Table1[[#This Row],[pledged]]/Table1[[#This Row],[goal]]</f>
        <v>1.0451999999999999</v>
      </c>
      <c r="P3333" s="6">
        <f>(Table1[[#This Row],[pledged]]/Table1[[#This Row],[backers_count]])/100</f>
        <v>0.80400000000000005</v>
      </c>
      <c r="Q3333" t="s">
        <v>8317</v>
      </c>
      <c r="R3333" t="s">
        <v>8318</v>
      </c>
      <c r="S3333" s="11">
        <f>(((Table1[[#This Row],[launched_at]]/60)/60)/24)+DATE(1970,1,1)</f>
        <v>42248.697754629626</v>
      </c>
      <c r="T3333" s="11">
        <f>(((Table1[[#This Row],[deadline]]/60)/60)/24)+DATE(1970,1,1)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Table1[[#This Row],[pledged]]/Table1[[#This Row],[goal]]</f>
        <v>1</v>
      </c>
      <c r="P3334" s="6">
        <f>(Table1[[#This Row],[pledged]]/Table1[[#This Row],[backers_count]])/100</f>
        <v>0.72289156626506024</v>
      </c>
      <c r="Q3334" t="s">
        <v>8317</v>
      </c>
      <c r="R3334" t="s">
        <v>8318</v>
      </c>
      <c r="S3334" s="11">
        <f>(((Table1[[#This Row],[launched_at]]/60)/60)/24)+DATE(1970,1,1)</f>
        <v>41809.860300925924</v>
      </c>
      <c r="T3334" s="11">
        <f>(((Table1[[#This Row],[deadline]]/60)/60)/24)+DATE(1970,1,1)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Table1[[#This Row],[pledged]]/Table1[[#This Row],[goal]]</f>
        <v>1.0457142857142858</v>
      </c>
      <c r="P3335" s="6">
        <f>(Table1[[#This Row],[pledged]]/Table1[[#This Row],[backers_count]])/100</f>
        <v>0.32972972972972975</v>
      </c>
      <c r="Q3335" t="s">
        <v>8317</v>
      </c>
      <c r="R3335" t="s">
        <v>8318</v>
      </c>
      <c r="S3335" s="11">
        <f>(((Table1[[#This Row],[launched_at]]/60)/60)/24)+DATE(1970,1,1)</f>
        <v>42148.676851851851</v>
      </c>
      <c r="T3335" s="11">
        <f>(((Table1[[#This Row],[deadline]]/60)/60)/24)+DATE(1970,1,1)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Table1[[#This Row],[pledged]]/Table1[[#This Row],[goal]]</f>
        <v>1.3862051149573753</v>
      </c>
      <c r="P3336" s="6">
        <f>(Table1[[#This Row],[pledged]]/Table1[[#This Row],[backers_count]])/100</f>
        <v>1.1665217391304348</v>
      </c>
      <c r="Q3336" t="s">
        <v>8317</v>
      </c>
      <c r="R3336" t="s">
        <v>8318</v>
      </c>
      <c r="S3336" s="11">
        <f>(((Table1[[#This Row],[launched_at]]/60)/60)/24)+DATE(1970,1,1)</f>
        <v>42185.521087962959</v>
      </c>
      <c r="T3336" s="11">
        <f>(((Table1[[#This Row],[deadline]]/60)/60)/24)+DATE(1970,1,1)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Table1[[#This Row],[pledged]]/Table1[[#This Row],[goal]]</f>
        <v>1.0032000000000001</v>
      </c>
      <c r="P3337" s="6">
        <f>(Table1[[#This Row],[pledged]]/Table1[[#This Row],[backers_count]])/100</f>
        <v>0.79619047619047623</v>
      </c>
      <c r="Q3337" t="s">
        <v>8317</v>
      </c>
      <c r="R3337" t="s">
        <v>8318</v>
      </c>
      <c r="S3337" s="11">
        <f>(((Table1[[#This Row],[launched_at]]/60)/60)/24)+DATE(1970,1,1)</f>
        <v>41827.674143518518</v>
      </c>
      <c r="T3337" s="11">
        <f>(((Table1[[#This Row],[deadline]]/60)/60)/24)+DATE(1970,1,1)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Table1[[#This Row],[pledged]]/Table1[[#This Row],[goal]]</f>
        <v>1</v>
      </c>
      <c r="P3338" s="6">
        <f>(Table1[[#This Row],[pledged]]/Table1[[#This Row],[backers_count]])/100</f>
        <v>0.27777777777777779</v>
      </c>
      <c r="Q3338" t="s">
        <v>8317</v>
      </c>
      <c r="R3338" t="s">
        <v>8318</v>
      </c>
      <c r="S3338" s="11">
        <f>(((Table1[[#This Row],[launched_at]]/60)/60)/24)+DATE(1970,1,1)</f>
        <v>42437.398680555561</v>
      </c>
      <c r="T3338" s="11">
        <f>(((Table1[[#This Row],[deadline]]/60)/60)/24)+DATE(1970,1,1)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Table1[[#This Row],[pledged]]/Table1[[#This Row],[goal]]</f>
        <v>1.1020000000000001</v>
      </c>
      <c r="P3339" s="6">
        <f>(Table1[[#This Row],[pledged]]/Table1[[#This Row],[backers_count]])/100</f>
        <v>0.81029411764705883</v>
      </c>
      <c r="Q3339" t="s">
        <v>8317</v>
      </c>
      <c r="R3339" t="s">
        <v>8318</v>
      </c>
      <c r="S3339" s="11">
        <f>(((Table1[[#This Row],[launched_at]]/60)/60)/24)+DATE(1970,1,1)</f>
        <v>41901.282025462962</v>
      </c>
      <c r="T3339" s="11">
        <f>(((Table1[[#This Row],[deadline]]/60)/60)/24)+DATE(1970,1,1)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Table1[[#This Row],[pledged]]/Table1[[#This Row],[goal]]</f>
        <v>1.0218</v>
      </c>
      <c r="P3340" s="6">
        <f>(Table1[[#This Row],[pledged]]/Table1[[#This Row],[backers_count]])/100</f>
        <v>1.3684821428571428</v>
      </c>
      <c r="Q3340" t="s">
        <v>8317</v>
      </c>
      <c r="R3340" t="s">
        <v>8318</v>
      </c>
      <c r="S3340" s="11">
        <f>(((Table1[[#This Row],[launched_at]]/60)/60)/24)+DATE(1970,1,1)</f>
        <v>42769.574999999997</v>
      </c>
      <c r="T3340" s="11">
        <f>(((Table1[[#This Row],[deadline]]/60)/60)/24)+DATE(1970,1,1)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Table1[[#This Row],[pledged]]/Table1[[#This Row],[goal]]</f>
        <v>1.0435000000000001</v>
      </c>
      <c r="P3341" s="6">
        <f>(Table1[[#This Row],[pledged]]/Table1[[#This Row],[backers_count]])/100</f>
        <v>1.7761702127659575</v>
      </c>
      <c r="Q3341" t="s">
        <v>8317</v>
      </c>
      <c r="R3341" t="s">
        <v>8318</v>
      </c>
      <c r="S3341" s="11">
        <f>(((Table1[[#This Row],[launched_at]]/60)/60)/24)+DATE(1970,1,1)</f>
        <v>42549.665717592594</v>
      </c>
      <c r="T3341" s="11">
        <f>(((Table1[[#This Row],[deadline]]/60)/60)/24)+DATE(1970,1,1)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Table1[[#This Row],[pledged]]/Table1[[#This Row],[goal]]</f>
        <v>1.3816666666666666</v>
      </c>
      <c r="P3342" s="6">
        <f>(Table1[[#This Row],[pledged]]/Table1[[#This Row],[backers_count]])/100</f>
        <v>1.0907894736842105</v>
      </c>
      <c r="Q3342" t="s">
        <v>8317</v>
      </c>
      <c r="R3342" t="s">
        <v>8318</v>
      </c>
      <c r="S3342" s="11">
        <f>(((Table1[[#This Row],[launched_at]]/60)/60)/24)+DATE(1970,1,1)</f>
        <v>42685.974004629628</v>
      </c>
      <c r="T3342" s="11">
        <f>(((Table1[[#This Row],[deadline]]/60)/60)/24)+DATE(1970,1,1)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Table1[[#This Row],[pledged]]/Table1[[#This Row],[goal]]</f>
        <v>1</v>
      </c>
      <c r="P3343" s="6">
        <f>(Table1[[#This Row],[pledged]]/Table1[[#This Row],[backers_count]])/100</f>
        <v>1.1964285714285714</v>
      </c>
      <c r="Q3343" t="s">
        <v>8317</v>
      </c>
      <c r="R3343" t="s">
        <v>8318</v>
      </c>
      <c r="S3343" s="11">
        <f>(((Table1[[#This Row],[launched_at]]/60)/60)/24)+DATE(1970,1,1)</f>
        <v>42510.798854166671</v>
      </c>
      <c r="T3343" s="11">
        <f>(((Table1[[#This Row],[deadline]]/60)/60)/24)+DATE(1970,1,1)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Table1[[#This Row],[pledged]]/Table1[[#This Row],[goal]]</f>
        <v>1.0166666666666666</v>
      </c>
      <c r="P3344" s="6">
        <f>(Table1[[#This Row],[pledged]]/Table1[[#This Row],[backers_count]])/100</f>
        <v>0.78205128205128205</v>
      </c>
      <c r="Q3344" t="s">
        <v>8317</v>
      </c>
      <c r="R3344" t="s">
        <v>8318</v>
      </c>
      <c r="S3344" s="11">
        <f>(((Table1[[#This Row],[launched_at]]/60)/60)/24)+DATE(1970,1,1)</f>
        <v>42062.296412037031</v>
      </c>
      <c r="T3344" s="11">
        <f>(((Table1[[#This Row],[deadline]]/60)/60)/24)+DATE(1970,1,1)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Table1[[#This Row],[pledged]]/Table1[[#This Row],[goal]]</f>
        <v>1.7142857142857142</v>
      </c>
      <c r="P3345" s="6">
        <f>(Table1[[#This Row],[pledged]]/Table1[[#This Row],[backers_count]])/100</f>
        <v>0.52173913043478259</v>
      </c>
      <c r="Q3345" t="s">
        <v>8317</v>
      </c>
      <c r="R3345" t="s">
        <v>8318</v>
      </c>
      <c r="S3345" s="11">
        <f>(((Table1[[#This Row],[launched_at]]/60)/60)/24)+DATE(1970,1,1)</f>
        <v>42452.916481481487</v>
      </c>
      <c r="T3345" s="11">
        <f>(((Table1[[#This Row],[deadline]]/60)/60)/24)+DATE(1970,1,1)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Table1[[#This Row],[pledged]]/Table1[[#This Row],[goal]]</f>
        <v>1.0144444444444445</v>
      </c>
      <c r="P3346" s="6">
        <f>(Table1[[#This Row],[pledged]]/Table1[[#This Row],[backers_count]])/100</f>
        <v>1.1412500000000001</v>
      </c>
      <c r="Q3346" t="s">
        <v>8317</v>
      </c>
      <c r="R3346" t="s">
        <v>8318</v>
      </c>
      <c r="S3346" s="11">
        <f>(((Table1[[#This Row],[launched_at]]/60)/60)/24)+DATE(1970,1,1)</f>
        <v>41851.200150462959</v>
      </c>
      <c r="T3346" s="11">
        <f>(((Table1[[#This Row],[deadline]]/60)/60)/24)+DATE(1970,1,1)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Table1[[#This Row],[pledged]]/Table1[[#This Row],[goal]]</f>
        <v>1.3</v>
      </c>
      <c r="P3347" s="6">
        <f>(Table1[[#This Row],[pledged]]/Table1[[#This Row],[backers_count]])/100</f>
        <v>0.5</v>
      </c>
      <c r="Q3347" t="s">
        <v>8317</v>
      </c>
      <c r="R3347" t="s">
        <v>8318</v>
      </c>
      <c r="S3347" s="11">
        <f>(((Table1[[#This Row],[launched_at]]/60)/60)/24)+DATE(1970,1,1)</f>
        <v>42053.106111111112</v>
      </c>
      <c r="T3347" s="11">
        <f>(((Table1[[#This Row],[deadline]]/60)/60)/24)+DATE(1970,1,1)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Table1[[#This Row],[pledged]]/Table1[[#This Row],[goal]]</f>
        <v>1.1000000000000001</v>
      </c>
      <c r="P3348" s="6">
        <f>(Table1[[#This Row],[pledged]]/Table1[[#This Row],[backers_count]])/100</f>
        <v>0.91666666666666674</v>
      </c>
      <c r="Q3348" t="s">
        <v>8317</v>
      </c>
      <c r="R3348" t="s">
        <v>8318</v>
      </c>
      <c r="S3348" s="11">
        <f>(((Table1[[#This Row],[launched_at]]/60)/60)/24)+DATE(1970,1,1)</f>
        <v>42054.024421296301</v>
      </c>
      <c r="T3348" s="11">
        <f>(((Table1[[#This Row],[deadline]]/60)/60)/24)+DATE(1970,1,1)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Table1[[#This Row],[pledged]]/Table1[[#This Row],[goal]]</f>
        <v>1.1944999999999999</v>
      </c>
      <c r="P3349" s="6">
        <f>(Table1[[#This Row],[pledged]]/Table1[[#This Row],[backers_count]])/100</f>
        <v>1.0859090909090909</v>
      </c>
      <c r="Q3349" t="s">
        <v>8317</v>
      </c>
      <c r="R3349" t="s">
        <v>8318</v>
      </c>
      <c r="S3349" s="11">
        <f>(((Table1[[#This Row],[launched_at]]/60)/60)/24)+DATE(1970,1,1)</f>
        <v>42484.551550925928</v>
      </c>
      <c r="T3349" s="11">
        <f>(((Table1[[#This Row],[deadline]]/60)/60)/24)+DATE(1970,1,1)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Table1[[#This Row],[pledged]]/Table1[[#This Row],[goal]]</f>
        <v>1.002909090909091</v>
      </c>
      <c r="P3350" s="6">
        <f>(Table1[[#This Row],[pledged]]/Table1[[#This Row],[backers_count]])/100</f>
        <v>0.69822784810126581</v>
      </c>
      <c r="Q3350" t="s">
        <v>8317</v>
      </c>
      <c r="R3350" t="s">
        <v>8318</v>
      </c>
      <c r="S3350" s="11">
        <f>(((Table1[[#This Row],[launched_at]]/60)/60)/24)+DATE(1970,1,1)</f>
        <v>42466.558796296296</v>
      </c>
      <c r="T3350" s="11">
        <f>(((Table1[[#This Row],[deadline]]/60)/60)/24)+DATE(1970,1,1)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Table1[[#This Row],[pledged]]/Table1[[#This Row],[goal]]</f>
        <v>1.534</v>
      </c>
      <c r="P3351" s="6">
        <f>(Table1[[#This Row],[pledged]]/Table1[[#This Row],[backers_count]])/100</f>
        <v>1.0957142857142856</v>
      </c>
      <c r="Q3351" t="s">
        <v>8317</v>
      </c>
      <c r="R3351" t="s">
        <v>8318</v>
      </c>
      <c r="S3351" s="11">
        <f>(((Table1[[#This Row],[launched_at]]/60)/60)/24)+DATE(1970,1,1)</f>
        <v>42513.110787037032</v>
      </c>
      <c r="T3351" s="11">
        <f>(((Table1[[#This Row],[deadline]]/60)/60)/24)+DATE(1970,1,1)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Table1[[#This Row],[pledged]]/Table1[[#This Row],[goal]]</f>
        <v>1.0442857142857143</v>
      </c>
      <c r="P3352" s="6">
        <f>(Table1[[#This Row],[pledged]]/Table1[[#This Row],[backers_count]])/100</f>
        <v>0.71666666666666667</v>
      </c>
      <c r="Q3352" t="s">
        <v>8317</v>
      </c>
      <c r="R3352" t="s">
        <v>8318</v>
      </c>
      <c r="S3352" s="11">
        <f>(((Table1[[#This Row],[launched_at]]/60)/60)/24)+DATE(1970,1,1)</f>
        <v>42302.701516203699</v>
      </c>
      <c r="T3352" s="11">
        <f>(((Table1[[#This Row],[deadline]]/60)/60)/24)+DATE(1970,1,1)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Table1[[#This Row],[pledged]]/Table1[[#This Row],[goal]]</f>
        <v>1.0109999999999999</v>
      </c>
      <c r="P3353" s="6">
        <f>(Table1[[#This Row],[pledged]]/Table1[[#This Row],[backers_count]])/100</f>
        <v>0.93611111111111112</v>
      </c>
      <c r="Q3353" t="s">
        <v>8317</v>
      </c>
      <c r="R3353" t="s">
        <v>8318</v>
      </c>
      <c r="S3353" s="11">
        <f>(((Table1[[#This Row],[launched_at]]/60)/60)/24)+DATE(1970,1,1)</f>
        <v>41806.395428240743</v>
      </c>
      <c r="T3353" s="11">
        <f>(((Table1[[#This Row],[deadline]]/60)/60)/24)+DATE(1970,1,1)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Table1[[#This Row],[pledged]]/Table1[[#This Row],[goal]]</f>
        <v>1.0751999999999999</v>
      </c>
      <c r="P3354" s="6">
        <f>(Table1[[#This Row],[pledged]]/Table1[[#This Row],[backers_count]])/100</f>
        <v>0.76800000000000002</v>
      </c>
      <c r="Q3354" t="s">
        <v>8317</v>
      </c>
      <c r="R3354" t="s">
        <v>8318</v>
      </c>
      <c r="S3354" s="11">
        <f>(((Table1[[#This Row],[launched_at]]/60)/60)/24)+DATE(1970,1,1)</f>
        <v>42495.992800925931</v>
      </c>
      <c r="T3354" s="11">
        <f>(((Table1[[#This Row],[deadline]]/60)/60)/24)+DATE(1970,1,1)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Table1[[#This Row],[pledged]]/Table1[[#This Row],[goal]]</f>
        <v>3.15</v>
      </c>
      <c r="P3355" s="6">
        <f>(Table1[[#This Row],[pledged]]/Table1[[#This Row],[backers_count]])/100</f>
        <v>0.35795454545454547</v>
      </c>
      <c r="Q3355" t="s">
        <v>8317</v>
      </c>
      <c r="R3355" t="s">
        <v>8318</v>
      </c>
      <c r="S3355" s="11">
        <f>(((Table1[[#This Row],[launched_at]]/60)/60)/24)+DATE(1970,1,1)</f>
        <v>42479.432291666672</v>
      </c>
      <c r="T3355" s="11">
        <f>(((Table1[[#This Row],[deadline]]/60)/60)/24)+DATE(1970,1,1)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Table1[[#This Row],[pledged]]/Table1[[#This Row],[goal]]</f>
        <v>1.0193333333333334</v>
      </c>
      <c r="P3356" s="6">
        <f>(Table1[[#This Row],[pledged]]/Table1[[#This Row],[backers_count]])/100</f>
        <v>0.55600000000000005</v>
      </c>
      <c r="Q3356" t="s">
        <v>8317</v>
      </c>
      <c r="R3356" t="s">
        <v>8318</v>
      </c>
      <c r="S3356" s="11">
        <f>(((Table1[[#This Row],[launched_at]]/60)/60)/24)+DATE(1970,1,1)</f>
        <v>42270.7269212963</v>
      </c>
      <c r="T3356" s="11">
        <f>(((Table1[[#This Row],[deadline]]/60)/60)/24)+DATE(1970,1,1)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Table1[[#This Row],[pledged]]/Table1[[#This Row],[goal]]</f>
        <v>1.2628571428571429</v>
      </c>
      <c r="P3357" s="6">
        <f>(Table1[[#This Row],[pledged]]/Table1[[#This Row],[backers_count]])/100</f>
        <v>1.4733333333333334</v>
      </c>
      <c r="Q3357" t="s">
        <v>8317</v>
      </c>
      <c r="R3357" t="s">
        <v>8318</v>
      </c>
      <c r="S3357" s="11">
        <f>(((Table1[[#This Row],[launched_at]]/60)/60)/24)+DATE(1970,1,1)</f>
        <v>42489.619525462964</v>
      </c>
      <c r="T3357" s="11">
        <f>(((Table1[[#This Row],[deadline]]/60)/60)/24)+DATE(1970,1,1)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Table1[[#This Row],[pledged]]/Table1[[#This Row],[goal]]</f>
        <v>1.014</v>
      </c>
      <c r="P3358" s="6">
        <f>(Table1[[#This Row],[pledged]]/Table1[[#This Row],[backers_count]])/100</f>
        <v>0.56333333333333335</v>
      </c>
      <c r="Q3358" t="s">
        <v>8317</v>
      </c>
      <c r="R3358" t="s">
        <v>8318</v>
      </c>
      <c r="S3358" s="11">
        <f>(((Table1[[#This Row],[launched_at]]/60)/60)/24)+DATE(1970,1,1)</f>
        <v>42536.815648148149</v>
      </c>
      <c r="T3358" s="11">
        <f>(((Table1[[#This Row],[deadline]]/60)/60)/24)+DATE(1970,1,1)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Table1[[#This Row],[pledged]]/Table1[[#This Row],[goal]]</f>
        <v>1.01</v>
      </c>
      <c r="P3359" s="6">
        <f>(Table1[[#This Row],[pledged]]/Table1[[#This Row],[backers_count]])/100</f>
        <v>0.96190476190476193</v>
      </c>
      <c r="Q3359" t="s">
        <v>8317</v>
      </c>
      <c r="R3359" t="s">
        <v>8318</v>
      </c>
      <c r="S3359" s="11">
        <f>(((Table1[[#This Row],[launched_at]]/60)/60)/24)+DATE(1970,1,1)</f>
        <v>41822.417939814812</v>
      </c>
      <c r="T3359" s="11">
        <f>(((Table1[[#This Row],[deadline]]/60)/60)/24)+DATE(1970,1,1)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Table1[[#This Row],[pledged]]/Table1[[#This Row],[goal]]</f>
        <v>1.0299</v>
      </c>
      <c r="P3360" s="6">
        <f>(Table1[[#This Row],[pledged]]/Table1[[#This Row],[backers_count]])/100</f>
        <v>0.63574074074074072</v>
      </c>
      <c r="Q3360" t="s">
        <v>8317</v>
      </c>
      <c r="R3360" t="s">
        <v>8318</v>
      </c>
      <c r="S3360" s="11">
        <f>(((Table1[[#This Row],[launched_at]]/60)/60)/24)+DATE(1970,1,1)</f>
        <v>41932.311099537037</v>
      </c>
      <c r="T3360" s="11">
        <f>(((Table1[[#This Row],[deadline]]/60)/60)/24)+DATE(1970,1,1)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Table1[[#This Row],[pledged]]/Table1[[#This Row],[goal]]</f>
        <v>1.0625</v>
      </c>
      <c r="P3361" s="6">
        <f>(Table1[[#This Row],[pledged]]/Table1[[#This Row],[backers_count]])/100</f>
        <v>1.847826086956522</v>
      </c>
      <c r="Q3361" t="s">
        <v>8317</v>
      </c>
      <c r="R3361" t="s">
        <v>8318</v>
      </c>
      <c r="S3361" s="11">
        <f>(((Table1[[#This Row],[launched_at]]/60)/60)/24)+DATE(1970,1,1)</f>
        <v>42746.057106481487</v>
      </c>
      <c r="T3361" s="11">
        <f>(((Table1[[#This Row],[deadline]]/60)/60)/24)+DATE(1970,1,1)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Table1[[#This Row],[pledged]]/Table1[[#This Row],[goal]]</f>
        <v>1.0137777777777779</v>
      </c>
      <c r="P3362" s="6">
        <f>(Table1[[#This Row],[pledged]]/Table1[[#This Row],[backers_count]])/100</f>
        <v>1.2672222222222222</v>
      </c>
      <c r="Q3362" t="s">
        <v>8317</v>
      </c>
      <c r="R3362" t="s">
        <v>8318</v>
      </c>
      <c r="S3362" s="11">
        <f>(((Table1[[#This Row],[launched_at]]/60)/60)/24)+DATE(1970,1,1)</f>
        <v>42697.082673611112</v>
      </c>
      <c r="T3362" s="11">
        <f>(((Table1[[#This Row],[deadline]]/60)/60)/24)+DATE(1970,1,1)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Table1[[#This Row],[pledged]]/Table1[[#This Row],[goal]]</f>
        <v>1.1346000000000001</v>
      </c>
      <c r="P3363" s="6">
        <f>(Table1[[#This Row],[pledged]]/Table1[[#This Row],[backers_count]])/100</f>
        <v>0.83426470588235291</v>
      </c>
      <c r="Q3363" t="s">
        <v>8317</v>
      </c>
      <c r="R3363" t="s">
        <v>8318</v>
      </c>
      <c r="S3363" s="11">
        <f>(((Table1[[#This Row],[launched_at]]/60)/60)/24)+DATE(1970,1,1)</f>
        <v>41866.025347222225</v>
      </c>
      <c r="T3363" s="11">
        <f>(((Table1[[#This Row],[deadline]]/60)/60)/24)+DATE(1970,1,1)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Table1[[#This Row],[pledged]]/Table1[[#This Row],[goal]]</f>
        <v>2.1800000000000002</v>
      </c>
      <c r="P3364" s="6">
        <f>(Table1[[#This Row],[pledged]]/Table1[[#This Row],[backers_count]])/100</f>
        <v>0.54500000000000004</v>
      </c>
      <c r="Q3364" t="s">
        <v>8317</v>
      </c>
      <c r="R3364" t="s">
        <v>8318</v>
      </c>
      <c r="S3364" s="11">
        <f>(((Table1[[#This Row],[launched_at]]/60)/60)/24)+DATE(1970,1,1)</f>
        <v>42056.091631944444</v>
      </c>
      <c r="T3364" s="11">
        <f>(((Table1[[#This Row],[deadline]]/60)/60)/24)+DATE(1970,1,1)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Table1[[#This Row],[pledged]]/Table1[[#This Row],[goal]]</f>
        <v>1.0141935483870967</v>
      </c>
      <c r="P3365" s="6">
        <f>(Table1[[#This Row],[pledged]]/Table1[[#This Row],[backers_count]])/100</f>
        <v>3.023076923076923</v>
      </c>
      <c r="Q3365" t="s">
        <v>8317</v>
      </c>
      <c r="R3365" t="s">
        <v>8318</v>
      </c>
      <c r="S3365" s="11">
        <f>(((Table1[[#This Row],[launched_at]]/60)/60)/24)+DATE(1970,1,1)</f>
        <v>41851.771354166667</v>
      </c>
      <c r="T3365" s="11">
        <f>(((Table1[[#This Row],[deadline]]/60)/60)/24)+DATE(1970,1,1)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Table1[[#This Row],[pledged]]/Table1[[#This Row],[goal]]</f>
        <v>1.0593333333333332</v>
      </c>
      <c r="P3366" s="6">
        <f>(Table1[[#This Row],[pledged]]/Table1[[#This Row],[backers_count]])/100</f>
        <v>0.44138888888888883</v>
      </c>
      <c r="Q3366" t="s">
        <v>8317</v>
      </c>
      <c r="R3366" t="s">
        <v>8318</v>
      </c>
      <c r="S3366" s="11">
        <f>(((Table1[[#This Row],[launched_at]]/60)/60)/24)+DATE(1970,1,1)</f>
        <v>42422.977418981478</v>
      </c>
      <c r="T3366" s="11">
        <f>(((Table1[[#This Row],[deadline]]/60)/60)/24)+DATE(1970,1,1)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Table1[[#This Row],[pledged]]/Table1[[#This Row],[goal]]</f>
        <v>1.04</v>
      </c>
      <c r="P3367" s="6">
        <f>(Table1[[#This Row],[pledged]]/Table1[[#This Row],[backers_count]])/100</f>
        <v>8.6666666666666661</v>
      </c>
      <c r="Q3367" t="s">
        <v>8317</v>
      </c>
      <c r="R3367" t="s">
        <v>8318</v>
      </c>
      <c r="S3367" s="11">
        <f>(((Table1[[#This Row],[launched_at]]/60)/60)/24)+DATE(1970,1,1)</f>
        <v>42321.101759259262</v>
      </c>
      <c r="T3367" s="11">
        <f>(((Table1[[#This Row],[deadline]]/60)/60)/24)+DATE(1970,1,1)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Table1[[#This Row],[pledged]]/Table1[[#This Row],[goal]]</f>
        <v>2.21</v>
      </c>
      <c r="P3368" s="6">
        <f>(Table1[[#This Row],[pledged]]/Table1[[#This Row],[backers_count]])/100</f>
        <v>0.61388888888888882</v>
      </c>
      <c r="Q3368" t="s">
        <v>8317</v>
      </c>
      <c r="R3368" t="s">
        <v>8318</v>
      </c>
      <c r="S3368" s="11">
        <f>(((Table1[[#This Row],[launched_at]]/60)/60)/24)+DATE(1970,1,1)</f>
        <v>42107.067557870367</v>
      </c>
      <c r="T3368" s="11">
        <f>(((Table1[[#This Row],[deadline]]/60)/60)/24)+DATE(1970,1,1)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Table1[[#This Row],[pledged]]/Table1[[#This Row],[goal]]</f>
        <v>1.1866666666666668</v>
      </c>
      <c r="P3369" s="6">
        <f>(Table1[[#This Row],[pledged]]/Table1[[#This Row],[backers_count]])/100</f>
        <v>0.29666666666666669</v>
      </c>
      <c r="Q3369" t="s">
        <v>8317</v>
      </c>
      <c r="R3369" t="s">
        <v>8318</v>
      </c>
      <c r="S3369" s="11">
        <f>(((Table1[[#This Row],[launched_at]]/60)/60)/24)+DATE(1970,1,1)</f>
        <v>42192.933958333335</v>
      </c>
      <c r="T3369" s="11">
        <f>(((Table1[[#This Row],[deadline]]/60)/60)/24)+DATE(1970,1,1)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Table1[[#This Row],[pledged]]/Table1[[#This Row],[goal]]</f>
        <v>1.046</v>
      </c>
      <c r="P3370" s="6">
        <f>(Table1[[#This Row],[pledged]]/Table1[[#This Row],[backers_count]])/100</f>
        <v>0.45478260869565218</v>
      </c>
      <c r="Q3370" t="s">
        <v>8317</v>
      </c>
      <c r="R3370" t="s">
        <v>8318</v>
      </c>
      <c r="S3370" s="11">
        <f>(((Table1[[#This Row],[launched_at]]/60)/60)/24)+DATE(1970,1,1)</f>
        <v>41969.199756944443</v>
      </c>
      <c r="T3370" s="11">
        <f>(((Table1[[#This Row],[deadline]]/60)/60)/24)+DATE(1970,1,1)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Table1[[#This Row],[pledged]]/Table1[[#This Row],[goal]]</f>
        <v>1.0389999999999999</v>
      </c>
      <c r="P3371" s="6">
        <f>(Table1[[#This Row],[pledged]]/Table1[[#This Row],[backers_count]])/100</f>
        <v>0.96203703703703713</v>
      </c>
      <c r="Q3371" t="s">
        <v>8317</v>
      </c>
      <c r="R3371" t="s">
        <v>8318</v>
      </c>
      <c r="S3371" s="11">
        <f>(((Table1[[#This Row],[launched_at]]/60)/60)/24)+DATE(1970,1,1)</f>
        <v>42690.041435185187</v>
      </c>
      <c r="T3371" s="11">
        <f>(((Table1[[#This Row],[deadline]]/60)/60)/24)+DATE(1970,1,1)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Table1[[#This Row],[pledged]]/Table1[[#This Row],[goal]]</f>
        <v>1.1773333333333333</v>
      </c>
      <c r="P3372" s="6">
        <f>(Table1[[#This Row],[pledged]]/Table1[[#This Row],[backers_count]])/100</f>
        <v>0.67923076923076919</v>
      </c>
      <c r="Q3372" t="s">
        <v>8317</v>
      </c>
      <c r="R3372" t="s">
        <v>8318</v>
      </c>
      <c r="S3372" s="11">
        <f>(((Table1[[#This Row],[launched_at]]/60)/60)/24)+DATE(1970,1,1)</f>
        <v>42690.334317129629</v>
      </c>
      <c r="T3372" s="11">
        <f>(((Table1[[#This Row],[deadline]]/60)/60)/24)+DATE(1970,1,1)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Table1[[#This Row],[pledged]]/Table1[[#This Row],[goal]]</f>
        <v>1.385</v>
      </c>
      <c r="P3373" s="6">
        <f>(Table1[[#This Row],[pledged]]/Table1[[#This Row],[backers_count]])/100</f>
        <v>0.30777777777777776</v>
      </c>
      <c r="Q3373" t="s">
        <v>8317</v>
      </c>
      <c r="R3373" t="s">
        <v>8318</v>
      </c>
      <c r="S3373" s="11">
        <f>(((Table1[[#This Row],[launched_at]]/60)/60)/24)+DATE(1970,1,1)</f>
        <v>42312.874594907407</v>
      </c>
      <c r="T3373" s="11">
        <f>(((Table1[[#This Row],[deadline]]/60)/60)/24)+DATE(1970,1,1)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Table1[[#This Row],[pledged]]/Table1[[#This Row],[goal]]</f>
        <v>1.0349999999999999</v>
      </c>
      <c r="P3374" s="6">
        <f>(Table1[[#This Row],[pledged]]/Table1[[#This Row],[backers_count]])/100</f>
        <v>0.38333333333333336</v>
      </c>
      <c r="Q3374" t="s">
        <v>8317</v>
      </c>
      <c r="R3374" t="s">
        <v>8318</v>
      </c>
      <c r="S3374" s="11">
        <f>(((Table1[[#This Row],[launched_at]]/60)/60)/24)+DATE(1970,1,1)</f>
        <v>41855.548101851848</v>
      </c>
      <c r="T3374" s="11">
        <f>(((Table1[[#This Row],[deadline]]/60)/60)/24)+DATE(1970,1,1)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Table1[[#This Row],[pledged]]/Table1[[#This Row],[goal]]</f>
        <v>1.0024999999999999</v>
      </c>
      <c r="P3375" s="6">
        <f>(Table1[[#This Row],[pledged]]/Table1[[#This Row],[backers_count]])/100</f>
        <v>0.66833333333333333</v>
      </c>
      <c r="Q3375" t="s">
        <v>8317</v>
      </c>
      <c r="R3375" t="s">
        <v>8318</v>
      </c>
      <c r="S3375" s="11">
        <f>(((Table1[[#This Row],[launched_at]]/60)/60)/24)+DATE(1970,1,1)</f>
        <v>42179.854629629626</v>
      </c>
      <c r="T3375" s="11">
        <f>(((Table1[[#This Row],[deadline]]/60)/60)/24)+DATE(1970,1,1)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Table1[[#This Row],[pledged]]/Table1[[#This Row],[goal]]</f>
        <v>1.0657142857142856</v>
      </c>
      <c r="P3376" s="6">
        <f>(Table1[[#This Row],[pledged]]/Table1[[#This Row],[backers_count]])/100</f>
        <v>0.71730769230769231</v>
      </c>
      <c r="Q3376" t="s">
        <v>8317</v>
      </c>
      <c r="R3376" t="s">
        <v>8318</v>
      </c>
      <c r="S3376" s="11">
        <f>(((Table1[[#This Row],[launched_at]]/60)/60)/24)+DATE(1970,1,1)</f>
        <v>42275.731666666667</v>
      </c>
      <c r="T3376" s="11">
        <f>(((Table1[[#This Row],[deadline]]/60)/60)/24)+DATE(1970,1,1)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Table1[[#This Row],[pledged]]/Table1[[#This Row],[goal]]</f>
        <v>1</v>
      </c>
      <c r="P3377" s="6">
        <f>(Table1[[#This Row],[pledged]]/Table1[[#This Row],[backers_count]])/100</f>
        <v>1.7647058823529411</v>
      </c>
      <c r="Q3377" t="s">
        <v>8317</v>
      </c>
      <c r="R3377" t="s">
        <v>8318</v>
      </c>
      <c r="S3377" s="11">
        <f>(((Table1[[#This Row],[launched_at]]/60)/60)/24)+DATE(1970,1,1)</f>
        <v>41765.610798611109</v>
      </c>
      <c r="T3377" s="11">
        <f>(((Table1[[#This Row],[deadline]]/60)/60)/24)+DATE(1970,1,1)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Table1[[#This Row],[pledged]]/Table1[[#This Row],[goal]]</f>
        <v>1.0001249999999999</v>
      </c>
      <c r="P3378" s="6">
        <f>(Table1[[#This Row],[pledged]]/Table1[[#This Row],[backers_count]])/100</f>
        <v>4.2110526315789478</v>
      </c>
      <c r="Q3378" t="s">
        <v>8317</v>
      </c>
      <c r="R3378" t="s">
        <v>8318</v>
      </c>
      <c r="S3378" s="11">
        <f>(((Table1[[#This Row],[launched_at]]/60)/60)/24)+DATE(1970,1,1)</f>
        <v>42059.701319444444</v>
      </c>
      <c r="T3378" s="11">
        <f>(((Table1[[#This Row],[deadline]]/60)/60)/24)+DATE(1970,1,1)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Table1[[#This Row],[pledged]]/Table1[[#This Row],[goal]]</f>
        <v>1.0105</v>
      </c>
      <c r="P3379" s="6">
        <f>(Table1[[#This Row],[pledged]]/Table1[[#This Row],[backers_count]])/100</f>
        <v>1.0498701298701298</v>
      </c>
      <c r="Q3379" t="s">
        <v>8317</v>
      </c>
      <c r="R3379" t="s">
        <v>8318</v>
      </c>
      <c r="S3379" s="11">
        <f>(((Table1[[#This Row],[launched_at]]/60)/60)/24)+DATE(1970,1,1)</f>
        <v>42053.732627314821</v>
      </c>
      <c r="T3379" s="11">
        <f>(((Table1[[#This Row],[deadline]]/60)/60)/24)+DATE(1970,1,1)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Table1[[#This Row],[pledged]]/Table1[[#This Row],[goal]]</f>
        <v>1.0763636363636364</v>
      </c>
      <c r="P3380" s="6">
        <f>(Table1[[#This Row],[pledged]]/Table1[[#This Row],[backers_count]])/100</f>
        <v>0.28190476190476188</v>
      </c>
      <c r="Q3380" t="s">
        <v>8317</v>
      </c>
      <c r="R3380" t="s">
        <v>8318</v>
      </c>
      <c r="S3380" s="11">
        <f>(((Table1[[#This Row],[launched_at]]/60)/60)/24)+DATE(1970,1,1)</f>
        <v>41858.355393518519</v>
      </c>
      <c r="T3380" s="11">
        <f>(((Table1[[#This Row],[deadline]]/60)/60)/24)+DATE(1970,1,1)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Table1[[#This Row],[pledged]]/Table1[[#This Row],[goal]]</f>
        <v>1.0365</v>
      </c>
      <c r="P3381" s="6">
        <f>(Table1[[#This Row],[pledged]]/Table1[[#This Row],[backers_count]])/100</f>
        <v>0.54552631578947375</v>
      </c>
      <c r="Q3381" t="s">
        <v>8317</v>
      </c>
      <c r="R3381" t="s">
        <v>8318</v>
      </c>
      <c r="S3381" s="11">
        <f>(((Table1[[#This Row],[launched_at]]/60)/60)/24)+DATE(1970,1,1)</f>
        <v>42225.513888888891</v>
      </c>
      <c r="T3381" s="11">
        <f>(((Table1[[#This Row],[deadline]]/60)/60)/24)+DATE(1970,1,1)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Table1[[#This Row],[pledged]]/Table1[[#This Row],[goal]]</f>
        <v>1.0443333333333333</v>
      </c>
      <c r="P3382" s="6">
        <f>(Table1[[#This Row],[pledged]]/Table1[[#This Row],[backers_count]])/100</f>
        <v>1.1189285714285715</v>
      </c>
      <c r="Q3382" t="s">
        <v>8317</v>
      </c>
      <c r="R3382" t="s">
        <v>8318</v>
      </c>
      <c r="S3382" s="11">
        <f>(((Table1[[#This Row],[launched_at]]/60)/60)/24)+DATE(1970,1,1)</f>
        <v>41937.95344907407</v>
      </c>
      <c r="T3382" s="11">
        <f>(((Table1[[#This Row],[deadline]]/60)/60)/24)+DATE(1970,1,1)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Table1[[#This Row],[pledged]]/Table1[[#This Row],[goal]]</f>
        <v>1.0225</v>
      </c>
      <c r="P3383" s="6">
        <f>(Table1[[#This Row],[pledged]]/Table1[[#This Row],[backers_count]])/100</f>
        <v>0.8520833333333333</v>
      </c>
      <c r="Q3383" t="s">
        <v>8317</v>
      </c>
      <c r="R3383" t="s">
        <v>8318</v>
      </c>
      <c r="S3383" s="11">
        <f>(((Table1[[#This Row],[launched_at]]/60)/60)/24)+DATE(1970,1,1)</f>
        <v>42044.184988425928</v>
      </c>
      <c r="T3383" s="11">
        <f>(((Table1[[#This Row],[deadline]]/60)/60)/24)+DATE(1970,1,1)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Table1[[#This Row],[pledged]]/Table1[[#This Row],[goal]]</f>
        <v>1.0074285714285713</v>
      </c>
      <c r="P3384" s="6">
        <f>(Table1[[#This Row],[pledged]]/Table1[[#This Row],[backers_count]])/100</f>
        <v>0.76652173913043486</v>
      </c>
      <c r="Q3384" t="s">
        <v>8317</v>
      </c>
      <c r="R3384" t="s">
        <v>8318</v>
      </c>
      <c r="S3384" s="11">
        <f>(((Table1[[#This Row],[launched_at]]/60)/60)/24)+DATE(1970,1,1)</f>
        <v>42559.431203703702</v>
      </c>
      <c r="T3384" s="11">
        <f>(((Table1[[#This Row],[deadline]]/60)/60)/24)+DATE(1970,1,1)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Table1[[#This Row],[pledged]]/Table1[[#This Row],[goal]]</f>
        <v>1.1171428571428572</v>
      </c>
      <c r="P3385" s="6">
        <f>(Table1[[#This Row],[pledged]]/Table1[[#This Row],[backers_count]])/100</f>
        <v>0.65166666666666673</v>
      </c>
      <c r="Q3385" t="s">
        <v>8317</v>
      </c>
      <c r="R3385" t="s">
        <v>8318</v>
      </c>
      <c r="S3385" s="11">
        <f>(((Table1[[#This Row],[launched_at]]/60)/60)/24)+DATE(1970,1,1)</f>
        <v>42524.782638888893</v>
      </c>
      <c r="T3385" s="11">
        <f>(((Table1[[#This Row],[deadline]]/60)/60)/24)+DATE(1970,1,1)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Table1[[#This Row],[pledged]]/Table1[[#This Row],[goal]]</f>
        <v>1.0001100000000001</v>
      </c>
      <c r="P3386" s="6">
        <f>(Table1[[#This Row],[pledged]]/Table1[[#This Row],[backers_count]])/100</f>
        <v>0.93760312499999998</v>
      </c>
      <c r="Q3386" t="s">
        <v>8317</v>
      </c>
      <c r="R3386" t="s">
        <v>8318</v>
      </c>
      <c r="S3386" s="11">
        <f>(((Table1[[#This Row],[launched_at]]/60)/60)/24)+DATE(1970,1,1)</f>
        <v>42292.087592592594</v>
      </c>
      <c r="T3386" s="11">
        <f>(((Table1[[#This Row],[deadline]]/60)/60)/24)+DATE(1970,1,1)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Table1[[#This Row],[pledged]]/Table1[[#This Row],[goal]]</f>
        <v>1</v>
      </c>
      <c r="P3387" s="6">
        <f>(Table1[[#This Row],[pledged]]/Table1[[#This Row],[backers_count]])/100</f>
        <v>1.3333333333333335</v>
      </c>
      <c r="Q3387" t="s">
        <v>8317</v>
      </c>
      <c r="R3387" t="s">
        <v>8318</v>
      </c>
      <c r="S3387" s="11">
        <f>(((Table1[[#This Row],[launched_at]]/60)/60)/24)+DATE(1970,1,1)</f>
        <v>41953.8675</v>
      </c>
      <c r="T3387" s="11">
        <f>(((Table1[[#This Row],[deadline]]/60)/60)/24)+DATE(1970,1,1)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Table1[[#This Row],[pledged]]/Table1[[#This Row],[goal]]</f>
        <v>1.05</v>
      </c>
      <c r="P3388" s="6">
        <f>(Table1[[#This Row],[pledged]]/Table1[[#This Row],[backers_count]])/100</f>
        <v>0.51219512195121952</v>
      </c>
      <c r="Q3388" t="s">
        <v>8317</v>
      </c>
      <c r="R3388" t="s">
        <v>8318</v>
      </c>
      <c r="S3388" s="11">
        <f>(((Table1[[#This Row],[launched_at]]/60)/60)/24)+DATE(1970,1,1)</f>
        <v>41946.644745370373</v>
      </c>
      <c r="T3388" s="11">
        <f>(((Table1[[#This Row],[deadline]]/60)/60)/24)+DATE(1970,1,1)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Table1[[#This Row],[pledged]]/Table1[[#This Row],[goal]]</f>
        <v>1.1686666666666667</v>
      </c>
      <c r="P3389" s="6">
        <f>(Table1[[#This Row],[pledged]]/Table1[[#This Row],[backers_count]])/100</f>
        <v>1.0017142857142858</v>
      </c>
      <c r="Q3389" t="s">
        <v>8317</v>
      </c>
      <c r="R3389" t="s">
        <v>8318</v>
      </c>
      <c r="S3389" s="11">
        <f>(((Table1[[#This Row],[launched_at]]/60)/60)/24)+DATE(1970,1,1)</f>
        <v>41947.762592592589</v>
      </c>
      <c r="T3389" s="11">
        <f>(((Table1[[#This Row],[deadline]]/60)/60)/24)+DATE(1970,1,1)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Table1[[#This Row],[pledged]]/Table1[[#This Row],[goal]]</f>
        <v>1.038</v>
      </c>
      <c r="P3390" s="6">
        <f>(Table1[[#This Row],[pledged]]/Table1[[#This Row],[backers_count]])/100</f>
        <v>0.34600000000000003</v>
      </c>
      <c r="Q3390" t="s">
        <v>8317</v>
      </c>
      <c r="R3390" t="s">
        <v>8318</v>
      </c>
      <c r="S3390" s="11">
        <f>(((Table1[[#This Row],[launched_at]]/60)/60)/24)+DATE(1970,1,1)</f>
        <v>42143.461122685185</v>
      </c>
      <c r="T3390" s="11">
        <f>(((Table1[[#This Row],[deadline]]/60)/60)/24)+DATE(1970,1,1)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Table1[[#This Row],[pledged]]/Table1[[#This Row],[goal]]</f>
        <v>1.145</v>
      </c>
      <c r="P3391" s="6">
        <f>(Table1[[#This Row],[pledged]]/Table1[[#This Row],[backers_count]])/100</f>
        <v>1.8467741935483872</v>
      </c>
      <c r="Q3391" t="s">
        <v>8317</v>
      </c>
      <c r="R3391" t="s">
        <v>8318</v>
      </c>
      <c r="S3391" s="11">
        <f>(((Table1[[#This Row],[launched_at]]/60)/60)/24)+DATE(1970,1,1)</f>
        <v>42494.563449074078</v>
      </c>
      <c r="T3391" s="11">
        <f>(((Table1[[#This Row],[deadline]]/60)/60)/24)+DATE(1970,1,1)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Table1[[#This Row],[pledged]]/Table1[[#This Row],[goal]]</f>
        <v>1.024</v>
      </c>
      <c r="P3392" s="6">
        <f>(Table1[[#This Row],[pledged]]/Table1[[#This Row],[backers_count]])/100</f>
        <v>0.69818181818181813</v>
      </c>
      <c r="Q3392" t="s">
        <v>8317</v>
      </c>
      <c r="R3392" t="s">
        <v>8318</v>
      </c>
      <c r="S3392" s="11">
        <f>(((Table1[[#This Row],[launched_at]]/60)/60)/24)+DATE(1970,1,1)</f>
        <v>41815.774826388886</v>
      </c>
      <c r="T3392" s="11">
        <f>(((Table1[[#This Row],[deadline]]/60)/60)/24)+DATE(1970,1,1)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Table1[[#This Row],[pledged]]/Table1[[#This Row],[goal]]</f>
        <v>2.23</v>
      </c>
      <c r="P3393" s="6">
        <f>(Table1[[#This Row],[pledged]]/Table1[[#This Row],[backers_count]])/100</f>
        <v>0.61944444444444446</v>
      </c>
      <c r="Q3393" t="s">
        <v>8317</v>
      </c>
      <c r="R3393" t="s">
        <v>8318</v>
      </c>
      <c r="S3393" s="11">
        <f>(((Table1[[#This Row],[launched_at]]/60)/60)/24)+DATE(1970,1,1)</f>
        <v>41830.545694444445</v>
      </c>
      <c r="T3393" s="11">
        <f>(((Table1[[#This Row],[deadline]]/60)/60)/24)+DATE(1970,1,1)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Table1[[#This Row],[pledged]]/Table1[[#This Row],[goal]]</f>
        <v>1</v>
      </c>
      <c r="P3394" s="6">
        <f>(Table1[[#This Row],[pledged]]/Table1[[#This Row],[backers_count]])/100</f>
        <v>0.41666666666666663</v>
      </c>
      <c r="Q3394" t="s">
        <v>8317</v>
      </c>
      <c r="R3394" t="s">
        <v>8318</v>
      </c>
      <c r="S3394" s="11">
        <f>(((Table1[[#This Row],[launched_at]]/60)/60)/24)+DATE(1970,1,1)</f>
        <v>42446.845543981486</v>
      </c>
      <c r="T3394" s="11">
        <f>(((Table1[[#This Row],[deadline]]/60)/60)/24)+DATE(1970,1,1)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Table1[[#This Row],[pledged]]/Table1[[#This Row],[goal]]</f>
        <v>1.0580000000000001</v>
      </c>
      <c r="P3395" s="6">
        <f>(Table1[[#This Row],[pledged]]/Table1[[#This Row],[backers_count]])/100</f>
        <v>0.36068181818181821</v>
      </c>
      <c r="Q3395" t="s">
        <v>8317</v>
      </c>
      <c r="R3395" t="s">
        <v>8318</v>
      </c>
      <c r="S3395" s="11">
        <f>(((Table1[[#This Row],[launched_at]]/60)/60)/24)+DATE(1970,1,1)</f>
        <v>41923.921643518523</v>
      </c>
      <c r="T3395" s="11">
        <f>(((Table1[[#This Row],[deadline]]/60)/60)/24)+DATE(1970,1,1)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Table1[[#This Row],[pledged]]/Table1[[#This Row],[goal]]</f>
        <v>1.4236363636363636</v>
      </c>
      <c r="P3396" s="6">
        <f>(Table1[[#This Row],[pledged]]/Table1[[#This Row],[backers_count]])/100</f>
        <v>0.28999999999999998</v>
      </c>
      <c r="Q3396" t="s">
        <v>8317</v>
      </c>
      <c r="R3396" t="s">
        <v>8318</v>
      </c>
      <c r="S3396" s="11">
        <f>(((Table1[[#This Row],[launched_at]]/60)/60)/24)+DATE(1970,1,1)</f>
        <v>41817.59542824074</v>
      </c>
      <c r="T3396" s="11">
        <f>(((Table1[[#This Row],[deadline]]/60)/60)/24)+DATE(1970,1,1)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Table1[[#This Row],[pledged]]/Table1[[#This Row],[goal]]</f>
        <v>1.84</v>
      </c>
      <c r="P3397" s="6">
        <f>(Table1[[#This Row],[pledged]]/Table1[[#This Row],[backers_count]])/100</f>
        <v>0.24210526315789471</v>
      </c>
      <c r="Q3397" t="s">
        <v>8317</v>
      </c>
      <c r="R3397" t="s">
        <v>8318</v>
      </c>
      <c r="S3397" s="11">
        <f>(((Table1[[#This Row],[launched_at]]/60)/60)/24)+DATE(1970,1,1)</f>
        <v>42140.712314814817</v>
      </c>
      <c r="T3397" s="11">
        <f>(((Table1[[#This Row],[deadline]]/60)/60)/24)+DATE(1970,1,1)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Table1[[#This Row],[pledged]]/Table1[[#This Row],[goal]]</f>
        <v>1.0433333333333332</v>
      </c>
      <c r="P3398" s="6">
        <f>(Table1[[#This Row],[pledged]]/Table1[[#This Row],[backers_count]])/100</f>
        <v>0.55892857142857144</v>
      </c>
      <c r="Q3398" t="s">
        <v>8317</v>
      </c>
      <c r="R3398" t="s">
        <v>8318</v>
      </c>
      <c r="S3398" s="11">
        <f>(((Table1[[#This Row],[launched_at]]/60)/60)/24)+DATE(1970,1,1)</f>
        <v>41764.44663194444</v>
      </c>
      <c r="T3398" s="11">
        <f>(((Table1[[#This Row],[deadline]]/60)/60)/24)+DATE(1970,1,1)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Table1[[#This Row],[pledged]]/Table1[[#This Row],[goal]]</f>
        <v>1.1200000000000001</v>
      </c>
      <c r="P3399" s="6">
        <f>(Table1[[#This Row],[pledged]]/Table1[[#This Row],[backers_count]])/100</f>
        <v>0.11666666666666665</v>
      </c>
      <c r="Q3399" t="s">
        <v>8317</v>
      </c>
      <c r="R3399" t="s">
        <v>8318</v>
      </c>
      <c r="S3399" s="11">
        <f>(((Table1[[#This Row],[launched_at]]/60)/60)/24)+DATE(1970,1,1)</f>
        <v>42378.478344907402</v>
      </c>
      <c r="T3399" s="11">
        <f>(((Table1[[#This Row],[deadline]]/60)/60)/24)+DATE(1970,1,1)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Table1[[#This Row],[pledged]]/Table1[[#This Row],[goal]]</f>
        <v>1.1107499999999999</v>
      </c>
      <c r="P3400" s="6">
        <f>(Table1[[#This Row],[pledged]]/Table1[[#This Row],[backers_count]])/100</f>
        <v>0.68353846153846154</v>
      </c>
      <c r="Q3400" t="s">
        <v>8317</v>
      </c>
      <c r="R3400" t="s">
        <v>8318</v>
      </c>
      <c r="S3400" s="11">
        <f>(((Table1[[#This Row],[launched_at]]/60)/60)/24)+DATE(1970,1,1)</f>
        <v>41941.75203703704</v>
      </c>
      <c r="T3400" s="11">
        <f>(((Table1[[#This Row],[deadline]]/60)/60)/24)+DATE(1970,1,1)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Table1[[#This Row],[pledged]]/Table1[[#This Row],[goal]]</f>
        <v>1.0375000000000001</v>
      </c>
      <c r="P3401" s="6">
        <f>(Table1[[#This Row],[pledged]]/Table1[[#This Row],[backers_count]])/100</f>
        <v>0.27065217391304347</v>
      </c>
      <c r="Q3401" t="s">
        <v>8317</v>
      </c>
      <c r="R3401" t="s">
        <v>8318</v>
      </c>
      <c r="S3401" s="11">
        <f>(((Table1[[#This Row],[launched_at]]/60)/60)/24)+DATE(1970,1,1)</f>
        <v>42026.920428240745</v>
      </c>
      <c r="T3401" s="11">
        <f>(((Table1[[#This Row],[deadline]]/60)/60)/24)+DATE(1970,1,1)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Table1[[#This Row],[pledged]]/Table1[[#This Row],[goal]]</f>
        <v>1.0041</v>
      </c>
      <c r="P3402" s="6">
        <f>(Table1[[#This Row],[pledged]]/Table1[[#This Row],[backers_count]])/100</f>
        <v>1.1812941176470588</v>
      </c>
      <c r="Q3402" t="s">
        <v>8317</v>
      </c>
      <c r="R3402" t="s">
        <v>8318</v>
      </c>
      <c r="S3402" s="11">
        <f>(((Table1[[#This Row],[launched_at]]/60)/60)/24)+DATE(1970,1,1)</f>
        <v>41834.953865740739</v>
      </c>
      <c r="T3402" s="11">
        <f>(((Table1[[#This Row],[deadline]]/60)/60)/24)+DATE(1970,1,1)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Table1[[#This Row],[pledged]]/Table1[[#This Row],[goal]]</f>
        <v>1.0186206896551724</v>
      </c>
      <c r="P3403" s="6">
        <f>(Table1[[#This Row],[pledged]]/Table1[[#This Row],[backers_count]])/100</f>
        <v>0.44757575757575757</v>
      </c>
      <c r="Q3403" t="s">
        <v>8317</v>
      </c>
      <c r="R3403" t="s">
        <v>8318</v>
      </c>
      <c r="S3403" s="11">
        <f>(((Table1[[#This Row],[launched_at]]/60)/60)/24)+DATE(1970,1,1)</f>
        <v>42193.723912037036</v>
      </c>
      <c r="T3403" s="11">
        <f>(((Table1[[#This Row],[deadline]]/60)/60)/24)+DATE(1970,1,1)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Table1[[#This Row],[pledged]]/Table1[[#This Row],[goal]]</f>
        <v>1.0976666666666666</v>
      </c>
      <c r="P3404" s="6">
        <f>(Table1[[#This Row],[pledged]]/Table1[[#This Row],[backers_count]])/100</f>
        <v>0.99787878787878781</v>
      </c>
      <c r="Q3404" t="s">
        <v>8317</v>
      </c>
      <c r="R3404" t="s">
        <v>8318</v>
      </c>
      <c r="S3404" s="11">
        <f>(((Table1[[#This Row],[launched_at]]/60)/60)/24)+DATE(1970,1,1)</f>
        <v>42290.61855324074</v>
      </c>
      <c r="T3404" s="11">
        <f>(((Table1[[#This Row],[deadline]]/60)/60)/24)+DATE(1970,1,1)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Table1[[#This Row],[pledged]]/Table1[[#This Row],[goal]]</f>
        <v>1</v>
      </c>
      <c r="P3405" s="6">
        <f>(Table1[[#This Row],[pledged]]/Table1[[#This Row],[backers_count]])/100</f>
        <v>1.1764705882352942</v>
      </c>
      <c r="Q3405" t="s">
        <v>8317</v>
      </c>
      <c r="R3405" t="s">
        <v>8318</v>
      </c>
      <c r="S3405" s="11">
        <f>(((Table1[[#This Row],[launched_at]]/60)/60)/24)+DATE(1970,1,1)</f>
        <v>42150.462083333332</v>
      </c>
      <c r="T3405" s="11">
        <f>(((Table1[[#This Row],[deadline]]/60)/60)/24)+DATE(1970,1,1)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Table1[[#This Row],[pledged]]/Table1[[#This Row],[goal]]</f>
        <v>1.22</v>
      </c>
      <c r="P3406" s="6">
        <f>(Table1[[#This Row],[pledged]]/Table1[[#This Row],[backers_count]])/100</f>
        <v>2.0333333333333332</v>
      </c>
      <c r="Q3406" t="s">
        <v>8317</v>
      </c>
      <c r="R3406" t="s">
        <v>8318</v>
      </c>
      <c r="S3406" s="11">
        <f>(((Table1[[#This Row],[launched_at]]/60)/60)/24)+DATE(1970,1,1)</f>
        <v>42152.503495370373</v>
      </c>
      <c r="T3406" s="11">
        <f>(((Table1[[#This Row],[deadline]]/60)/60)/24)+DATE(1970,1,1)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Table1[[#This Row],[pledged]]/Table1[[#This Row],[goal]]</f>
        <v>1.3757142857142857</v>
      </c>
      <c r="P3407" s="6">
        <f>(Table1[[#This Row],[pledged]]/Table1[[#This Row],[backers_count]])/100</f>
        <v>0.28323529411764709</v>
      </c>
      <c r="Q3407" t="s">
        <v>8317</v>
      </c>
      <c r="R3407" t="s">
        <v>8318</v>
      </c>
      <c r="S3407" s="11">
        <f>(((Table1[[#This Row],[launched_at]]/60)/60)/24)+DATE(1970,1,1)</f>
        <v>42410.017199074078</v>
      </c>
      <c r="T3407" s="11">
        <f>(((Table1[[#This Row],[deadline]]/60)/60)/24)+DATE(1970,1,1)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Table1[[#This Row],[pledged]]/Table1[[#This Row],[goal]]</f>
        <v>1.0031000000000001</v>
      </c>
      <c r="P3408" s="6">
        <f>(Table1[[#This Row],[pledged]]/Table1[[#This Row],[backers_count]])/100</f>
        <v>1.1023076923076922</v>
      </c>
      <c r="Q3408" t="s">
        <v>8317</v>
      </c>
      <c r="R3408" t="s">
        <v>8318</v>
      </c>
      <c r="S3408" s="11">
        <f>(((Table1[[#This Row],[launched_at]]/60)/60)/24)+DATE(1970,1,1)</f>
        <v>41791.492777777778</v>
      </c>
      <c r="T3408" s="11">
        <f>(((Table1[[#This Row],[deadline]]/60)/60)/24)+DATE(1970,1,1)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Table1[[#This Row],[pledged]]/Table1[[#This Row],[goal]]</f>
        <v>1.071</v>
      </c>
      <c r="P3409" s="6">
        <f>(Table1[[#This Row],[pledged]]/Table1[[#This Row],[backers_count]])/100</f>
        <v>0.31970149253731345</v>
      </c>
      <c r="Q3409" t="s">
        <v>8317</v>
      </c>
      <c r="R3409" t="s">
        <v>8318</v>
      </c>
      <c r="S3409" s="11">
        <f>(((Table1[[#This Row],[launched_at]]/60)/60)/24)+DATE(1970,1,1)</f>
        <v>41796.422326388885</v>
      </c>
      <c r="T3409" s="11">
        <f>(((Table1[[#This Row],[deadline]]/60)/60)/24)+DATE(1970,1,1)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Table1[[#This Row],[pledged]]/Table1[[#This Row],[goal]]</f>
        <v>2.11</v>
      </c>
      <c r="P3410" s="6">
        <f>(Table1[[#This Row],[pledged]]/Table1[[#This Row],[backers_count]])/100</f>
        <v>0.58611111111111114</v>
      </c>
      <c r="Q3410" t="s">
        <v>8317</v>
      </c>
      <c r="R3410" t="s">
        <v>8318</v>
      </c>
      <c r="S3410" s="11">
        <f>(((Table1[[#This Row],[launched_at]]/60)/60)/24)+DATE(1970,1,1)</f>
        <v>41808.991944444446</v>
      </c>
      <c r="T3410" s="11">
        <f>(((Table1[[#This Row],[deadline]]/60)/60)/24)+DATE(1970,1,1)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Table1[[#This Row],[pledged]]/Table1[[#This Row],[goal]]</f>
        <v>1.236</v>
      </c>
      <c r="P3411" s="6">
        <f>(Table1[[#This Row],[pledged]]/Table1[[#This Row],[backers_count]])/100</f>
        <v>0.29428571428571426</v>
      </c>
      <c r="Q3411" t="s">
        <v>8317</v>
      </c>
      <c r="R3411" t="s">
        <v>8318</v>
      </c>
      <c r="S3411" s="11">
        <f>(((Table1[[#This Row],[launched_at]]/60)/60)/24)+DATE(1970,1,1)</f>
        <v>42544.814328703709</v>
      </c>
      <c r="T3411" s="11">
        <f>(((Table1[[#This Row],[deadline]]/60)/60)/24)+DATE(1970,1,1)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Table1[[#This Row],[pledged]]/Table1[[#This Row],[goal]]</f>
        <v>1.085</v>
      </c>
      <c r="P3412" s="6">
        <f>(Table1[[#This Row],[pledged]]/Table1[[#This Row],[backers_count]])/100</f>
        <v>0.81374999999999997</v>
      </c>
      <c r="Q3412" t="s">
        <v>8317</v>
      </c>
      <c r="R3412" t="s">
        <v>8318</v>
      </c>
      <c r="S3412" s="11">
        <f>(((Table1[[#This Row],[launched_at]]/60)/60)/24)+DATE(1970,1,1)</f>
        <v>42500.041550925926</v>
      </c>
      <c r="T3412" s="11">
        <f>(((Table1[[#This Row],[deadline]]/60)/60)/24)+DATE(1970,1,1)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Table1[[#This Row],[pledged]]/Table1[[#This Row],[goal]]</f>
        <v>1.0356666666666667</v>
      </c>
      <c r="P3413" s="6">
        <f>(Table1[[#This Row],[pledged]]/Table1[[#This Row],[backers_count]])/100</f>
        <v>1.9916666666666665</v>
      </c>
      <c r="Q3413" t="s">
        <v>8317</v>
      </c>
      <c r="R3413" t="s">
        <v>8318</v>
      </c>
      <c r="S3413" s="11">
        <f>(((Table1[[#This Row],[launched_at]]/60)/60)/24)+DATE(1970,1,1)</f>
        <v>42265.022824074069</v>
      </c>
      <c r="T3413" s="11">
        <f>(((Table1[[#This Row],[deadline]]/60)/60)/24)+DATE(1970,1,1)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Table1[[#This Row],[pledged]]/Table1[[#This Row],[goal]]</f>
        <v>1</v>
      </c>
      <c r="P3414" s="6">
        <f>(Table1[[#This Row],[pledged]]/Table1[[#This Row],[backers_count]])/100</f>
        <v>1.153846153846154</v>
      </c>
      <c r="Q3414" t="s">
        <v>8317</v>
      </c>
      <c r="R3414" t="s">
        <v>8318</v>
      </c>
      <c r="S3414" s="11">
        <f>(((Table1[[#This Row],[launched_at]]/60)/60)/24)+DATE(1970,1,1)</f>
        <v>41879.959050925929</v>
      </c>
      <c r="T3414" s="11">
        <f>(((Table1[[#This Row],[deadline]]/60)/60)/24)+DATE(1970,1,1)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Table1[[#This Row],[pledged]]/Table1[[#This Row],[goal]]</f>
        <v>1.3</v>
      </c>
      <c r="P3415" s="6">
        <f>(Table1[[#This Row],[pledged]]/Table1[[#This Row],[backers_count]])/100</f>
        <v>0.4642857142857143</v>
      </c>
      <c r="Q3415" t="s">
        <v>8317</v>
      </c>
      <c r="R3415" t="s">
        <v>8318</v>
      </c>
      <c r="S3415" s="11">
        <f>(((Table1[[#This Row],[launched_at]]/60)/60)/24)+DATE(1970,1,1)</f>
        <v>42053.733078703706</v>
      </c>
      <c r="T3415" s="11">
        <f>(((Table1[[#This Row],[deadline]]/60)/60)/24)+DATE(1970,1,1)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Table1[[#This Row],[pledged]]/Table1[[#This Row],[goal]]</f>
        <v>1.0349999999999999</v>
      </c>
      <c r="P3416" s="6">
        <f>(Table1[[#This Row],[pledged]]/Table1[[#This Row],[backers_count]])/100</f>
        <v>0.70568181818181808</v>
      </c>
      <c r="Q3416" t="s">
        <v>8317</v>
      </c>
      <c r="R3416" t="s">
        <v>8318</v>
      </c>
      <c r="S3416" s="11">
        <f>(((Table1[[#This Row],[launched_at]]/60)/60)/24)+DATE(1970,1,1)</f>
        <v>42675.832465277781</v>
      </c>
      <c r="T3416" s="11">
        <f>(((Table1[[#This Row],[deadline]]/60)/60)/24)+DATE(1970,1,1)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Table1[[#This Row],[pledged]]/Table1[[#This Row],[goal]]</f>
        <v>1</v>
      </c>
      <c r="P3417" s="6">
        <f>(Table1[[#This Row],[pledged]]/Table1[[#This Row],[backers_count]])/100</f>
        <v>0.22222222222222221</v>
      </c>
      <c r="Q3417" t="s">
        <v>8317</v>
      </c>
      <c r="R3417" t="s">
        <v>8318</v>
      </c>
      <c r="S3417" s="11">
        <f>(((Table1[[#This Row],[launched_at]]/60)/60)/24)+DATE(1970,1,1)</f>
        <v>42467.144166666665</v>
      </c>
      <c r="T3417" s="11">
        <f>(((Table1[[#This Row],[deadline]]/60)/60)/24)+DATE(1970,1,1)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Table1[[#This Row],[pledged]]/Table1[[#This Row],[goal]]</f>
        <v>1.196</v>
      </c>
      <c r="P3418" s="6">
        <f>(Table1[[#This Row],[pledged]]/Table1[[#This Row],[backers_count]])/100</f>
        <v>1.5946666666666667</v>
      </c>
      <c r="Q3418" t="s">
        <v>8317</v>
      </c>
      <c r="R3418" t="s">
        <v>8318</v>
      </c>
      <c r="S3418" s="11">
        <f>(((Table1[[#This Row],[launched_at]]/60)/60)/24)+DATE(1970,1,1)</f>
        <v>42089.412557870368</v>
      </c>
      <c r="T3418" s="11">
        <f>(((Table1[[#This Row],[deadline]]/60)/60)/24)+DATE(1970,1,1)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Table1[[#This Row],[pledged]]/Table1[[#This Row],[goal]]</f>
        <v>1.0000058823529412</v>
      </c>
      <c r="P3419" s="6">
        <f>(Table1[[#This Row],[pledged]]/Table1[[#This Row],[backers_count]])/100</f>
        <v>0.37778</v>
      </c>
      <c r="Q3419" t="s">
        <v>8317</v>
      </c>
      <c r="R3419" t="s">
        <v>8318</v>
      </c>
      <c r="S3419" s="11">
        <f>(((Table1[[#This Row],[launched_at]]/60)/60)/24)+DATE(1970,1,1)</f>
        <v>41894.91375</v>
      </c>
      <c r="T3419" s="11">
        <f>(((Table1[[#This Row],[deadline]]/60)/60)/24)+DATE(1970,1,1)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Table1[[#This Row],[pledged]]/Table1[[#This Row],[goal]]</f>
        <v>1.00875</v>
      </c>
      <c r="P3420" s="6">
        <f>(Table1[[#This Row],[pledged]]/Table1[[#This Row],[backers_count]])/100</f>
        <v>0.72053571428571428</v>
      </c>
      <c r="Q3420" t="s">
        <v>8317</v>
      </c>
      <c r="R3420" t="s">
        <v>8318</v>
      </c>
      <c r="S3420" s="11">
        <f>(((Table1[[#This Row],[launched_at]]/60)/60)/24)+DATE(1970,1,1)</f>
        <v>41752.83457175926</v>
      </c>
      <c r="T3420" s="11">
        <f>(((Table1[[#This Row],[deadline]]/60)/60)/24)+DATE(1970,1,1)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Table1[[#This Row],[pledged]]/Table1[[#This Row],[goal]]</f>
        <v>1.0654545454545454</v>
      </c>
      <c r="P3421" s="6">
        <f>(Table1[[#This Row],[pledged]]/Table1[[#This Row],[backers_count]])/100</f>
        <v>0.63695652173913042</v>
      </c>
      <c r="Q3421" t="s">
        <v>8317</v>
      </c>
      <c r="R3421" t="s">
        <v>8318</v>
      </c>
      <c r="S3421" s="11">
        <f>(((Table1[[#This Row],[launched_at]]/60)/60)/24)+DATE(1970,1,1)</f>
        <v>42448.821585648147</v>
      </c>
      <c r="T3421" s="11">
        <f>(((Table1[[#This Row],[deadline]]/60)/60)/24)+DATE(1970,1,1)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Table1[[#This Row],[pledged]]/Table1[[#This Row],[goal]]</f>
        <v>1.38</v>
      </c>
      <c r="P3422" s="6">
        <f>(Table1[[#This Row],[pledged]]/Table1[[#This Row],[backers_count]])/100</f>
        <v>0.28411764705882353</v>
      </c>
      <c r="Q3422" t="s">
        <v>8317</v>
      </c>
      <c r="R3422" t="s">
        <v>8318</v>
      </c>
      <c r="S3422" s="11">
        <f>(((Table1[[#This Row],[launched_at]]/60)/60)/24)+DATE(1970,1,1)</f>
        <v>42405.090300925927</v>
      </c>
      <c r="T3422" s="11">
        <f>(((Table1[[#This Row],[deadline]]/60)/60)/24)+DATE(1970,1,1)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Table1[[#This Row],[pledged]]/Table1[[#This Row],[goal]]</f>
        <v>1.0115000000000001</v>
      </c>
      <c r="P3423" s="6">
        <f>(Table1[[#This Row],[pledged]]/Table1[[#This Row],[backers_count]])/100</f>
        <v>1.032142857142857</v>
      </c>
      <c r="Q3423" t="s">
        <v>8317</v>
      </c>
      <c r="R3423" t="s">
        <v>8318</v>
      </c>
      <c r="S3423" s="11">
        <f>(((Table1[[#This Row],[launched_at]]/60)/60)/24)+DATE(1970,1,1)</f>
        <v>42037.791238425925</v>
      </c>
      <c r="T3423" s="11">
        <f>(((Table1[[#This Row],[deadline]]/60)/60)/24)+DATE(1970,1,1)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Table1[[#This Row],[pledged]]/Table1[[#This Row],[goal]]</f>
        <v>1.091</v>
      </c>
      <c r="P3424" s="6">
        <f>(Table1[[#This Row],[pledged]]/Table1[[#This Row],[backers_count]])/100</f>
        <v>0.71152173913043482</v>
      </c>
      <c r="Q3424" t="s">
        <v>8317</v>
      </c>
      <c r="R3424" t="s">
        <v>8318</v>
      </c>
      <c r="S3424" s="11">
        <f>(((Table1[[#This Row],[launched_at]]/60)/60)/24)+DATE(1970,1,1)</f>
        <v>42323.562222222223</v>
      </c>
      <c r="T3424" s="11">
        <f>(((Table1[[#This Row],[deadline]]/60)/60)/24)+DATE(1970,1,1)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Table1[[#This Row],[pledged]]/Table1[[#This Row],[goal]]</f>
        <v>1.4</v>
      </c>
      <c r="P3425" s="6">
        <f>(Table1[[#This Row],[pledged]]/Table1[[#This Row],[backers_count]])/100</f>
        <v>0.35</v>
      </c>
      <c r="Q3425" t="s">
        <v>8317</v>
      </c>
      <c r="R3425" t="s">
        <v>8318</v>
      </c>
      <c r="S3425" s="11">
        <f>(((Table1[[#This Row],[launched_at]]/60)/60)/24)+DATE(1970,1,1)</f>
        <v>42088.911354166667</v>
      </c>
      <c r="T3425" s="11">
        <f>(((Table1[[#This Row],[deadline]]/60)/60)/24)+DATE(1970,1,1)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Table1[[#This Row],[pledged]]/Table1[[#This Row],[goal]]</f>
        <v>1.0358333333333334</v>
      </c>
      <c r="P3426" s="6">
        <f>(Table1[[#This Row],[pledged]]/Table1[[#This Row],[backers_count]])/100</f>
        <v>0.81776315789473686</v>
      </c>
      <c r="Q3426" t="s">
        <v>8317</v>
      </c>
      <c r="R3426" t="s">
        <v>8318</v>
      </c>
      <c r="S3426" s="11">
        <f>(((Table1[[#This Row],[launched_at]]/60)/60)/24)+DATE(1970,1,1)</f>
        <v>42018.676898148144</v>
      </c>
      <c r="T3426" s="11">
        <f>(((Table1[[#This Row],[deadline]]/60)/60)/24)+DATE(1970,1,1)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Table1[[#This Row],[pledged]]/Table1[[#This Row],[goal]]</f>
        <v>1.0297033333333332</v>
      </c>
      <c r="P3427" s="6">
        <f>(Table1[[#This Row],[pledged]]/Table1[[#This Row],[backers_count]])/100</f>
        <v>2.9702980769230765</v>
      </c>
      <c r="Q3427" t="s">
        <v>8317</v>
      </c>
      <c r="R3427" t="s">
        <v>8318</v>
      </c>
      <c r="S3427" s="11">
        <f>(((Table1[[#This Row],[launched_at]]/60)/60)/24)+DATE(1970,1,1)</f>
        <v>41884.617314814815</v>
      </c>
      <c r="T3427" s="11">
        <f>(((Table1[[#This Row],[deadline]]/60)/60)/24)+DATE(1970,1,1)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Table1[[#This Row],[pledged]]/Table1[[#This Row],[goal]]</f>
        <v>1.0813333333333333</v>
      </c>
      <c r="P3428" s="6">
        <f>(Table1[[#This Row],[pledged]]/Table1[[#This Row],[backers_count]])/100</f>
        <v>0.46609195402298853</v>
      </c>
      <c r="Q3428" t="s">
        <v>8317</v>
      </c>
      <c r="R3428" t="s">
        <v>8318</v>
      </c>
      <c r="S3428" s="11">
        <f>(((Table1[[#This Row],[launched_at]]/60)/60)/24)+DATE(1970,1,1)</f>
        <v>41884.056747685187</v>
      </c>
      <c r="T3428" s="11">
        <f>(((Table1[[#This Row],[deadline]]/60)/60)/24)+DATE(1970,1,1)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Table1[[#This Row],[pledged]]/Table1[[#This Row],[goal]]</f>
        <v>1</v>
      </c>
      <c r="P3429" s="6">
        <f>(Table1[[#This Row],[pledged]]/Table1[[#This Row],[backers_count]])/100</f>
        <v>0.51724137931034486</v>
      </c>
      <c r="Q3429" t="s">
        <v>8317</v>
      </c>
      <c r="R3429" t="s">
        <v>8318</v>
      </c>
      <c r="S3429" s="11">
        <f>(((Table1[[#This Row],[launched_at]]/60)/60)/24)+DATE(1970,1,1)</f>
        <v>41792.645277777774</v>
      </c>
      <c r="T3429" s="11">
        <f>(((Table1[[#This Row],[deadline]]/60)/60)/24)+DATE(1970,1,1)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Table1[[#This Row],[pledged]]/Table1[[#This Row],[goal]]</f>
        <v>1.0275000000000001</v>
      </c>
      <c r="P3430" s="6">
        <f>(Table1[[#This Row],[pledged]]/Table1[[#This Row],[backers_count]])/100</f>
        <v>0.40294117647058825</v>
      </c>
      <c r="Q3430" t="s">
        <v>8317</v>
      </c>
      <c r="R3430" t="s">
        <v>8318</v>
      </c>
      <c r="S3430" s="11">
        <f>(((Table1[[#This Row],[launched_at]]/60)/60)/24)+DATE(1970,1,1)</f>
        <v>42038.720451388886</v>
      </c>
      <c r="T3430" s="11">
        <f>(((Table1[[#This Row],[deadline]]/60)/60)/24)+DATE(1970,1,1)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Table1[[#This Row],[pledged]]/Table1[[#This Row],[goal]]</f>
        <v>1.3</v>
      </c>
      <c r="P3431" s="6">
        <f>(Table1[[#This Row],[pledged]]/Table1[[#This Row],[backers_count]])/100</f>
        <v>0.16250000000000001</v>
      </c>
      <c r="Q3431" t="s">
        <v>8317</v>
      </c>
      <c r="R3431" t="s">
        <v>8318</v>
      </c>
      <c r="S3431" s="11">
        <f>(((Table1[[#This Row],[launched_at]]/60)/60)/24)+DATE(1970,1,1)</f>
        <v>42662.021539351852</v>
      </c>
      <c r="T3431" s="11">
        <f>(((Table1[[#This Row],[deadline]]/60)/60)/24)+DATE(1970,1,1)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Table1[[#This Row],[pledged]]/Table1[[#This Row],[goal]]</f>
        <v>1.0854949999999999</v>
      </c>
      <c r="P3432" s="6">
        <f>(Table1[[#This Row],[pledged]]/Table1[[#This Row],[backers_count]])/100</f>
        <v>0.30152638888888889</v>
      </c>
      <c r="Q3432" t="s">
        <v>8317</v>
      </c>
      <c r="R3432" t="s">
        <v>8318</v>
      </c>
      <c r="S3432" s="11">
        <f>(((Table1[[#This Row],[launched_at]]/60)/60)/24)+DATE(1970,1,1)</f>
        <v>41820.945613425924</v>
      </c>
      <c r="T3432" s="11">
        <f>(((Table1[[#This Row],[deadline]]/60)/60)/24)+DATE(1970,1,1)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Table1[[#This Row],[pledged]]/Table1[[#This Row],[goal]]</f>
        <v>1</v>
      </c>
      <c r="P3433" s="6">
        <f>(Table1[[#This Row],[pledged]]/Table1[[#This Row],[backers_count]])/100</f>
        <v>0.95238095238095244</v>
      </c>
      <c r="Q3433" t="s">
        <v>8317</v>
      </c>
      <c r="R3433" t="s">
        <v>8318</v>
      </c>
      <c r="S3433" s="11">
        <f>(((Table1[[#This Row],[launched_at]]/60)/60)/24)+DATE(1970,1,1)</f>
        <v>41839.730937500004</v>
      </c>
      <c r="T3433" s="11">
        <f>(((Table1[[#This Row],[deadline]]/60)/60)/24)+DATE(1970,1,1)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Table1[[#This Row],[pledged]]/Table1[[#This Row],[goal]]</f>
        <v>1.0965</v>
      </c>
      <c r="P3434" s="6">
        <f>(Table1[[#This Row],[pledged]]/Table1[[#This Row],[backers_count]])/100</f>
        <v>0.52214285714285713</v>
      </c>
      <c r="Q3434" t="s">
        <v>8317</v>
      </c>
      <c r="R3434" t="s">
        <v>8318</v>
      </c>
      <c r="S3434" s="11">
        <f>(((Table1[[#This Row],[launched_at]]/60)/60)/24)+DATE(1970,1,1)</f>
        <v>42380.581180555557</v>
      </c>
      <c r="T3434" s="11">
        <f>(((Table1[[#This Row],[deadline]]/60)/60)/24)+DATE(1970,1,1)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Table1[[#This Row],[pledged]]/Table1[[#This Row],[goal]]</f>
        <v>1.0026315789473683</v>
      </c>
      <c r="P3435" s="6">
        <f>(Table1[[#This Row],[pledged]]/Table1[[#This Row],[backers_count]])/100</f>
        <v>1.341549295774648</v>
      </c>
      <c r="Q3435" t="s">
        <v>8317</v>
      </c>
      <c r="R3435" t="s">
        <v>8318</v>
      </c>
      <c r="S3435" s="11">
        <f>(((Table1[[#This Row],[launched_at]]/60)/60)/24)+DATE(1970,1,1)</f>
        <v>41776.063136574077</v>
      </c>
      <c r="T3435" s="11">
        <f>(((Table1[[#This Row],[deadline]]/60)/60)/24)+DATE(1970,1,1)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Table1[[#This Row],[pledged]]/Table1[[#This Row],[goal]]</f>
        <v>1.0555000000000001</v>
      </c>
      <c r="P3436" s="6">
        <f>(Table1[[#This Row],[pledged]]/Table1[[#This Row],[backers_count]])/100</f>
        <v>0.62827380952380951</v>
      </c>
      <c r="Q3436" t="s">
        <v>8317</v>
      </c>
      <c r="R3436" t="s">
        <v>8318</v>
      </c>
      <c r="S3436" s="11">
        <f>(((Table1[[#This Row],[launched_at]]/60)/60)/24)+DATE(1970,1,1)</f>
        <v>41800.380428240744</v>
      </c>
      <c r="T3436" s="11">
        <f>(((Table1[[#This Row],[deadline]]/60)/60)/24)+DATE(1970,1,1)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Table1[[#This Row],[pledged]]/Table1[[#This Row],[goal]]</f>
        <v>1.1200000000000001</v>
      </c>
      <c r="P3437" s="6">
        <f>(Table1[[#This Row],[pledged]]/Table1[[#This Row],[backers_count]])/100</f>
        <v>0.58947368421052626</v>
      </c>
      <c r="Q3437" t="s">
        <v>8317</v>
      </c>
      <c r="R3437" t="s">
        <v>8318</v>
      </c>
      <c r="S3437" s="11">
        <f>(((Table1[[#This Row],[launched_at]]/60)/60)/24)+DATE(1970,1,1)</f>
        <v>42572.61681712963</v>
      </c>
      <c r="T3437" s="11">
        <f>(((Table1[[#This Row],[deadline]]/60)/60)/24)+DATE(1970,1,1)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Table1[[#This Row],[pledged]]/Table1[[#This Row],[goal]]</f>
        <v>1.0589999999999999</v>
      </c>
      <c r="P3438" s="6">
        <f>(Table1[[#This Row],[pledged]]/Table1[[#This Row],[backers_count]])/100</f>
        <v>1.431081081081081</v>
      </c>
      <c r="Q3438" t="s">
        <v>8317</v>
      </c>
      <c r="R3438" t="s">
        <v>8318</v>
      </c>
      <c r="S3438" s="11">
        <f>(((Table1[[#This Row],[launched_at]]/60)/60)/24)+DATE(1970,1,1)</f>
        <v>41851.541585648149</v>
      </c>
      <c r="T3438" s="11">
        <f>(((Table1[[#This Row],[deadline]]/60)/60)/24)+DATE(1970,1,1)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Table1[[#This Row],[pledged]]/Table1[[#This Row],[goal]]</f>
        <v>1.01</v>
      </c>
      <c r="P3439" s="6">
        <f>(Table1[[#This Row],[pledged]]/Table1[[#This Row],[backers_count]])/100</f>
        <v>0.84166666666666667</v>
      </c>
      <c r="Q3439" t="s">
        <v>8317</v>
      </c>
      <c r="R3439" t="s">
        <v>8318</v>
      </c>
      <c r="S3439" s="11">
        <f>(((Table1[[#This Row],[launched_at]]/60)/60)/24)+DATE(1970,1,1)</f>
        <v>42205.710879629631</v>
      </c>
      <c r="T3439" s="11">
        <f>(((Table1[[#This Row],[deadline]]/60)/60)/24)+DATE(1970,1,1)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Table1[[#This Row],[pledged]]/Table1[[#This Row],[goal]]</f>
        <v>1.042</v>
      </c>
      <c r="P3440" s="6">
        <f>(Table1[[#This Row],[pledged]]/Table1[[#This Row],[backers_count]])/100</f>
        <v>1.8607142857142858</v>
      </c>
      <c r="Q3440" t="s">
        <v>8317</v>
      </c>
      <c r="R3440" t="s">
        <v>8318</v>
      </c>
      <c r="S3440" s="11">
        <f>(((Table1[[#This Row],[launched_at]]/60)/60)/24)+DATE(1970,1,1)</f>
        <v>42100.927858796291</v>
      </c>
      <c r="T3440" s="11">
        <f>(((Table1[[#This Row],[deadline]]/60)/60)/24)+DATE(1970,1,1)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Table1[[#This Row],[pledged]]/Table1[[#This Row],[goal]]</f>
        <v>1.3467833333333334</v>
      </c>
      <c r="P3441" s="6">
        <f>(Table1[[#This Row],[pledged]]/Table1[[#This Row],[backers_count]])/100</f>
        <v>0.89785555555555563</v>
      </c>
      <c r="Q3441" t="s">
        <v>8317</v>
      </c>
      <c r="R3441" t="s">
        <v>8318</v>
      </c>
      <c r="S3441" s="11">
        <f>(((Table1[[#This Row],[launched_at]]/60)/60)/24)+DATE(1970,1,1)</f>
        <v>42374.911226851851</v>
      </c>
      <c r="T3441" s="11">
        <f>(((Table1[[#This Row],[deadline]]/60)/60)/24)+DATE(1970,1,1)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Table1[[#This Row],[pledged]]/Table1[[#This Row],[goal]]</f>
        <v>1.052184</v>
      </c>
      <c r="P3442" s="6">
        <f>(Table1[[#This Row],[pledged]]/Table1[[#This Row],[backers_count]])/100</f>
        <v>0.64157560975609751</v>
      </c>
      <c r="Q3442" t="s">
        <v>8317</v>
      </c>
      <c r="R3442" t="s">
        <v>8318</v>
      </c>
      <c r="S3442" s="11">
        <f>(((Table1[[#This Row],[launched_at]]/60)/60)/24)+DATE(1970,1,1)</f>
        <v>41809.12300925926</v>
      </c>
      <c r="T3442" s="11">
        <f>(((Table1[[#This Row],[deadline]]/60)/60)/24)+DATE(1970,1,1)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Table1[[#This Row],[pledged]]/Table1[[#This Row],[goal]]</f>
        <v>1.026</v>
      </c>
      <c r="P3443" s="6">
        <f>(Table1[[#This Row],[pledged]]/Table1[[#This Row],[backers_count]])/100</f>
        <v>0.59651162790697676</v>
      </c>
      <c r="Q3443" t="s">
        <v>8317</v>
      </c>
      <c r="R3443" t="s">
        <v>8318</v>
      </c>
      <c r="S3443" s="11">
        <f>(((Table1[[#This Row],[launched_at]]/60)/60)/24)+DATE(1970,1,1)</f>
        <v>42294.429641203707</v>
      </c>
      <c r="T3443" s="11">
        <f>(((Table1[[#This Row],[deadline]]/60)/60)/24)+DATE(1970,1,1)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Table1[[#This Row],[pledged]]/Table1[[#This Row],[goal]]</f>
        <v>1</v>
      </c>
      <c r="P3444" s="6">
        <f>(Table1[[#This Row],[pledged]]/Table1[[#This Row],[backers_count]])/100</f>
        <v>0.3125</v>
      </c>
      <c r="Q3444" t="s">
        <v>8317</v>
      </c>
      <c r="R3444" t="s">
        <v>8318</v>
      </c>
      <c r="S3444" s="11">
        <f>(((Table1[[#This Row],[launched_at]]/60)/60)/24)+DATE(1970,1,1)</f>
        <v>42124.841111111105</v>
      </c>
      <c r="T3444" s="11">
        <f>(((Table1[[#This Row],[deadline]]/60)/60)/24)+DATE(1970,1,1)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Table1[[#This Row],[pledged]]/Table1[[#This Row],[goal]]</f>
        <v>1.855</v>
      </c>
      <c r="P3445" s="6">
        <f>(Table1[[#This Row],[pledged]]/Table1[[#This Row],[backers_count]])/100</f>
        <v>0.41222222222222221</v>
      </c>
      <c r="Q3445" t="s">
        <v>8317</v>
      </c>
      <c r="R3445" t="s">
        <v>8318</v>
      </c>
      <c r="S3445" s="11">
        <f>(((Table1[[#This Row],[launched_at]]/60)/60)/24)+DATE(1970,1,1)</f>
        <v>41861.524837962963</v>
      </c>
      <c r="T3445" s="11">
        <f>(((Table1[[#This Row],[deadline]]/60)/60)/24)+DATE(1970,1,1)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Table1[[#This Row],[pledged]]/Table1[[#This Row],[goal]]</f>
        <v>2.89</v>
      </c>
      <c r="P3446" s="6">
        <f>(Table1[[#This Row],[pledged]]/Table1[[#This Row],[backers_count]])/100</f>
        <v>0.4335</v>
      </c>
      <c r="Q3446" t="s">
        <v>8317</v>
      </c>
      <c r="R3446" t="s">
        <v>8318</v>
      </c>
      <c r="S3446" s="11">
        <f>(((Table1[[#This Row],[launched_at]]/60)/60)/24)+DATE(1970,1,1)</f>
        <v>42521.291504629626</v>
      </c>
      <c r="T3446" s="11">
        <f>(((Table1[[#This Row],[deadline]]/60)/60)/24)+DATE(1970,1,1)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Table1[[#This Row],[pledged]]/Table1[[#This Row],[goal]]</f>
        <v>1</v>
      </c>
      <c r="P3447" s="6">
        <f>(Table1[[#This Row],[pledged]]/Table1[[#This Row],[backers_count]])/100</f>
        <v>0.64516129032258063</v>
      </c>
      <c r="Q3447" t="s">
        <v>8317</v>
      </c>
      <c r="R3447" t="s">
        <v>8318</v>
      </c>
      <c r="S3447" s="11">
        <f>(((Table1[[#This Row],[launched_at]]/60)/60)/24)+DATE(1970,1,1)</f>
        <v>42272.530509259261</v>
      </c>
      <c r="T3447" s="11">
        <f>(((Table1[[#This Row],[deadline]]/60)/60)/24)+DATE(1970,1,1)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Table1[[#This Row],[pledged]]/Table1[[#This Row],[goal]]</f>
        <v>1.0820000000000001</v>
      </c>
      <c r="P3448" s="6">
        <f>(Table1[[#This Row],[pledged]]/Table1[[#This Row],[backers_count]])/100</f>
        <v>0.43280000000000002</v>
      </c>
      <c r="Q3448" t="s">
        <v>8317</v>
      </c>
      <c r="R3448" t="s">
        <v>8318</v>
      </c>
      <c r="S3448" s="11">
        <f>(((Table1[[#This Row],[launched_at]]/60)/60)/24)+DATE(1970,1,1)</f>
        <v>42016.832465277781</v>
      </c>
      <c r="T3448" s="11">
        <f>(((Table1[[#This Row],[deadline]]/60)/60)/24)+DATE(1970,1,1)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Table1[[#This Row],[pledged]]/Table1[[#This Row],[goal]]</f>
        <v>1.0780000000000001</v>
      </c>
      <c r="P3449" s="6">
        <f>(Table1[[#This Row],[pledged]]/Table1[[#This Row],[backers_count]])/100</f>
        <v>0.77</v>
      </c>
      <c r="Q3449" t="s">
        <v>8317</v>
      </c>
      <c r="R3449" t="s">
        <v>8318</v>
      </c>
      <c r="S3449" s="11">
        <f>(((Table1[[#This Row],[launched_at]]/60)/60)/24)+DATE(1970,1,1)</f>
        <v>42402.889027777783</v>
      </c>
      <c r="T3449" s="11">
        <f>(((Table1[[#This Row],[deadline]]/60)/60)/24)+DATE(1970,1,1)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Table1[[#This Row],[pledged]]/Table1[[#This Row],[goal]]</f>
        <v>1.0976190476190477</v>
      </c>
      <c r="P3450" s="6">
        <f>(Table1[[#This Row],[pledged]]/Table1[[#This Row],[backers_count]])/100</f>
        <v>0.51222222222222225</v>
      </c>
      <c r="Q3450" t="s">
        <v>8317</v>
      </c>
      <c r="R3450" t="s">
        <v>8318</v>
      </c>
      <c r="S3450" s="11">
        <f>(((Table1[[#This Row],[launched_at]]/60)/60)/24)+DATE(1970,1,1)</f>
        <v>41960.119085648148</v>
      </c>
      <c r="T3450" s="11">
        <f>(((Table1[[#This Row],[deadline]]/60)/60)/24)+DATE(1970,1,1)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Table1[[#This Row],[pledged]]/Table1[[#This Row],[goal]]</f>
        <v>1.70625</v>
      </c>
      <c r="P3451" s="6">
        <f>(Table1[[#This Row],[pledged]]/Table1[[#This Row],[backers_count]])/100</f>
        <v>0.6825</v>
      </c>
      <c r="Q3451" t="s">
        <v>8317</v>
      </c>
      <c r="R3451" t="s">
        <v>8318</v>
      </c>
      <c r="S3451" s="11">
        <f>(((Table1[[#This Row],[launched_at]]/60)/60)/24)+DATE(1970,1,1)</f>
        <v>42532.052523148144</v>
      </c>
      <c r="T3451" s="11">
        <f>(((Table1[[#This Row],[deadline]]/60)/60)/24)+DATE(1970,1,1)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Table1[[#This Row],[pledged]]/Table1[[#This Row],[goal]]</f>
        <v>1.52</v>
      </c>
      <c r="P3452" s="6">
        <f>(Table1[[#This Row],[pledged]]/Table1[[#This Row],[backers_count]])/100</f>
        <v>0.19487179487179485</v>
      </c>
      <c r="Q3452" t="s">
        <v>8317</v>
      </c>
      <c r="R3452" t="s">
        <v>8318</v>
      </c>
      <c r="S3452" s="11">
        <f>(((Table1[[#This Row],[launched_at]]/60)/60)/24)+DATE(1970,1,1)</f>
        <v>42036.704525462963</v>
      </c>
      <c r="T3452" s="11">
        <f>(((Table1[[#This Row],[deadline]]/60)/60)/24)+DATE(1970,1,1)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Table1[[#This Row],[pledged]]/Table1[[#This Row],[goal]]</f>
        <v>1.0123076923076924</v>
      </c>
      <c r="P3453" s="6">
        <f>(Table1[[#This Row],[pledged]]/Table1[[#This Row],[backers_count]])/100</f>
        <v>0.41125</v>
      </c>
      <c r="Q3453" t="s">
        <v>8317</v>
      </c>
      <c r="R3453" t="s">
        <v>8318</v>
      </c>
      <c r="S3453" s="11">
        <f>(((Table1[[#This Row],[launched_at]]/60)/60)/24)+DATE(1970,1,1)</f>
        <v>42088.723692129628</v>
      </c>
      <c r="T3453" s="11">
        <f>(((Table1[[#This Row],[deadline]]/60)/60)/24)+DATE(1970,1,1)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Table1[[#This Row],[pledged]]/Table1[[#This Row],[goal]]</f>
        <v>1.532</v>
      </c>
      <c r="P3454" s="6">
        <f>(Table1[[#This Row],[pledged]]/Table1[[#This Row],[backers_count]])/100</f>
        <v>0.41405405405405404</v>
      </c>
      <c r="Q3454" t="s">
        <v>8317</v>
      </c>
      <c r="R3454" t="s">
        <v>8318</v>
      </c>
      <c r="S3454" s="11">
        <f>(((Table1[[#This Row],[launched_at]]/60)/60)/24)+DATE(1970,1,1)</f>
        <v>41820.639189814814</v>
      </c>
      <c r="T3454" s="11">
        <f>(((Table1[[#This Row],[deadline]]/60)/60)/24)+DATE(1970,1,1)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Table1[[#This Row],[pledged]]/Table1[[#This Row],[goal]]</f>
        <v>1.2833333333333334</v>
      </c>
      <c r="P3455" s="6">
        <f>(Table1[[#This Row],[pledged]]/Table1[[#This Row],[backers_count]])/100</f>
        <v>0.27500000000000002</v>
      </c>
      <c r="Q3455" t="s">
        <v>8317</v>
      </c>
      <c r="R3455" t="s">
        <v>8318</v>
      </c>
      <c r="S3455" s="11">
        <f>(((Table1[[#This Row],[launched_at]]/60)/60)/24)+DATE(1970,1,1)</f>
        <v>42535.97865740741</v>
      </c>
      <c r="T3455" s="11">
        <f>(((Table1[[#This Row],[deadline]]/60)/60)/24)+DATE(1970,1,1)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Table1[[#This Row],[pledged]]/Table1[[#This Row],[goal]]</f>
        <v>1.0071428571428571</v>
      </c>
      <c r="P3456" s="6">
        <f>(Table1[[#This Row],[pledged]]/Table1[[#This Row],[backers_count]])/100</f>
        <v>0.33571428571428569</v>
      </c>
      <c r="Q3456" t="s">
        <v>8317</v>
      </c>
      <c r="R3456" t="s">
        <v>8318</v>
      </c>
      <c r="S3456" s="11">
        <f>(((Table1[[#This Row],[launched_at]]/60)/60)/24)+DATE(1970,1,1)</f>
        <v>41821.698599537034</v>
      </c>
      <c r="T3456" s="11">
        <f>(((Table1[[#This Row],[deadline]]/60)/60)/24)+DATE(1970,1,1)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Table1[[#This Row],[pledged]]/Table1[[#This Row],[goal]]</f>
        <v>1.0065</v>
      </c>
      <c r="P3457" s="6">
        <f>(Table1[[#This Row],[pledged]]/Table1[[#This Row],[backers_count]])/100</f>
        <v>1.4586956521739132</v>
      </c>
      <c r="Q3457" t="s">
        <v>8317</v>
      </c>
      <c r="R3457" t="s">
        <v>8318</v>
      </c>
      <c r="S3457" s="11">
        <f>(((Table1[[#This Row],[launched_at]]/60)/60)/24)+DATE(1970,1,1)</f>
        <v>42626.7503125</v>
      </c>
      <c r="T3457" s="11">
        <f>(((Table1[[#This Row],[deadline]]/60)/60)/24)+DATE(1970,1,1)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Table1[[#This Row],[pledged]]/Table1[[#This Row],[goal]]</f>
        <v>1.913</v>
      </c>
      <c r="P3458" s="6">
        <f>(Table1[[#This Row],[pledged]]/Table1[[#This Row],[backers_count]])/100</f>
        <v>3.586875</v>
      </c>
      <c r="Q3458" t="s">
        <v>8317</v>
      </c>
      <c r="R3458" t="s">
        <v>8318</v>
      </c>
      <c r="S3458" s="11">
        <f>(((Table1[[#This Row],[launched_at]]/60)/60)/24)+DATE(1970,1,1)</f>
        <v>41821.205636574072</v>
      </c>
      <c r="T3458" s="11">
        <f>(((Table1[[#This Row],[deadline]]/60)/60)/24)+DATE(1970,1,1)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Table1[[#This Row],[pledged]]/Table1[[#This Row],[goal]]</f>
        <v>1.4019999999999999</v>
      </c>
      <c r="P3459" s="6">
        <f>(Table1[[#This Row],[pledged]]/Table1[[#This Row],[backers_count]])/100</f>
        <v>0.50981818181818184</v>
      </c>
      <c r="Q3459" t="s">
        <v>8317</v>
      </c>
      <c r="R3459" t="s">
        <v>8318</v>
      </c>
      <c r="S3459" s="11">
        <f>(((Table1[[#This Row],[launched_at]]/60)/60)/24)+DATE(1970,1,1)</f>
        <v>42016.706678240742</v>
      </c>
      <c r="T3459" s="11">
        <f>(((Table1[[#This Row],[deadline]]/60)/60)/24)+DATE(1970,1,1)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Table1[[#This Row],[pledged]]/Table1[[#This Row],[goal]]</f>
        <v>1.2433537832310839</v>
      </c>
      <c r="P3460" s="6">
        <f>(Table1[[#This Row],[pledged]]/Table1[[#This Row],[backers_count]])/100</f>
        <v>0.45037037037037037</v>
      </c>
      <c r="Q3460" t="s">
        <v>8317</v>
      </c>
      <c r="R3460" t="s">
        <v>8318</v>
      </c>
      <c r="S3460" s="11">
        <f>(((Table1[[#This Row],[launched_at]]/60)/60)/24)+DATE(1970,1,1)</f>
        <v>42011.202581018515</v>
      </c>
      <c r="T3460" s="11">
        <f>(((Table1[[#This Row],[deadline]]/60)/60)/24)+DATE(1970,1,1)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Table1[[#This Row],[pledged]]/Table1[[#This Row],[goal]]</f>
        <v>1.262</v>
      </c>
      <c r="P3461" s="6">
        <f>(Table1[[#This Row],[pledged]]/Table1[[#This Row],[backers_count]])/100</f>
        <v>0.17527777777777778</v>
      </c>
      <c r="Q3461" t="s">
        <v>8317</v>
      </c>
      <c r="R3461" t="s">
        <v>8318</v>
      </c>
      <c r="S3461" s="11">
        <f>(((Table1[[#This Row],[launched_at]]/60)/60)/24)+DATE(1970,1,1)</f>
        <v>42480.479861111111</v>
      </c>
      <c r="T3461" s="11">
        <f>(((Table1[[#This Row],[deadline]]/60)/60)/24)+DATE(1970,1,1)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Table1[[#This Row],[pledged]]/Table1[[#This Row],[goal]]</f>
        <v>1.9</v>
      </c>
      <c r="P3462" s="6">
        <f>(Table1[[#This Row],[pledged]]/Table1[[#This Row],[backers_count]])/100</f>
        <v>0.5</v>
      </c>
      <c r="Q3462" t="s">
        <v>8317</v>
      </c>
      <c r="R3462" t="s">
        <v>8318</v>
      </c>
      <c r="S3462" s="11">
        <f>(((Table1[[#This Row],[launched_at]]/60)/60)/24)+DATE(1970,1,1)</f>
        <v>41852.527222222219</v>
      </c>
      <c r="T3462" s="11">
        <f>(((Table1[[#This Row],[deadline]]/60)/60)/24)+DATE(1970,1,1)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Table1[[#This Row],[pledged]]/Table1[[#This Row],[goal]]</f>
        <v>1.39</v>
      </c>
      <c r="P3463" s="6">
        <f>(Table1[[#This Row],[pledged]]/Table1[[#This Row],[backers_count]])/100</f>
        <v>0.57916666666666661</v>
      </c>
      <c r="Q3463" t="s">
        <v>8317</v>
      </c>
      <c r="R3463" t="s">
        <v>8318</v>
      </c>
      <c r="S3463" s="11">
        <f>(((Table1[[#This Row],[launched_at]]/60)/60)/24)+DATE(1970,1,1)</f>
        <v>42643.632858796293</v>
      </c>
      <c r="T3463" s="11">
        <f>(((Table1[[#This Row],[deadline]]/60)/60)/24)+DATE(1970,1,1)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Table1[[#This Row],[pledged]]/Table1[[#This Row],[goal]]</f>
        <v>2.02</v>
      </c>
      <c r="P3464" s="6">
        <f>(Table1[[#This Row],[pledged]]/Table1[[#This Row],[backers_count]])/100</f>
        <v>0.29705882352941176</v>
      </c>
      <c r="Q3464" t="s">
        <v>8317</v>
      </c>
      <c r="R3464" t="s">
        <v>8318</v>
      </c>
      <c r="S3464" s="11">
        <f>(((Table1[[#This Row],[launched_at]]/60)/60)/24)+DATE(1970,1,1)</f>
        <v>42179.898472222223</v>
      </c>
      <c r="T3464" s="11">
        <f>(((Table1[[#This Row],[deadline]]/60)/60)/24)+DATE(1970,1,1)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Table1[[#This Row],[pledged]]/Table1[[#This Row],[goal]]</f>
        <v>1.0338000000000001</v>
      </c>
      <c r="P3465" s="6">
        <f>(Table1[[#This Row],[pledged]]/Table1[[#This Row],[backers_count]])/100</f>
        <v>0.90684210526315789</v>
      </c>
      <c r="Q3465" t="s">
        <v>8317</v>
      </c>
      <c r="R3465" t="s">
        <v>8318</v>
      </c>
      <c r="S3465" s="11">
        <f>(((Table1[[#This Row],[launched_at]]/60)/60)/24)+DATE(1970,1,1)</f>
        <v>42612.918807870374</v>
      </c>
      <c r="T3465" s="11">
        <f>(((Table1[[#This Row],[deadline]]/60)/60)/24)+DATE(1970,1,1)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Table1[[#This Row],[pledged]]/Table1[[#This Row],[goal]]</f>
        <v>1.023236</v>
      </c>
      <c r="P3466" s="6">
        <f>(Table1[[#This Row],[pledged]]/Table1[[#This Row],[backers_count]])/100</f>
        <v>0.55012688172043012</v>
      </c>
      <c r="Q3466" t="s">
        <v>8317</v>
      </c>
      <c r="R3466" t="s">
        <v>8318</v>
      </c>
      <c r="S3466" s="11">
        <f>(((Table1[[#This Row],[launched_at]]/60)/60)/24)+DATE(1970,1,1)</f>
        <v>42575.130057870367</v>
      </c>
      <c r="T3466" s="11">
        <f>(((Table1[[#This Row],[deadline]]/60)/60)/24)+DATE(1970,1,1)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Table1[[#This Row],[pledged]]/Table1[[#This Row],[goal]]</f>
        <v>1.03</v>
      </c>
      <c r="P3467" s="6">
        <f>(Table1[[#This Row],[pledged]]/Table1[[#This Row],[backers_count]])/100</f>
        <v>0.57222222222222219</v>
      </c>
      <c r="Q3467" t="s">
        <v>8317</v>
      </c>
      <c r="R3467" t="s">
        <v>8318</v>
      </c>
      <c r="S3467" s="11">
        <f>(((Table1[[#This Row],[launched_at]]/60)/60)/24)+DATE(1970,1,1)</f>
        <v>42200.625833333332</v>
      </c>
      <c r="T3467" s="11">
        <f>(((Table1[[#This Row],[deadline]]/60)/60)/24)+DATE(1970,1,1)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Table1[[#This Row],[pledged]]/Table1[[#This Row],[goal]]</f>
        <v>1.2714285714285714</v>
      </c>
      <c r="P3468" s="6">
        <f>(Table1[[#This Row],[pledged]]/Table1[[#This Row],[backers_count]])/100</f>
        <v>0.72950819672131151</v>
      </c>
      <c r="Q3468" t="s">
        <v>8317</v>
      </c>
      <c r="R3468" t="s">
        <v>8318</v>
      </c>
      <c r="S3468" s="11">
        <f>(((Table1[[#This Row],[launched_at]]/60)/60)/24)+DATE(1970,1,1)</f>
        <v>42420.019097222219</v>
      </c>
      <c r="T3468" s="11">
        <f>(((Table1[[#This Row],[deadline]]/60)/60)/24)+DATE(1970,1,1)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Table1[[#This Row],[pledged]]/Table1[[#This Row],[goal]]</f>
        <v>1.01</v>
      </c>
      <c r="P3469" s="6">
        <f>(Table1[[#This Row],[pledged]]/Table1[[#This Row],[backers_count]])/100</f>
        <v>0.64468085106382977</v>
      </c>
      <c r="Q3469" t="s">
        <v>8317</v>
      </c>
      <c r="R3469" t="s">
        <v>8318</v>
      </c>
      <c r="S3469" s="11">
        <f>(((Table1[[#This Row],[launched_at]]/60)/60)/24)+DATE(1970,1,1)</f>
        <v>42053.671666666662</v>
      </c>
      <c r="T3469" s="11">
        <f>(((Table1[[#This Row],[deadline]]/60)/60)/24)+DATE(1970,1,1)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Table1[[#This Row],[pledged]]/Table1[[#This Row],[goal]]</f>
        <v>1.2178</v>
      </c>
      <c r="P3470" s="6">
        <f>(Table1[[#This Row],[pledged]]/Table1[[#This Row],[backers_count]])/100</f>
        <v>7.1635294117647064</v>
      </c>
      <c r="Q3470" t="s">
        <v>8317</v>
      </c>
      <c r="R3470" t="s">
        <v>8318</v>
      </c>
      <c r="S3470" s="11">
        <f>(((Table1[[#This Row],[launched_at]]/60)/60)/24)+DATE(1970,1,1)</f>
        <v>42605.765381944439</v>
      </c>
      <c r="T3470" s="11">
        <f>(((Table1[[#This Row],[deadline]]/60)/60)/24)+DATE(1970,1,1)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Table1[[#This Row],[pledged]]/Table1[[#This Row],[goal]]</f>
        <v>1.1339285714285714</v>
      </c>
      <c r="P3471" s="6">
        <f>(Table1[[#This Row],[pledged]]/Table1[[#This Row],[backers_count]])/100</f>
        <v>0.50396825396825395</v>
      </c>
      <c r="Q3471" t="s">
        <v>8317</v>
      </c>
      <c r="R3471" t="s">
        <v>8318</v>
      </c>
      <c r="S3471" s="11">
        <f>(((Table1[[#This Row],[launched_at]]/60)/60)/24)+DATE(1970,1,1)</f>
        <v>42458.641724537039</v>
      </c>
      <c r="T3471" s="11">
        <f>(((Table1[[#This Row],[deadline]]/60)/60)/24)+DATE(1970,1,1)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Table1[[#This Row],[pledged]]/Table1[[#This Row],[goal]]</f>
        <v>1.5</v>
      </c>
      <c r="P3472" s="6">
        <f>(Table1[[#This Row],[pledged]]/Table1[[#This Row],[backers_count]])/100</f>
        <v>0.41666666666666663</v>
      </c>
      <c r="Q3472" t="s">
        <v>8317</v>
      </c>
      <c r="R3472" t="s">
        <v>8318</v>
      </c>
      <c r="S3472" s="11">
        <f>(((Table1[[#This Row],[launched_at]]/60)/60)/24)+DATE(1970,1,1)</f>
        <v>42529.022013888884</v>
      </c>
      <c r="T3472" s="11">
        <f>(((Table1[[#This Row],[deadline]]/60)/60)/24)+DATE(1970,1,1)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Table1[[#This Row],[pledged]]/Table1[[#This Row],[goal]]</f>
        <v>2.1459999999999999</v>
      </c>
      <c r="P3473" s="6">
        <f>(Table1[[#This Row],[pledged]]/Table1[[#This Row],[backers_count]])/100</f>
        <v>0.35766666666666663</v>
      </c>
      <c r="Q3473" t="s">
        <v>8317</v>
      </c>
      <c r="R3473" t="s">
        <v>8318</v>
      </c>
      <c r="S3473" s="11">
        <f>(((Table1[[#This Row],[launched_at]]/60)/60)/24)+DATE(1970,1,1)</f>
        <v>41841.820486111108</v>
      </c>
      <c r="T3473" s="11">
        <f>(((Table1[[#This Row],[deadline]]/60)/60)/24)+DATE(1970,1,1)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Table1[[#This Row],[pledged]]/Table1[[#This Row],[goal]]</f>
        <v>1.0205</v>
      </c>
      <c r="P3474" s="6">
        <f>(Table1[[#This Row],[pledged]]/Table1[[#This Row],[backers_count]])/100</f>
        <v>0.88739130434782609</v>
      </c>
      <c r="Q3474" t="s">
        <v>8317</v>
      </c>
      <c r="R3474" t="s">
        <v>8318</v>
      </c>
      <c r="S3474" s="11">
        <f>(((Table1[[#This Row],[launched_at]]/60)/60)/24)+DATE(1970,1,1)</f>
        <v>41928.170497685183</v>
      </c>
      <c r="T3474" s="11">
        <f>(((Table1[[#This Row],[deadline]]/60)/60)/24)+DATE(1970,1,1)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Table1[[#This Row],[pledged]]/Table1[[#This Row],[goal]]</f>
        <v>1</v>
      </c>
      <c r="P3475" s="6">
        <f>(Table1[[#This Row],[pledged]]/Table1[[#This Row],[backers_count]])/100</f>
        <v>1.4848484848484851</v>
      </c>
      <c r="Q3475" t="s">
        <v>8317</v>
      </c>
      <c r="R3475" t="s">
        <v>8318</v>
      </c>
      <c r="S3475" s="11">
        <f>(((Table1[[#This Row],[launched_at]]/60)/60)/24)+DATE(1970,1,1)</f>
        <v>42062.834444444445</v>
      </c>
      <c r="T3475" s="11">
        <f>(((Table1[[#This Row],[deadline]]/60)/60)/24)+DATE(1970,1,1)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Table1[[#This Row],[pledged]]/Table1[[#This Row],[goal]]</f>
        <v>1.01</v>
      </c>
      <c r="P3476" s="6">
        <f>(Table1[[#This Row],[pledged]]/Table1[[#This Row],[backers_count]])/100</f>
        <v>0.517948717948718</v>
      </c>
      <c r="Q3476" t="s">
        <v>8317</v>
      </c>
      <c r="R3476" t="s">
        <v>8318</v>
      </c>
      <c r="S3476" s="11">
        <f>(((Table1[[#This Row],[launched_at]]/60)/60)/24)+DATE(1970,1,1)</f>
        <v>42541.501516203702</v>
      </c>
      <c r="T3476" s="11">
        <f>(((Table1[[#This Row],[deadline]]/60)/60)/24)+DATE(1970,1,1)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Table1[[#This Row],[pledged]]/Table1[[#This Row],[goal]]</f>
        <v>1.1333333333333333</v>
      </c>
      <c r="P3477" s="6">
        <f>(Table1[[#This Row],[pledged]]/Table1[[#This Row],[backers_count]])/100</f>
        <v>0.2</v>
      </c>
      <c r="Q3477" t="s">
        <v>8317</v>
      </c>
      <c r="R3477" t="s">
        <v>8318</v>
      </c>
      <c r="S3477" s="11">
        <f>(((Table1[[#This Row],[launched_at]]/60)/60)/24)+DATE(1970,1,1)</f>
        <v>41918.880833333329</v>
      </c>
      <c r="T3477" s="11">
        <f>(((Table1[[#This Row],[deadline]]/60)/60)/24)+DATE(1970,1,1)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Table1[[#This Row],[pledged]]/Table1[[#This Row],[goal]]</f>
        <v>1.04</v>
      </c>
      <c r="P3478" s="6">
        <f>(Table1[[#This Row],[pledged]]/Table1[[#This Row],[backers_count]])/100</f>
        <v>0.52</v>
      </c>
      <c r="Q3478" t="s">
        <v>8317</v>
      </c>
      <c r="R3478" t="s">
        <v>8318</v>
      </c>
      <c r="S3478" s="11">
        <f>(((Table1[[#This Row],[launched_at]]/60)/60)/24)+DATE(1970,1,1)</f>
        <v>41921.279976851853</v>
      </c>
      <c r="T3478" s="11">
        <f>(((Table1[[#This Row],[deadline]]/60)/60)/24)+DATE(1970,1,1)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Table1[[#This Row],[pledged]]/Table1[[#This Row],[goal]]</f>
        <v>1.1533333333333333</v>
      </c>
      <c r="P3479" s="6">
        <f>(Table1[[#This Row],[pledged]]/Table1[[#This Row],[backers_count]])/100</f>
        <v>0.53230769230769237</v>
      </c>
      <c r="Q3479" t="s">
        <v>8317</v>
      </c>
      <c r="R3479" t="s">
        <v>8318</v>
      </c>
      <c r="S3479" s="11">
        <f>(((Table1[[#This Row],[launched_at]]/60)/60)/24)+DATE(1970,1,1)</f>
        <v>42128.736608796295</v>
      </c>
      <c r="T3479" s="11">
        <f>(((Table1[[#This Row],[deadline]]/60)/60)/24)+DATE(1970,1,1)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Table1[[#This Row],[pledged]]/Table1[[#This Row],[goal]]</f>
        <v>1.1285000000000001</v>
      </c>
      <c r="P3480" s="6">
        <f>(Table1[[#This Row],[pledged]]/Table1[[#This Row],[backers_count]])/100</f>
        <v>0.3959649122807018</v>
      </c>
      <c r="Q3480" t="s">
        <v>8317</v>
      </c>
      <c r="R3480" t="s">
        <v>8318</v>
      </c>
      <c r="S3480" s="11">
        <f>(((Table1[[#This Row],[launched_at]]/60)/60)/24)+DATE(1970,1,1)</f>
        <v>42053.916921296302</v>
      </c>
      <c r="T3480" s="11">
        <f>(((Table1[[#This Row],[deadline]]/60)/60)/24)+DATE(1970,1,1)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Table1[[#This Row],[pledged]]/Table1[[#This Row],[goal]]</f>
        <v>1.2786666666666666</v>
      </c>
      <c r="P3481" s="6">
        <f>(Table1[[#This Row],[pledged]]/Table1[[#This Row],[backers_count]])/100</f>
        <v>0.34250000000000003</v>
      </c>
      <c r="Q3481" t="s">
        <v>8317</v>
      </c>
      <c r="R3481" t="s">
        <v>8318</v>
      </c>
      <c r="S3481" s="11">
        <f>(((Table1[[#This Row],[launched_at]]/60)/60)/24)+DATE(1970,1,1)</f>
        <v>41781.855092592588</v>
      </c>
      <c r="T3481" s="11">
        <f>(((Table1[[#This Row],[deadline]]/60)/60)/24)+DATE(1970,1,1)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Table1[[#This Row],[pledged]]/Table1[[#This Row],[goal]]</f>
        <v>1.4266666666666667</v>
      </c>
      <c r="P3482" s="6">
        <f>(Table1[[#This Row],[pledged]]/Table1[[#This Row],[backers_count]])/100</f>
        <v>1.6461538461538461</v>
      </c>
      <c r="Q3482" t="s">
        <v>8317</v>
      </c>
      <c r="R3482" t="s">
        <v>8318</v>
      </c>
      <c r="S3482" s="11">
        <f>(((Table1[[#This Row],[launched_at]]/60)/60)/24)+DATE(1970,1,1)</f>
        <v>42171.317442129628</v>
      </c>
      <c r="T3482" s="11">
        <f>(((Table1[[#This Row],[deadline]]/60)/60)/24)+DATE(1970,1,1)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Table1[[#This Row],[pledged]]/Table1[[#This Row],[goal]]</f>
        <v>1.1879999999999999</v>
      </c>
      <c r="P3483" s="6">
        <f>(Table1[[#This Row],[pledged]]/Table1[[#This Row],[backers_count]])/100</f>
        <v>1.2505263157894737</v>
      </c>
      <c r="Q3483" t="s">
        <v>8317</v>
      </c>
      <c r="R3483" t="s">
        <v>8318</v>
      </c>
      <c r="S3483" s="11">
        <f>(((Table1[[#This Row],[launched_at]]/60)/60)/24)+DATE(1970,1,1)</f>
        <v>41989.24754629629</v>
      </c>
      <c r="T3483" s="11">
        <f>(((Table1[[#This Row],[deadline]]/60)/60)/24)+DATE(1970,1,1)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Table1[[#This Row],[pledged]]/Table1[[#This Row],[goal]]</f>
        <v>1.3833333333333333</v>
      </c>
      <c r="P3484" s="6">
        <f>(Table1[[#This Row],[pledged]]/Table1[[#This Row],[backers_count]])/100</f>
        <v>0.51875000000000004</v>
      </c>
      <c r="Q3484" t="s">
        <v>8317</v>
      </c>
      <c r="R3484" t="s">
        <v>8318</v>
      </c>
      <c r="S3484" s="11">
        <f>(((Table1[[#This Row],[launched_at]]/60)/60)/24)+DATE(1970,1,1)</f>
        <v>41796.771597222221</v>
      </c>
      <c r="T3484" s="11">
        <f>(((Table1[[#This Row],[deadline]]/60)/60)/24)+DATE(1970,1,1)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Table1[[#This Row],[pledged]]/Table1[[#This Row],[goal]]</f>
        <v>1.599402985074627</v>
      </c>
      <c r="P3485" s="6">
        <f>(Table1[[#This Row],[pledged]]/Table1[[#This Row],[backers_count]])/100</f>
        <v>0.40285714285714286</v>
      </c>
      <c r="Q3485" t="s">
        <v>8317</v>
      </c>
      <c r="R3485" t="s">
        <v>8318</v>
      </c>
      <c r="S3485" s="11">
        <f>(((Table1[[#This Row],[launched_at]]/60)/60)/24)+DATE(1970,1,1)</f>
        <v>41793.668761574074</v>
      </c>
      <c r="T3485" s="11">
        <f>(((Table1[[#This Row],[deadline]]/60)/60)/24)+DATE(1970,1,1)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Table1[[#This Row],[pledged]]/Table1[[#This Row],[goal]]</f>
        <v>1.1424000000000001</v>
      </c>
      <c r="P3486" s="6">
        <f>(Table1[[#This Row],[pledged]]/Table1[[#This Row],[backers_count]])/100</f>
        <v>0.64909090909090905</v>
      </c>
      <c r="Q3486" t="s">
        <v>8317</v>
      </c>
      <c r="R3486" t="s">
        <v>8318</v>
      </c>
      <c r="S3486" s="11">
        <f>(((Table1[[#This Row],[launched_at]]/60)/60)/24)+DATE(1970,1,1)</f>
        <v>42506.760405092587</v>
      </c>
      <c r="T3486" s="11">
        <f>(((Table1[[#This Row],[deadline]]/60)/60)/24)+DATE(1970,1,1)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Table1[[#This Row],[pledged]]/Table1[[#This Row],[goal]]</f>
        <v>1.0060606060606061</v>
      </c>
      <c r="P3487" s="6">
        <f>(Table1[[#This Row],[pledged]]/Table1[[#This Row],[backers_count]])/100</f>
        <v>0.55333333333333334</v>
      </c>
      <c r="Q3487" t="s">
        <v>8317</v>
      </c>
      <c r="R3487" t="s">
        <v>8318</v>
      </c>
      <c r="S3487" s="11">
        <f>(((Table1[[#This Row],[launched_at]]/60)/60)/24)+DATE(1970,1,1)</f>
        <v>42372.693055555559</v>
      </c>
      <c r="T3487" s="11">
        <f>(((Table1[[#This Row],[deadline]]/60)/60)/24)+DATE(1970,1,1)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Table1[[#This Row],[pledged]]/Table1[[#This Row],[goal]]</f>
        <v>1.552</v>
      </c>
      <c r="P3488" s="6">
        <f>(Table1[[#This Row],[pledged]]/Table1[[#This Row],[backers_count]])/100</f>
        <v>0.83142857142857141</v>
      </c>
      <c r="Q3488" t="s">
        <v>8317</v>
      </c>
      <c r="R3488" t="s">
        <v>8318</v>
      </c>
      <c r="S3488" s="11">
        <f>(((Table1[[#This Row],[launched_at]]/60)/60)/24)+DATE(1970,1,1)</f>
        <v>42126.87501157407</v>
      </c>
      <c r="T3488" s="11">
        <f>(((Table1[[#This Row],[deadline]]/60)/60)/24)+DATE(1970,1,1)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Table1[[#This Row],[pledged]]/Table1[[#This Row],[goal]]</f>
        <v>1.2775000000000001</v>
      </c>
      <c r="P3489" s="6">
        <f>(Table1[[#This Row],[pledged]]/Table1[[#This Row],[backers_count]])/100</f>
        <v>0.38712121212121209</v>
      </c>
      <c r="Q3489" t="s">
        <v>8317</v>
      </c>
      <c r="R3489" t="s">
        <v>8318</v>
      </c>
      <c r="S3489" s="11">
        <f>(((Table1[[#This Row],[launched_at]]/60)/60)/24)+DATE(1970,1,1)</f>
        <v>42149.940416666665</v>
      </c>
      <c r="T3489" s="11">
        <f>(((Table1[[#This Row],[deadline]]/60)/60)/24)+DATE(1970,1,1)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Table1[[#This Row],[pledged]]/Table1[[#This Row],[goal]]</f>
        <v>1.212</v>
      </c>
      <c r="P3490" s="6">
        <f>(Table1[[#This Row],[pledged]]/Table1[[#This Row],[backers_count]])/100</f>
        <v>1.2537931034482759</v>
      </c>
      <c r="Q3490" t="s">
        <v>8317</v>
      </c>
      <c r="R3490" t="s">
        <v>8318</v>
      </c>
      <c r="S3490" s="11">
        <f>(((Table1[[#This Row],[launched_at]]/60)/60)/24)+DATE(1970,1,1)</f>
        <v>42087.768055555556</v>
      </c>
      <c r="T3490" s="11">
        <f>(((Table1[[#This Row],[deadline]]/60)/60)/24)+DATE(1970,1,1)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Table1[[#This Row],[pledged]]/Table1[[#This Row],[goal]]</f>
        <v>1.127</v>
      </c>
      <c r="P3491" s="6">
        <f>(Table1[[#This Row],[pledged]]/Table1[[#This Row],[backers_count]])/100</f>
        <v>0.78263888888888888</v>
      </c>
      <c r="Q3491" t="s">
        <v>8317</v>
      </c>
      <c r="R3491" t="s">
        <v>8318</v>
      </c>
      <c r="S3491" s="11">
        <f>(((Table1[[#This Row],[launched_at]]/60)/60)/24)+DATE(1970,1,1)</f>
        <v>41753.635775462964</v>
      </c>
      <c r="T3491" s="11">
        <f>(((Table1[[#This Row],[deadline]]/60)/60)/24)+DATE(1970,1,1)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Table1[[#This Row],[pledged]]/Table1[[#This Row],[goal]]</f>
        <v>1.2749999999999999</v>
      </c>
      <c r="P3492" s="6">
        <f>(Table1[[#This Row],[pledged]]/Table1[[#This Row],[backers_count]])/100</f>
        <v>0.47222222222222221</v>
      </c>
      <c r="Q3492" t="s">
        <v>8317</v>
      </c>
      <c r="R3492" t="s">
        <v>8318</v>
      </c>
      <c r="S3492" s="11">
        <f>(((Table1[[#This Row],[launched_at]]/60)/60)/24)+DATE(1970,1,1)</f>
        <v>42443.802361111113</v>
      </c>
      <c r="T3492" s="11">
        <f>(((Table1[[#This Row],[deadline]]/60)/60)/24)+DATE(1970,1,1)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Table1[[#This Row],[pledged]]/Table1[[#This Row],[goal]]</f>
        <v>1.5820000000000001</v>
      </c>
      <c r="P3493" s="6">
        <f>(Table1[[#This Row],[pledged]]/Table1[[#This Row],[backers_count]])/100</f>
        <v>0.79099999999999993</v>
      </c>
      <c r="Q3493" t="s">
        <v>8317</v>
      </c>
      <c r="R3493" t="s">
        <v>8318</v>
      </c>
      <c r="S3493" s="11">
        <f>(((Table1[[#This Row],[launched_at]]/60)/60)/24)+DATE(1970,1,1)</f>
        <v>42121.249814814815</v>
      </c>
      <c r="T3493" s="11">
        <f>(((Table1[[#This Row],[deadline]]/60)/60)/24)+DATE(1970,1,1)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Table1[[#This Row],[pledged]]/Table1[[#This Row],[goal]]</f>
        <v>1.0526894736842105</v>
      </c>
      <c r="P3494" s="6">
        <f>(Table1[[#This Row],[pledged]]/Table1[[#This Row],[backers_count]])/100</f>
        <v>1.1429199999999999</v>
      </c>
      <c r="Q3494" t="s">
        <v>8317</v>
      </c>
      <c r="R3494" t="s">
        <v>8318</v>
      </c>
      <c r="S3494" s="11">
        <f>(((Table1[[#This Row],[launched_at]]/60)/60)/24)+DATE(1970,1,1)</f>
        <v>42268.009224537032</v>
      </c>
      <c r="T3494" s="11">
        <f>(((Table1[[#This Row],[deadline]]/60)/60)/24)+DATE(1970,1,1)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Table1[[#This Row],[pledged]]/Table1[[#This Row],[goal]]</f>
        <v>1</v>
      </c>
      <c r="P3495" s="6">
        <f>(Table1[[#This Row],[pledged]]/Table1[[#This Row],[backers_count]])/100</f>
        <v>0.51724137931034486</v>
      </c>
      <c r="Q3495" t="s">
        <v>8317</v>
      </c>
      <c r="R3495" t="s">
        <v>8318</v>
      </c>
      <c r="S3495" s="11">
        <f>(((Table1[[#This Row],[launched_at]]/60)/60)/24)+DATE(1970,1,1)</f>
        <v>41848.866157407407</v>
      </c>
      <c r="T3495" s="11">
        <f>(((Table1[[#This Row],[deadline]]/60)/60)/24)+DATE(1970,1,1)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Table1[[#This Row],[pledged]]/Table1[[#This Row],[goal]]</f>
        <v>1</v>
      </c>
      <c r="P3496" s="6">
        <f>(Table1[[#This Row],[pledged]]/Table1[[#This Row],[backers_count]])/100</f>
        <v>0.30769230769230771</v>
      </c>
      <c r="Q3496" t="s">
        <v>8317</v>
      </c>
      <c r="R3496" t="s">
        <v>8318</v>
      </c>
      <c r="S3496" s="11">
        <f>(((Table1[[#This Row],[launched_at]]/60)/60)/24)+DATE(1970,1,1)</f>
        <v>42689.214988425927</v>
      </c>
      <c r="T3496" s="11">
        <f>(((Table1[[#This Row],[deadline]]/60)/60)/24)+DATE(1970,1,1)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Table1[[#This Row],[pledged]]/Table1[[#This Row],[goal]]</f>
        <v>1.0686</v>
      </c>
      <c r="P3497" s="6">
        <f>(Table1[[#This Row],[pledged]]/Table1[[#This Row],[backers_count]])/100</f>
        <v>0.74208333333333332</v>
      </c>
      <c r="Q3497" t="s">
        <v>8317</v>
      </c>
      <c r="R3497" t="s">
        <v>8318</v>
      </c>
      <c r="S3497" s="11">
        <f>(((Table1[[#This Row],[launched_at]]/60)/60)/24)+DATE(1970,1,1)</f>
        <v>41915.762835648151</v>
      </c>
      <c r="T3497" s="11">
        <f>(((Table1[[#This Row],[deadline]]/60)/60)/24)+DATE(1970,1,1)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Table1[[#This Row],[pledged]]/Table1[[#This Row],[goal]]</f>
        <v>1.244</v>
      </c>
      <c r="P3498" s="6">
        <f>(Table1[[#This Row],[pledged]]/Table1[[#This Row],[backers_count]])/100</f>
        <v>0.47846153846153849</v>
      </c>
      <c r="Q3498" t="s">
        <v>8317</v>
      </c>
      <c r="R3498" t="s">
        <v>8318</v>
      </c>
      <c r="S3498" s="11">
        <f>(((Table1[[#This Row],[launched_at]]/60)/60)/24)+DATE(1970,1,1)</f>
        <v>42584.846828703703</v>
      </c>
      <c r="T3498" s="11">
        <f>(((Table1[[#This Row],[deadline]]/60)/60)/24)+DATE(1970,1,1)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Table1[[#This Row],[pledged]]/Table1[[#This Row],[goal]]</f>
        <v>1.0870406189555126</v>
      </c>
      <c r="P3499" s="6">
        <f>(Table1[[#This Row],[pledged]]/Table1[[#This Row],[backers_count]])/100</f>
        <v>0.34408163265306124</v>
      </c>
      <c r="Q3499" t="s">
        <v>8317</v>
      </c>
      <c r="R3499" t="s">
        <v>8318</v>
      </c>
      <c r="S3499" s="11">
        <f>(((Table1[[#This Row],[launched_at]]/60)/60)/24)+DATE(1970,1,1)</f>
        <v>42511.741944444439</v>
      </c>
      <c r="T3499" s="11">
        <f>(((Table1[[#This Row],[deadline]]/60)/60)/24)+DATE(1970,1,1)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Table1[[#This Row],[pledged]]/Table1[[#This Row],[goal]]</f>
        <v>1.0242424242424242</v>
      </c>
      <c r="P3500" s="6">
        <f>(Table1[[#This Row],[pledged]]/Table1[[#This Row],[backers_count]])/100</f>
        <v>0.40238095238095239</v>
      </c>
      <c r="Q3500" t="s">
        <v>8317</v>
      </c>
      <c r="R3500" t="s">
        <v>8318</v>
      </c>
      <c r="S3500" s="11">
        <f>(((Table1[[#This Row],[launched_at]]/60)/60)/24)+DATE(1970,1,1)</f>
        <v>42459.15861111111</v>
      </c>
      <c r="T3500" s="11">
        <f>(((Table1[[#This Row],[deadline]]/60)/60)/24)+DATE(1970,1,1)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Table1[[#This Row],[pledged]]/Table1[[#This Row],[goal]]</f>
        <v>1.0549999999999999</v>
      </c>
      <c r="P3501" s="6">
        <f>(Table1[[#This Row],[pledged]]/Table1[[#This Row],[backers_count]])/100</f>
        <v>0.60285714285714287</v>
      </c>
      <c r="Q3501" t="s">
        <v>8317</v>
      </c>
      <c r="R3501" t="s">
        <v>8318</v>
      </c>
      <c r="S3501" s="11">
        <f>(((Table1[[#This Row],[launched_at]]/60)/60)/24)+DATE(1970,1,1)</f>
        <v>42132.036168981482</v>
      </c>
      <c r="T3501" s="11">
        <f>(((Table1[[#This Row],[deadline]]/60)/60)/24)+DATE(1970,1,1)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Table1[[#This Row],[pledged]]/Table1[[#This Row],[goal]]</f>
        <v>1.0629999999999999</v>
      </c>
      <c r="P3502" s="6">
        <f>(Table1[[#This Row],[pledged]]/Table1[[#This Row],[backers_count]])/100</f>
        <v>0.2530952380952381</v>
      </c>
      <c r="Q3502" t="s">
        <v>8317</v>
      </c>
      <c r="R3502" t="s">
        <v>8318</v>
      </c>
      <c r="S3502" s="11">
        <f>(((Table1[[#This Row],[launched_at]]/60)/60)/24)+DATE(1970,1,1)</f>
        <v>42419.91942129629</v>
      </c>
      <c r="T3502" s="11">
        <f>(((Table1[[#This Row],[deadline]]/60)/60)/24)+DATE(1970,1,1)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Table1[[#This Row],[pledged]]/Table1[[#This Row],[goal]]</f>
        <v>1.0066666666666666</v>
      </c>
      <c r="P3503" s="6">
        <f>(Table1[[#This Row],[pledged]]/Table1[[#This Row],[backers_count]])/100</f>
        <v>0.35952380952380947</v>
      </c>
      <c r="Q3503" t="s">
        <v>8317</v>
      </c>
      <c r="R3503" t="s">
        <v>8318</v>
      </c>
      <c r="S3503" s="11">
        <f>(((Table1[[#This Row],[launched_at]]/60)/60)/24)+DATE(1970,1,1)</f>
        <v>42233.763831018514</v>
      </c>
      <c r="T3503" s="11">
        <f>(((Table1[[#This Row],[deadline]]/60)/60)/24)+DATE(1970,1,1)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Table1[[#This Row],[pledged]]/Table1[[#This Row],[goal]]</f>
        <v>1.054</v>
      </c>
      <c r="P3504" s="6">
        <f>(Table1[[#This Row],[pledged]]/Table1[[#This Row],[backers_count]])/100</f>
        <v>1.36</v>
      </c>
      <c r="Q3504" t="s">
        <v>8317</v>
      </c>
      <c r="R3504" t="s">
        <v>8318</v>
      </c>
      <c r="S3504" s="11">
        <f>(((Table1[[#This Row],[launched_at]]/60)/60)/24)+DATE(1970,1,1)</f>
        <v>42430.839398148149</v>
      </c>
      <c r="T3504" s="11">
        <f>(((Table1[[#This Row],[deadline]]/60)/60)/24)+DATE(1970,1,1)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Table1[[#This Row],[pledged]]/Table1[[#This Row],[goal]]</f>
        <v>1.0755999999999999</v>
      </c>
      <c r="P3505" s="6">
        <f>(Table1[[#This Row],[pledged]]/Table1[[#This Row],[backers_count]])/100</f>
        <v>0.70763157894736839</v>
      </c>
      <c r="Q3505" t="s">
        <v>8317</v>
      </c>
      <c r="R3505" t="s">
        <v>8318</v>
      </c>
      <c r="S3505" s="11">
        <f>(((Table1[[#This Row],[launched_at]]/60)/60)/24)+DATE(1970,1,1)</f>
        <v>42545.478333333333</v>
      </c>
      <c r="T3505" s="11">
        <f>(((Table1[[#This Row],[deadline]]/60)/60)/24)+DATE(1970,1,1)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Table1[[#This Row],[pledged]]/Table1[[#This Row],[goal]]</f>
        <v>1</v>
      </c>
      <c r="P3506" s="6">
        <f>(Table1[[#This Row],[pledged]]/Table1[[#This Row],[backers_count]])/100</f>
        <v>1.25</v>
      </c>
      <c r="Q3506" t="s">
        <v>8317</v>
      </c>
      <c r="R3506" t="s">
        <v>8318</v>
      </c>
      <c r="S3506" s="11">
        <f>(((Table1[[#This Row],[launched_at]]/60)/60)/24)+DATE(1970,1,1)</f>
        <v>42297.748738425929</v>
      </c>
      <c r="T3506" s="11">
        <f>(((Table1[[#This Row],[deadline]]/60)/60)/24)+DATE(1970,1,1)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Table1[[#This Row],[pledged]]/Table1[[#This Row],[goal]]</f>
        <v>1.0376000000000001</v>
      </c>
      <c r="P3507" s="6">
        <f>(Table1[[#This Row],[pledged]]/Table1[[#This Row],[backers_count]])/100</f>
        <v>0.66512820512820514</v>
      </c>
      <c r="Q3507" t="s">
        <v>8317</v>
      </c>
      <c r="R3507" t="s">
        <v>8318</v>
      </c>
      <c r="S3507" s="11">
        <f>(((Table1[[#This Row],[launched_at]]/60)/60)/24)+DATE(1970,1,1)</f>
        <v>41760.935706018521</v>
      </c>
      <c r="T3507" s="11">
        <f>(((Table1[[#This Row],[deadline]]/60)/60)/24)+DATE(1970,1,1)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Table1[[#This Row],[pledged]]/Table1[[#This Row],[goal]]</f>
        <v>1.0149999999999999</v>
      </c>
      <c r="P3508" s="6">
        <f>(Table1[[#This Row],[pledged]]/Table1[[#This Row],[backers_count]])/100</f>
        <v>1.05</v>
      </c>
      <c r="Q3508" t="s">
        <v>8317</v>
      </c>
      <c r="R3508" t="s">
        <v>8318</v>
      </c>
      <c r="S3508" s="11">
        <f>(((Table1[[#This Row],[launched_at]]/60)/60)/24)+DATE(1970,1,1)</f>
        <v>41829.734259259261</v>
      </c>
      <c r="T3508" s="11">
        <f>(((Table1[[#This Row],[deadline]]/60)/60)/24)+DATE(1970,1,1)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Table1[[#This Row],[pledged]]/Table1[[#This Row],[goal]]</f>
        <v>1.044</v>
      </c>
      <c r="P3509" s="6">
        <f>(Table1[[#This Row],[pledged]]/Table1[[#This Row],[backers_count]])/100</f>
        <v>1.45</v>
      </c>
      <c r="Q3509" t="s">
        <v>8317</v>
      </c>
      <c r="R3509" t="s">
        <v>8318</v>
      </c>
      <c r="S3509" s="11">
        <f>(((Table1[[#This Row],[launched_at]]/60)/60)/24)+DATE(1970,1,1)</f>
        <v>42491.92288194444</v>
      </c>
      <c r="T3509" s="11">
        <f>(((Table1[[#This Row],[deadline]]/60)/60)/24)+DATE(1970,1,1)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Table1[[#This Row],[pledged]]/Table1[[#This Row],[goal]]</f>
        <v>1.8</v>
      </c>
      <c r="P3510" s="6">
        <f>(Table1[[#This Row],[pledged]]/Table1[[#This Row],[backers_count]])/100</f>
        <v>0.12</v>
      </c>
      <c r="Q3510" t="s">
        <v>8317</v>
      </c>
      <c r="R3510" t="s">
        <v>8318</v>
      </c>
      <c r="S3510" s="11">
        <f>(((Table1[[#This Row],[launched_at]]/60)/60)/24)+DATE(1970,1,1)</f>
        <v>42477.729780092588</v>
      </c>
      <c r="T3510" s="11">
        <f>(((Table1[[#This Row],[deadline]]/60)/60)/24)+DATE(1970,1,1)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Table1[[#This Row],[pledged]]/Table1[[#This Row],[goal]]</f>
        <v>1.0633333333333332</v>
      </c>
      <c r="P3511" s="6">
        <f>(Table1[[#This Row],[pledged]]/Table1[[#This Row],[backers_count]])/100</f>
        <v>0.96666666666666667</v>
      </c>
      <c r="Q3511" t="s">
        <v>8317</v>
      </c>
      <c r="R3511" t="s">
        <v>8318</v>
      </c>
      <c r="S3511" s="11">
        <f>(((Table1[[#This Row],[launched_at]]/60)/60)/24)+DATE(1970,1,1)</f>
        <v>41950.859560185185</v>
      </c>
      <c r="T3511" s="11">
        <f>(((Table1[[#This Row],[deadline]]/60)/60)/24)+DATE(1970,1,1)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Table1[[#This Row],[pledged]]/Table1[[#This Row],[goal]]</f>
        <v>1.0055555555555555</v>
      </c>
      <c r="P3512" s="6">
        <f>(Table1[[#This Row],[pledged]]/Table1[[#This Row],[backers_count]])/100</f>
        <v>0.60333333333333339</v>
      </c>
      <c r="Q3512" t="s">
        <v>8317</v>
      </c>
      <c r="R3512" t="s">
        <v>8318</v>
      </c>
      <c r="S3512" s="11">
        <f>(((Table1[[#This Row],[launched_at]]/60)/60)/24)+DATE(1970,1,1)</f>
        <v>41802.62090277778</v>
      </c>
      <c r="T3512" s="11">
        <f>(((Table1[[#This Row],[deadline]]/60)/60)/24)+DATE(1970,1,1)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Table1[[#This Row],[pledged]]/Table1[[#This Row],[goal]]</f>
        <v>1.012</v>
      </c>
      <c r="P3513" s="6">
        <f>(Table1[[#This Row],[pledged]]/Table1[[#This Row],[backers_count]])/100</f>
        <v>0.79894736842105263</v>
      </c>
      <c r="Q3513" t="s">
        <v>8317</v>
      </c>
      <c r="R3513" t="s">
        <v>8318</v>
      </c>
      <c r="S3513" s="11">
        <f>(((Table1[[#This Row],[launched_at]]/60)/60)/24)+DATE(1970,1,1)</f>
        <v>41927.873784722222</v>
      </c>
      <c r="T3513" s="11">
        <f>(((Table1[[#This Row],[deadline]]/60)/60)/24)+DATE(1970,1,1)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Table1[[#This Row],[pledged]]/Table1[[#This Row],[goal]]</f>
        <v>1</v>
      </c>
      <c r="P3514" s="6">
        <f>(Table1[[#This Row],[pledged]]/Table1[[#This Row],[backers_count]])/100</f>
        <v>0.58823529411764708</v>
      </c>
      <c r="Q3514" t="s">
        <v>8317</v>
      </c>
      <c r="R3514" t="s">
        <v>8318</v>
      </c>
      <c r="S3514" s="11">
        <f>(((Table1[[#This Row],[launched_at]]/60)/60)/24)+DATE(1970,1,1)</f>
        <v>42057.536944444444</v>
      </c>
      <c r="T3514" s="11">
        <f>(((Table1[[#This Row],[deadline]]/60)/60)/24)+DATE(1970,1,1)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Table1[[#This Row],[pledged]]/Table1[[#This Row],[goal]]</f>
        <v>1.1839285714285714</v>
      </c>
      <c r="P3515" s="6">
        <f>(Table1[[#This Row],[pledged]]/Table1[[#This Row],[backers_count]])/100</f>
        <v>0.75340909090909092</v>
      </c>
      <c r="Q3515" t="s">
        <v>8317</v>
      </c>
      <c r="R3515" t="s">
        <v>8318</v>
      </c>
      <c r="S3515" s="11">
        <f>(((Table1[[#This Row],[launched_at]]/60)/60)/24)+DATE(1970,1,1)</f>
        <v>41781.096203703702</v>
      </c>
      <c r="T3515" s="11">
        <f>(((Table1[[#This Row],[deadline]]/60)/60)/24)+DATE(1970,1,1)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Table1[[#This Row],[pledged]]/Table1[[#This Row],[goal]]</f>
        <v>1.1000000000000001</v>
      </c>
      <c r="P3516" s="6">
        <f>(Table1[[#This Row],[pledged]]/Table1[[#This Row],[backers_count]])/100</f>
        <v>0.55000000000000004</v>
      </c>
      <c r="Q3516" t="s">
        <v>8317</v>
      </c>
      <c r="R3516" t="s">
        <v>8318</v>
      </c>
      <c r="S3516" s="11">
        <f>(((Table1[[#This Row],[launched_at]]/60)/60)/24)+DATE(1970,1,1)</f>
        <v>42020.846666666665</v>
      </c>
      <c r="T3516" s="11">
        <f>(((Table1[[#This Row],[deadline]]/60)/60)/24)+DATE(1970,1,1)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Table1[[#This Row],[pledged]]/Table1[[#This Row],[goal]]</f>
        <v>1.0266666666666666</v>
      </c>
      <c r="P3517" s="6">
        <f>(Table1[[#This Row],[pledged]]/Table1[[#This Row],[backers_count]])/100</f>
        <v>0.66956521739130437</v>
      </c>
      <c r="Q3517" t="s">
        <v>8317</v>
      </c>
      <c r="R3517" t="s">
        <v>8318</v>
      </c>
      <c r="S3517" s="11">
        <f>(((Table1[[#This Row],[launched_at]]/60)/60)/24)+DATE(1970,1,1)</f>
        <v>42125.772812499999</v>
      </c>
      <c r="T3517" s="11">
        <f>(((Table1[[#This Row],[deadline]]/60)/60)/24)+DATE(1970,1,1)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Table1[[#This Row],[pledged]]/Table1[[#This Row],[goal]]</f>
        <v>1</v>
      </c>
      <c r="P3518" s="6">
        <f>(Table1[[#This Row],[pledged]]/Table1[[#This Row],[backers_count]])/100</f>
        <v>2.2727272727272729</v>
      </c>
      <c r="Q3518" t="s">
        <v>8317</v>
      </c>
      <c r="R3518" t="s">
        <v>8318</v>
      </c>
      <c r="S3518" s="11">
        <f>(((Table1[[#This Row],[launched_at]]/60)/60)/24)+DATE(1970,1,1)</f>
        <v>41856.010069444441</v>
      </c>
      <c r="T3518" s="11">
        <f>(((Table1[[#This Row],[deadline]]/60)/60)/24)+DATE(1970,1,1)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Table1[[#This Row],[pledged]]/Table1[[#This Row],[goal]]</f>
        <v>1</v>
      </c>
      <c r="P3519" s="6">
        <f>(Table1[[#This Row],[pledged]]/Table1[[#This Row],[backers_count]])/100</f>
        <v>3.0769230769230766</v>
      </c>
      <c r="Q3519" t="s">
        <v>8317</v>
      </c>
      <c r="R3519" t="s">
        <v>8318</v>
      </c>
      <c r="S3519" s="11">
        <f>(((Table1[[#This Row],[launched_at]]/60)/60)/24)+DATE(1970,1,1)</f>
        <v>41794.817523148151</v>
      </c>
      <c r="T3519" s="11">
        <f>(((Table1[[#This Row],[deadline]]/60)/60)/24)+DATE(1970,1,1)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Table1[[#This Row],[pledged]]/Table1[[#This Row],[goal]]</f>
        <v>1.10046</v>
      </c>
      <c r="P3520" s="6">
        <f>(Table1[[#This Row],[pledged]]/Table1[[#This Row],[backers_count]])/100</f>
        <v>0.50020909090909094</v>
      </c>
      <c r="Q3520" t="s">
        <v>8317</v>
      </c>
      <c r="R3520" t="s">
        <v>8318</v>
      </c>
      <c r="S3520" s="11">
        <f>(((Table1[[#This Row],[launched_at]]/60)/60)/24)+DATE(1970,1,1)</f>
        <v>41893.783553240741</v>
      </c>
      <c r="T3520" s="11">
        <f>(((Table1[[#This Row],[deadline]]/60)/60)/24)+DATE(1970,1,1)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Table1[[#This Row],[pledged]]/Table1[[#This Row],[goal]]</f>
        <v>1.0135000000000001</v>
      </c>
      <c r="P3521" s="6">
        <f>(Table1[[#This Row],[pledged]]/Table1[[#This Row],[backers_count]])/100</f>
        <v>0.72392857142857137</v>
      </c>
      <c r="Q3521" t="s">
        <v>8317</v>
      </c>
      <c r="R3521" t="s">
        <v>8318</v>
      </c>
      <c r="S3521" s="11">
        <f>(((Table1[[#This Row],[launched_at]]/60)/60)/24)+DATE(1970,1,1)</f>
        <v>42037.598958333328</v>
      </c>
      <c r="T3521" s="11">
        <f>(((Table1[[#This Row],[deadline]]/60)/60)/24)+DATE(1970,1,1)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Table1[[#This Row],[pledged]]/Table1[[#This Row],[goal]]</f>
        <v>1.0075000000000001</v>
      </c>
      <c r="P3522" s="6">
        <f>(Table1[[#This Row],[pledged]]/Table1[[#This Row],[backers_count]])/100</f>
        <v>0.95952380952380945</v>
      </c>
      <c r="Q3522" t="s">
        <v>8317</v>
      </c>
      <c r="R3522" t="s">
        <v>8318</v>
      </c>
      <c r="S3522" s="11">
        <f>(((Table1[[#This Row],[launched_at]]/60)/60)/24)+DATE(1970,1,1)</f>
        <v>42227.824212962965</v>
      </c>
      <c r="T3522" s="11">
        <f>(((Table1[[#This Row],[deadline]]/60)/60)/24)+DATE(1970,1,1)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Table1[[#This Row],[pledged]]/Table1[[#This Row],[goal]]</f>
        <v>1.6942857142857144</v>
      </c>
      <c r="P3523" s="6">
        <f>(Table1[[#This Row],[pledged]]/Table1[[#This Row],[backers_count]])/100</f>
        <v>0.45615384615384613</v>
      </c>
      <c r="Q3523" t="s">
        <v>8317</v>
      </c>
      <c r="R3523" t="s">
        <v>8318</v>
      </c>
      <c r="S3523" s="11">
        <f>(((Table1[[#This Row],[launched_at]]/60)/60)/24)+DATE(1970,1,1)</f>
        <v>41881.361342592594</v>
      </c>
      <c r="T3523" s="11">
        <f>(((Table1[[#This Row],[deadline]]/60)/60)/24)+DATE(1970,1,1)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Table1[[#This Row],[pledged]]/Table1[[#This Row],[goal]]</f>
        <v>1</v>
      </c>
      <c r="P3524" s="6">
        <f>(Table1[[#This Row],[pledged]]/Table1[[#This Row],[backers_count]])/100</f>
        <v>0.41029411764705886</v>
      </c>
      <c r="Q3524" t="s">
        <v>8317</v>
      </c>
      <c r="R3524" t="s">
        <v>8318</v>
      </c>
      <c r="S3524" s="11">
        <f>(((Table1[[#This Row],[launched_at]]/60)/60)/24)+DATE(1970,1,1)</f>
        <v>42234.789884259255</v>
      </c>
      <c r="T3524" s="11">
        <f>(((Table1[[#This Row],[deadline]]/60)/60)/24)+DATE(1970,1,1)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Table1[[#This Row],[pledged]]/Table1[[#This Row],[goal]]</f>
        <v>1.1365000000000001</v>
      </c>
      <c r="P3525" s="6">
        <f>(Table1[[#This Row],[pledged]]/Table1[[#This Row],[backers_count]])/100</f>
        <v>0.56825000000000003</v>
      </c>
      <c r="Q3525" t="s">
        <v>8317</v>
      </c>
      <c r="R3525" t="s">
        <v>8318</v>
      </c>
      <c r="S3525" s="11">
        <f>(((Table1[[#This Row],[launched_at]]/60)/60)/24)+DATE(1970,1,1)</f>
        <v>42581.397546296299</v>
      </c>
      <c r="T3525" s="11">
        <f>(((Table1[[#This Row],[deadline]]/60)/60)/24)+DATE(1970,1,1)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Table1[[#This Row],[pledged]]/Table1[[#This Row],[goal]]</f>
        <v>1.0156000000000001</v>
      </c>
      <c r="P3526" s="6">
        <f>(Table1[[#This Row],[pledged]]/Table1[[#This Row],[backers_count]])/100</f>
        <v>1.3724324324324326</v>
      </c>
      <c r="Q3526" t="s">
        <v>8317</v>
      </c>
      <c r="R3526" t="s">
        <v>8318</v>
      </c>
      <c r="S3526" s="11">
        <f>(((Table1[[#This Row],[launched_at]]/60)/60)/24)+DATE(1970,1,1)</f>
        <v>41880.76357638889</v>
      </c>
      <c r="T3526" s="11">
        <f>(((Table1[[#This Row],[deadline]]/60)/60)/24)+DATE(1970,1,1)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Table1[[#This Row],[pledged]]/Table1[[#This Row],[goal]]</f>
        <v>1.06</v>
      </c>
      <c r="P3527" s="6">
        <f>(Table1[[#This Row],[pledged]]/Table1[[#This Row],[backers_count]])/100</f>
        <v>0.75714285714285712</v>
      </c>
      <c r="Q3527" t="s">
        <v>8317</v>
      </c>
      <c r="R3527" t="s">
        <v>8318</v>
      </c>
      <c r="S3527" s="11">
        <f>(((Table1[[#This Row],[launched_at]]/60)/60)/24)+DATE(1970,1,1)</f>
        <v>42214.6956712963</v>
      </c>
      <c r="T3527" s="11">
        <f>(((Table1[[#This Row],[deadline]]/60)/60)/24)+DATE(1970,1,1)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Table1[[#This Row],[pledged]]/Table1[[#This Row],[goal]]</f>
        <v>1.02</v>
      </c>
      <c r="P3528" s="6">
        <f>(Table1[[#This Row],[pledged]]/Table1[[#This Row],[backers_count]])/100</f>
        <v>0.99</v>
      </c>
      <c r="Q3528" t="s">
        <v>8317</v>
      </c>
      <c r="R3528" t="s">
        <v>8318</v>
      </c>
      <c r="S3528" s="11">
        <f>(((Table1[[#This Row],[launched_at]]/60)/60)/24)+DATE(1970,1,1)</f>
        <v>42460.335312499999</v>
      </c>
      <c r="T3528" s="11">
        <f>(((Table1[[#This Row],[deadline]]/60)/60)/24)+DATE(1970,1,1)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Table1[[#This Row],[pledged]]/Table1[[#This Row],[goal]]</f>
        <v>1.1691666666666667</v>
      </c>
      <c r="P3529" s="6">
        <f>(Table1[[#This Row],[pledged]]/Table1[[#This Row],[backers_count]])/100</f>
        <v>0.81569767441860463</v>
      </c>
      <c r="Q3529" t="s">
        <v>8317</v>
      </c>
      <c r="R3529" t="s">
        <v>8318</v>
      </c>
      <c r="S3529" s="11">
        <f>(((Table1[[#This Row],[launched_at]]/60)/60)/24)+DATE(1970,1,1)</f>
        <v>42167.023206018523</v>
      </c>
      <c r="T3529" s="11">
        <f>(((Table1[[#This Row],[deadline]]/60)/60)/24)+DATE(1970,1,1)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Table1[[#This Row],[pledged]]/Table1[[#This Row],[goal]]</f>
        <v>1.0115151515151515</v>
      </c>
      <c r="P3530" s="6">
        <f>(Table1[[#This Row],[pledged]]/Table1[[#This Row],[backers_count]])/100</f>
        <v>0.45108108108108103</v>
      </c>
      <c r="Q3530" t="s">
        <v>8317</v>
      </c>
      <c r="R3530" t="s">
        <v>8318</v>
      </c>
      <c r="S3530" s="11">
        <f>(((Table1[[#This Row],[launched_at]]/60)/60)/24)+DATE(1970,1,1)</f>
        <v>42733.50136574074</v>
      </c>
      <c r="T3530" s="11">
        <f>(((Table1[[#This Row],[deadline]]/60)/60)/24)+DATE(1970,1,1)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Table1[[#This Row],[pledged]]/Table1[[#This Row],[goal]]</f>
        <v>1.32</v>
      </c>
      <c r="P3531" s="6">
        <f>(Table1[[#This Row],[pledged]]/Table1[[#This Row],[backers_count]])/100</f>
        <v>0.36666666666666664</v>
      </c>
      <c r="Q3531" t="s">
        <v>8317</v>
      </c>
      <c r="R3531" t="s">
        <v>8318</v>
      </c>
      <c r="S3531" s="11">
        <f>(((Table1[[#This Row],[launched_at]]/60)/60)/24)+DATE(1970,1,1)</f>
        <v>42177.761782407411</v>
      </c>
      <c r="T3531" s="11">
        <f>(((Table1[[#This Row],[deadline]]/60)/60)/24)+DATE(1970,1,1)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Table1[[#This Row],[pledged]]/Table1[[#This Row],[goal]]</f>
        <v>1</v>
      </c>
      <c r="P3532" s="6">
        <f>(Table1[[#This Row],[pledged]]/Table1[[#This Row],[backers_count]])/100</f>
        <v>1.25</v>
      </c>
      <c r="Q3532" t="s">
        <v>8317</v>
      </c>
      <c r="R3532" t="s">
        <v>8318</v>
      </c>
      <c r="S3532" s="11">
        <f>(((Table1[[#This Row],[launched_at]]/60)/60)/24)+DATE(1970,1,1)</f>
        <v>42442.623344907406</v>
      </c>
      <c r="T3532" s="11">
        <f>(((Table1[[#This Row],[deadline]]/60)/60)/24)+DATE(1970,1,1)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Table1[[#This Row],[pledged]]/Table1[[#This Row],[goal]]</f>
        <v>1.28</v>
      </c>
      <c r="P3533" s="6">
        <f>(Table1[[#This Row],[pledged]]/Table1[[#This Row],[backers_count]])/100</f>
        <v>0.49230769230769234</v>
      </c>
      <c r="Q3533" t="s">
        <v>8317</v>
      </c>
      <c r="R3533" t="s">
        <v>8318</v>
      </c>
      <c r="S3533" s="11">
        <f>(((Table1[[#This Row],[launched_at]]/60)/60)/24)+DATE(1970,1,1)</f>
        <v>42521.654328703706</v>
      </c>
      <c r="T3533" s="11">
        <f>(((Table1[[#This Row],[deadline]]/60)/60)/24)+DATE(1970,1,1)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Table1[[#This Row],[pledged]]/Table1[[#This Row],[goal]]</f>
        <v>1.1895833333333334</v>
      </c>
      <c r="P3534" s="6">
        <f>(Table1[[#This Row],[pledged]]/Table1[[#This Row],[backers_count]])/100</f>
        <v>0.42296296296296299</v>
      </c>
      <c r="Q3534" t="s">
        <v>8317</v>
      </c>
      <c r="R3534" t="s">
        <v>8318</v>
      </c>
      <c r="S3534" s="11">
        <f>(((Table1[[#This Row],[launched_at]]/60)/60)/24)+DATE(1970,1,1)</f>
        <v>41884.599849537037</v>
      </c>
      <c r="T3534" s="11">
        <f>(((Table1[[#This Row],[deadline]]/60)/60)/24)+DATE(1970,1,1)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Table1[[#This Row],[pledged]]/Table1[[#This Row],[goal]]</f>
        <v>1.262</v>
      </c>
      <c r="P3535" s="6">
        <f>(Table1[[#This Row],[pledged]]/Table1[[#This Row],[backers_count]])/100</f>
        <v>0.78874999999999995</v>
      </c>
      <c r="Q3535" t="s">
        <v>8317</v>
      </c>
      <c r="R3535" t="s">
        <v>8318</v>
      </c>
      <c r="S3535" s="11">
        <f>(((Table1[[#This Row],[launched_at]]/60)/60)/24)+DATE(1970,1,1)</f>
        <v>42289.761192129634</v>
      </c>
      <c r="T3535" s="11">
        <f>(((Table1[[#This Row],[deadline]]/60)/60)/24)+DATE(1970,1,1)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Table1[[#This Row],[pledged]]/Table1[[#This Row],[goal]]</f>
        <v>1.5620000000000001</v>
      </c>
      <c r="P3536" s="6">
        <f>(Table1[[#This Row],[pledged]]/Table1[[#This Row],[backers_count]])/100</f>
        <v>0.38284313725490193</v>
      </c>
      <c r="Q3536" t="s">
        <v>8317</v>
      </c>
      <c r="R3536" t="s">
        <v>8318</v>
      </c>
      <c r="S3536" s="11">
        <f>(((Table1[[#This Row],[launched_at]]/60)/60)/24)+DATE(1970,1,1)</f>
        <v>42243.6252662037</v>
      </c>
      <c r="T3536" s="11">
        <f>(((Table1[[#This Row],[deadline]]/60)/60)/24)+DATE(1970,1,1)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Table1[[#This Row],[pledged]]/Table1[[#This Row],[goal]]</f>
        <v>1.0315000000000001</v>
      </c>
      <c r="P3537" s="6">
        <f>(Table1[[#This Row],[pledged]]/Table1[[#This Row],[backers_count]])/100</f>
        <v>0.44847826086956522</v>
      </c>
      <c r="Q3537" t="s">
        <v>8317</v>
      </c>
      <c r="R3537" t="s">
        <v>8318</v>
      </c>
      <c r="S3537" s="11">
        <f>(((Table1[[#This Row],[launched_at]]/60)/60)/24)+DATE(1970,1,1)</f>
        <v>42248.640162037031</v>
      </c>
      <c r="T3537" s="11">
        <f>(((Table1[[#This Row],[deadline]]/60)/60)/24)+DATE(1970,1,1)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Table1[[#This Row],[pledged]]/Table1[[#This Row],[goal]]</f>
        <v>1.5333333333333334</v>
      </c>
      <c r="P3538" s="6">
        <f>(Table1[[#This Row],[pledged]]/Table1[[#This Row],[backers_count]])/100</f>
        <v>0.13529411764705881</v>
      </c>
      <c r="Q3538" t="s">
        <v>8317</v>
      </c>
      <c r="R3538" t="s">
        <v>8318</v>
      </c>
      <c r="S3538" s="11">
        <f>(((Table1[[#This Row],[launched_at]]/60)/60)/24)+DATE(1970,1,1)</f>
        <v>42328.727141203708</v>
      </c>
      <c r="T3538" s="11">
        <f>(((Table1[[#This Row],[deadline]]/60)/60)/24)+DATE(1970,1,1)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Table1[[#This Row],[pledged]]/Table1[[#This Row],[goal]]</f>
        <v>1.8044444444444445</v>
      </c>
      <c r="P3539" s="6">
        <f>(Table1[[#This Row],[pledged]]/Table1[[#This Row],[backers_count]])/100</f>
        <v>0.435</v>
      </c>
      <c r="Q3539" t="s">
        <v>8317</v>
      </c>
      <c r="R3539" t="s">
        <v>8318</v>
      </c>
      <c r="S3539" s="11">
        <f>(((Table1[[#This Row],[launched_at]]/60)/60)/24)+DATE(1970,1,1)</f>
        <v>41923.354351851849</v>
      </c>
      <c r="T3539" s="11">
        <f>(((Table1[[#This Row],[deadline]]/60)/60)/24)+DATE(1970,1,1)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Table1[[#This Row],[pledged]]/Table1[[#This Row],[goal]]</f>
        <v>1.2845</v>
      </c>
      <c r="P3540" s="6">
        <f>(Table1[[#This Row],[pledged]]/Table1[[#This Row],[backers_count]])/100</f>
        <v>0.30951807228915662</v>
      </c>
      <c r="Q3540" t="s">
        <v>8317</v>
      </c>
      <c r="R3540" t="s">
        <v>8318</v>
      </c>
      <c r="S3540" s="11">
        <f>(((Table1[[#This Row],[launched_at]]/60)/60)/24)+DATE(1970,1,1)</f>
        <v>42571.420601851853</v>
      </c>
      <c r="T3540" s="11">
        <f>(((Table1[[#This Row],[deadline]]/60)/60)/24)+DATE(1970,1,1)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Table1[[#This Row],[pledged]]/Table1[[#This Row],[goal]]</f>
        <v>1.1966666666666668</v>
      </c>
      <c r="P3541" s="6">
        <f>(Table1[[#This Row],[pledged]]/Table1[[#This Row],[backers_count]])/100</f>
        <v>0.55230769230769239</v>
      </c>
      <c r="Q3541" t="s">
        <v>8317</v>
      </c>
      <c r="R3541" t="s">
        <v>8318</v>
      </c>
      <c r="S3541" s="11">
        <f>(((Table1[[#This Row],[launched_at]]/60)/60)/24)+DATE(1970,1,1)</f>
        <v>42600.756041666667</v>
      </c>
      <c r="T3541" s="11">
        <f>(((Table1[[#This Row],[deadline]]/60)/60)/24)+DATE(1970,1,1)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Table1[[#This Row],[pledged]]/Table1[[#This Row],[goal]]</f>
        <v>1.23</v>
      </c>
      <c r="P3542" s="6">
        <f>(Table1[[#This Row],[pledged]]/Table1[[#This Row],[backers_count]])/100</f>
        <v>0.46124999999999999</v>
      </c>
      <c r="Q3542" t="s">
        <v>8317</v>
      </c>
      <c r="R3542" t="s">
        <v>8318</v>
      </c>
      <c r="S3542" s="11">
        <f>(((Table1[[#This Row],[launched_at]]/60)/60)/24)+DATE(1970,1,1)</f>
        <v>42517.003368055557</v>
      </c>
      <c r="T3542" s="11">
        <f>(((Table1[[#This Row],[deadline]]/60)/60)/24)+DATE(1970,1,1)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Table1[[#This Row],[pledged]]/Table1[[#This Row],[goal]]</f>
        <v>1.05</v>
      </c>
      <c r="P3543" s="6">
        <f>(Table1[[#This Row],[pledged]]/Table1[[#This Row],[backers_count]])/100</f>
        <v>0.39374999999999999</v>
      </c>
      <c r="Q3543" t="s">
        <v>8317</v>
      </c>
      <c r="R3543" t="s">
        <v>8318</v>
      </c>
      <c r="S3543" s="11">
        <f>(((Table1[[#This Row],[launched_at]]/60)/60)/24)+DATE(1970,1,1)</f>
        <v>42222.730034722219</v>
      </c>
      <c r="T3543" s="11">
        <f>(((Table1[[#This Row],[deadline]]/60)/60)/24)+DATE(1970,1,1)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Table1[[#This Row],[pledged]]/Table1[[#This Row],[goal]]</f>
        <v>1.0223636363636364</v>
      </c>
      <c r="P3544" s="6">
        <f>(Table1[[#This Row],[pledged]]/Table1[[#This Row],[backers_count]])/100</f>
        <v>0.66152941176470592</v>
      </c>
      <c r="Q3544" t="s">
        <v>8317</v>
      </c>
      <c r="R3544" t="s">
        <v>8318</v>
      </c>
      <c r="S3544" s="11">
        <f>(((Table1[[#This Row],[launched_at]]/60)/60)/24)+DATE(1970,1,1)</f>
        <v>41829.599791666667</v>
      </c>
      <c r="T3544" s="11">
        <f>(((Table1[[#This Row],[deadline]]/60)/60)/24)+DATE(1970,1,1)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Table1[[#This Row],[pledged]]/Table1[[#This Row],[goal]]</f>
        <v>1.0466666666666666</v>
      </c>
      <c r="P3545" s="6">
        <f>(Table1[[#This Row],[pledged]]/Table1[[#This Row],[backers_count]])/100</f>
        <v>0.54137931034482767</v>
      </c>
      <c r="Q3545" t="s">
        <v>8317</v>
      </c>
      <c r="R3545" t="s">
        <v>8318</v>
      </c>
      <c r="S3545" s="11">
        <f>(((Table1[[#This Row],[launched_at]]/60)/60)/24)+DATE(1970,1,1)</f>
        <v>42150.755312499998</v>
      </c>
      <c r="T3545" s="11">
        <f>(((Table1[[#This Row],[deadline]]/60)/60)/24)+DATE(1970,1,1)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Table1[[#This Row],[pledged]]/Table1[[#This Row],[goal]]</f>
        <v>1</v>
      </c>
      <c r="P3546" s="6">
        <f>(Table1[[#This Row],[pledged]]/Table1[[#This Row],[backers_count]])/100</f>
        <v>1.0416666666666667</v>
      </c>
      <c r="Q3546" t="s">
        <v>8317</v>
      </c>
      <c r="R3546" t="s">
        <v>8318</v>
      </c>
      <c r="S3546" s="11">
        <f>(((Table1[[#This Row],[launched_at]]/60)/60)/24)+DATE(1970,1,1)</f>
        <v>42040.831678240742</v>
      </c>
      <c r="T3546" s="11">
        <f>(((Table1[[#This Row],[deadline]]/60)/60)/24)+DATE(1970,1,1)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Table1[[#This Row],[pledged]]/Table1[[#This Row],[goal]]</f>
        <v>1.004</v>
      </c>
      <c r="P3547" s="6">
        <f>(Table1[[#This Row],[pledged]]/Table1[[#This Row],[backers_count]])/100</f>
        <v>0.31374999999999997</v>
      </c>
      <c r="Q3547" t="s">
        <v>8317</v>
      </c>
      <c r="R3547" t="s">
        <v>8318</v>
      </c>
      <c r="S3547" s="11">
        <f>(((Table1[[#This Row],[launched_at]]/60)/60)/24)+DATE(1970,1,1)</f>
        <v>42075.807395833333</v>
      </c>
      <c r="T3547" s="11">
        <f>(((Table1[[#This Row],[deadline]]/60)/60)/24)+DATE(1970,1,1)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Table1[[#This Row],[pledged]]/Table1[[#This Row],[goal]]</f>
        <v>1.0227272727272727</v>
      </c>
      <c r="P3548" s="6">
        <f>(Table1[[#This Row],[pledged]]/Table1[[#This Row],[backers_count]])/100</f>
        <v>0.59210526315789469</v>
      </c>
      <c r="Q3548" t="s">
        <v>8317</v>
      </c>
      <c r="R3548" t="s">
        <v>8318</v>
      </c>
      <c r="S3548" s="11">
        <f>(((Table1[[#This Row],[launched_at]]/60)/60)/24)+DATE(1970,1,1)</f>
        <v>42073.660694444443</v>
      </c>
      <c r="T3548" s="11">
        <f>(((Table1[[#This Row],[deadline]]/60)/60)/24)+DATE(1970,1,1)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Table1[[#This Row],[pledged]]/Table1[[#This Row],[goal]]</f>
        <v>1.1440928571428572</v>
      </c>
      <c r="P3549" s="6">
        <f>(Table1[[#This Row],[pledged]]/Table1[[#This Row],[backers_count]])/100</f>
        <v>1.1917633928571429</v>
      </c>
      <c r="Q3549" t="s">
        <v>8317</v>
      </c>
      <c r="R3549" t="s">
        <v>8318</v>
      </c>
      <c r="S3549" s="11">
        <f>(((Table1[[#This Row],[launched_at]]/60)/60)/24)+DATE(1970,1,1)</f>
        <v>42480.078715277778</v>
      </c>
      <c r="T3549" s="11">
        <f>(((Table1[[#This Row],[deadline]]/60)/60)/24)+DATE(1970,1,1)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Table1[[#This Row],[pledged]]/Table1[[#This Row],[goal]]</f>
        <v>1.019047619047619</v>
      </c>
      <c r="P3550" s="6">
        <f>(Table1[[#This Row],[pledged]]/Table1[[#This Row],[backers_count]])/100</f>
        <v>1.6461538461538461</v>
      </c>
      <c r="Q3550" t="s">
        <v>8317</v>
      </c>
      <c r="R3550" t="s">
        <v>8318</v>
      </c>
      <c r="S3550" s="11">
        <f>(((Table1[[#This Row],[launched_at]]/60)/60)/24)+DATE(1970,1,1)</f>
        <v>42411.942291666666</v>
      </c>
      <c r="T3550" s="11">
        <f>(((Table1[[#This Row],[deadline]]/60)/60)/24)+DATE(1970,1,1)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Table1[[#This Row],[pledged]]/Table1[[#This Row],[goal]]</f>
        <v>1.02</v>
      </c>
      <c r="P3551" s="6">
        <f>(Table1[[#This Row],[pledged]]/Table1[[#This Row],[backers_count]])/100</f>
        <v>0.24285714285714285</v>
      </c>
      <c r="Q3551" t="s">
        <v>8317</v>
      </c>
      <c r="R3551" t="s">
        <v>8318</v>
      </c>
      <c r="S3551" s="11">
        <f>(((Table1[[#This Row],[launched_at]]/60)/60)/24)+DATE(1970,1,1)</f>
        <v>42223.394363425927</v>
      </c>
      <c r="T3551" s="11">
        <f>(((Table1[[#This Row],[deadline]]/60)/60)/24)+DATE(1970,1,1)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Table1[[#This Row],[pledged]]/Table1[[#This Row],[goal]]</f>
        <v>1.048</v>
      </c>
      <c r="P3552" s="6">
        <f>(Table1[[#This Row],[pledged]]/Table1[[#This Row],[backers_count]])/100</f>
        <v>0.40937499999999999</v>
      </c>
      <c r="Q3552" t="s">
        <v>8317</v>
      </c>
      <c r="R3552" t="s">
        <v>8318</v>
      </c>
      <c r="S3552" s="11">
        <f>(((Table1[[#This Row],[launched_at]]/60)/60)/24)+DATE(1970,1,1)</f>
        <v>42462.893495370372</v>
      </c>
      <c r="T3552" s="11">
        <f>(((Table1[[#This Row],[deadline]]/60)/60)/24)+DATE(1970,1,1)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Table1[[#This Row],[pledged]]/Table1[[#This Row],[goal]]</f>
        <v>1.0183333333333333</v>
      </c>
      <c r="P3553" s="6">
        <f>(Table1[[#This Row],[pledged]]/Table1[[#This Row],[backers_count]])/100</f>
        <v>0.61099999999999999</v>
      </c>
      <c r="Q3553" t="s">
        <v>8317</v>
      </c>
      <c r="R3553" t="s">
        <v>8318</v>
      </c>
      <c r="S3553" s="11">
        <f>(((Table1[[#This Row],[launched_at]]/60)/60)/24)+DATE(1970,1,1)</f>
        <v>41753.515856481477</v>
      </c>
      <c r="T3553" s="11">
        <f>(((Table1[[#This Row],[deadline]]/60)/60)/24)+DATE(1970,1,1)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Table1[[#This Row],[pledged]]/Table1[[#This Row],[goal]]</f>
        <v>1</v>
      </c>
      <c r="P3554" s="6">
        <f>(Table1[[#This Row],[pledged]]/Table1[[#This Row],[backers_count]])/100</f>
        <v>0.38650000000000001</v>
      </c>
      <c r="Q3554" t="s">
        <v>8317</v>
      </c>
      <c r="R3554" t="s">
        <v>8318</v>
      </c>
      <c r="S3554" s="11">
        <f>(((Table1[[#This Row],[launched_at]]/60)/60)/24)+DATE(1970,1,1)</f>
        <v>41788.587083333332</v>
      </c>
      <c r="T3554" s="11">
        <f>(((Table1[[#This Row],[deadline]]/60)/60)/24)+DATE(1970,1,1)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Table1[[#This Row],[pledged]]/Table1[[#This Row],[goal]]</f>
        <v>1.0627272727272727</v>
      </c>
      <c r="P3555" s="6">
        <f>(Table1[[#This Row],[pledged]]/Table1[[#This Row],[backers_count]])/100</f>
        <v>0.56201923076923077</v>
      </c>
      <c r="Q3555" t="s">
        <v>8317</v>
      </c>
      <c r="R3555" t="s">
        <v>8318</v>
      </c>
      <c r="S3555" s="11">
        <f>(((Table1[[#This Row],[launched_at]]/60)/60)/24)+DATE(1970,1,1)</f>
        <v>42196.028703703705</v>
      </c>
      <c r="T3555" s="11">
        <f>(((Table1[[#This Row],[deadline]]/60)/60)/24)+DATE(1970,1,1)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Table1[[#This Row],[pledged]]/Table1[[#This Row],[goal]]</f>
        <v>1.1342219999999998</v>
      </c>
      <c r="P3556" s="6">
        <f>(Table1[[#This Row],[pledged]]/Table1[[#This Row],[backers_count]])/100</f>
        <v>1.0700207547169811</v>
      </c>
      <c r="Q3556" t="s">
        <v>8317</v>
      </c>
      <c r="R3556" t="s">
        <v>8318</v>
      </c>
      <c r="S3556" s="11">
        <f>(((Table1[[#This Row],[launched_at]]/60)/60)/24)+DATE(1970,1,1)</f>
        <v>42016.050451388888</v>
      </c>
      <c r="T3556" s="11">
        <f>(((Table1[[#This Row],[deadline]]/60)/60)/24)+DATE(1970,1,1)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Table1[[#This Row],[pledged]]/Table1[[#This Row],[goal]]</f>
        <v>1</v>
      </c>
      <c r="P3557" s="6">
        <f>(Table1[[#This Row],[pledged]]/Table1[[#This Row],[backers_count]])/100</f>
        <v>1.7142857142857142</v>
      </c>
      <c r="Q3557" t="s">
        <v>8317</v>
      </c>
      <c r="R3557" t="s">
        <v>8318</v>
      </c>
      <c r="S3557" s="11">
        <f>(((Table1[[#This Row],[launched_at]]/60)/60)/24)+DATE(1970,1,1)</f>
        <v>42661.442060185189</v>
      </c>
      <c r="T3557" s="11">
        <f>(((Table1[[#This Row],[deadline]]/60)/60)/24)+DATE(1970,1,1)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Table1[[#This Row],[pledged]]/Table1[[#This Row],[goal]]</f>
        <v>1.0045454545454546</v>
      </c>
      <c r="P3558" s="6">
        <f>(Table1[[#This Row],[pledged]]/Table1[[#This Row],[backers_count]])/100</f>
        <v>1.105</v>
      </c>
      <c r="Q3558" t="s">
        <v>8317</v>
      </c>
      <c r="R3558" t="s">
        <v>8318</v>
      </c>
      <c r="S3558" s="11">
        <f>(((Table1[[#This Row],[launched_at]]/60)/60)/24)+DATE(1970,1,1)</f>
        <v>41808.649583333332</v>
      </c>
      <c r="T3558" s="11">
        <f>(((Table1[[#This Row],[deadline]]/60)/60)/24)+DATE(1970,1,1)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Table1[[#This Row],[pledged]]/Table1[[#This Row],[goal]]</f>
        <v>1.0003599999999999</v>
      </c>
      <c r="P3559" s="6">
        <f>(Table1[[#This Row],[pledged]]/Table1[[#This Row],[backers_count]])/100</f>
        <v>1.7927598566308243</v>
      </c>
      <c r="Q3559" t="s">
        <v>8317</v>
      </c>
      <c r="R3559" t="s">
        <v>8318</v>
      </c>
      <c r="S3559" s="11">
        <f>(((Table1[[#This Row],[launched_at]]/60)/60)/24)+DATE(1970,1,1)</f>
        <v>41730.276747685188</v>
      </c>
      <c r="T3559" s="11">
        <f>(((Table1[[#This Row],[deadline]]/60)/60)/24)+DATE(1970,1,1)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Table1[[#This Row],[pledged]]/Table1[[#This Row],[goal]]</f>
        <v>1.44</v>
      </c>
      <c r="P3560" s="6">
        <f>(Table1[[#This Row],[pledged]]/Table1[[#This Row],[backers_count]])/100</f>
        <v>0.2290909090909091</v>
      </c>
      <c r="Q3560" t="s">
        <v>8317</v>
      </c>
      <c r="R3560" t="s">
        <v>8318</v>
      </c>
      <c r="S3560" s="11">
        <f>(((Table1[[#This Row],[launched_at]]/60)/60)/24)+DATE(1970,1,1)</f>
        <v>42139.816840277781</v>
      </c>
      <c r="T3560" s="11">
        <f>(((Table1[[#This Row],[deadline]]/60)/60)/24)+DATE(1970,1,1)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Table1[[#This Row],[pledged]]/Table1[[#This Row],[goal]]</f>
        <v>1.0349999999999999</v>
      </c>
      <c r="P3561" s="6">
        <f>(Table1[[#This Row],[pledged]]/Table1[[#This Row],[backers_count]])/100</f>
        <v>0.43125000000000002</v>
      </c>
      <c r="Q3561" t="s">
        <v>8317</v>
      </c>
      <c r="R3561" t="s">
        <v>8318</v>
      </c>
      <c r="S3561" s="11">
        <f>(((Table1[[#This Row],[launched_at]]/60)/60)/24)+DATE(1970,1,1)</f>
        <v>42194.096157407403</v>
      </c>
      <c r="T3561" s="11">
        <f>(((Table1[[#This Row],[deadline]]/60)/60)/24)+DATE(1970,1,1)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Table1[[#This Row],[pledged]]/Table1[[#This Row],[goal]]</f>
        <v>1.0843750000000001</v>
      </c>
      <c r="P3562" s="6">
        <f>(Table1[[#This Row],[pledged]]/Table1[[#This Row],[backers_count]])/100</f>
        <v>0.46891891891891896</v>
      </c>
      <c r="Q3562" t="s">
        <v>8317</v>
      </c>
      <c r="R3562" t="s">
        <v>8318</v>
      </c>
      <c r="S3562" s="11">
        <f>(((Table1[[#This Row],[launched_at]]/60)/60)/24)+DATE(1970,1,1)</f>
        <v>42115.889652777783</v>
      </c>
      <c r="T3562" s="11">
        <f>(((Table1[[#This Row],[deadline]]/60)/60)/24)+DATE(1970,1,1)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Table1[[#This Row],[pledged]]/Table1[[#This Row],[goal]]</f>
        <v>1.024</v>
      </c>
      <c r="P3563" s="6">
        <f>(Table1[[#This Row],[pledged]]/Table1[[#This Row],[backers_count]])/100</f>
        <v>0.47407407407407404</v>
      </c>
      <c r="Q3563" t="s">
        <v>8317</v>
      </c>
      <c r="R3563" t="s">
        <v>8318</v>
      </c>
      <c r="S3563" s="11">
        <f>(((Table1[[#This Row],[launched_at]]/60)/60)/24)+DATE(1970,1,1)</f>
        <v>42203.680300925931</v>
      </c>
      <c r="T3563" s="11">
        <f>(((Table1[[#This Row],[deadline]]/60)/60)/24)+DATE(1970,1,1)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Table1[[#This Row],[pledged]]/Table1[[#This Row],[goal]]</f>
        <v>1.4888888888888889</v>
      </c>
      <c r="P3564" s="6">
        <f>(Table1[[#This Row],[pledged]]/Table1[[#This Row],[backers_count]])/100</f>
        <v>0.15129032258064515</v>
      </c>
      <c r="Q3564" t="s">
        <v>8317</v>
      </c>
      <c r="R3564" t="s">
        <v>8318</v>
      </c>
      <c r="S3564" s="11">
        <f>(((Table1[[#This Row],[launched_at]]/60)/60)/24)+DATE(1970,1,1)</f>
        <v>42433.761886574073</v>
      </c>
      <c r="T3564" s="11">
        <f>(((Table1[[#This Row],[deadline]]/60)/60)/24)+DATE(1970,1,1)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Table1[[#This Row],[pledged]]/Table1[[#This Row],[goal]]</f>
        <v>1.0549000000000002</v>
      </c>
      <c r="P3565" s="6">
        <f>(Table1[[#This Row],[pledged]]/Table1[[#This Row],[backers_count]])/100</f>
        <v>0.21098000000000003</v>
      </c>
      <c r="Q3565" t="s">
        <v>8317</v>
      </c>
      <c r="R3565" t="s">
        <v>8318</v>
      </c>
      <c r="S3565" s="11">
        <f>(((Table1[[#This Row],[launched_at]]/60)/60)/24)+DATE(1970,1,1)</f>
        <v>42555.671944444446</v>
      </c>
      <c r="T3565" s="11">
        <f>(((Table1[[#This Row],[deadline]]/60)/60)/24)+DATE(1970,1,1)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Table1[[#This Row],[pledged]]/Table1[[#This Row],[goal]]</f>
        <v>1.0049999999999999</v>
      </c>
      <c r="P3566" s="6">
        <f>(Table1[[#This Row],[pledged]]/Table1[[#This Row],[backers_count]])/100</f>
        <v>0.5911764705882353</v>
      </c>
      <c r="Q3566" t="s">
        <v>8317</v>
      </c>
      <c r="R3566" t="s">
        <v>8318</v>
      </c>
      <c r="S3566" s="11">
        <f>(((Table1[[#This Row],[launched_at]]/60)/60)/24)+DATE(1970,1,1)</f>
        <v>42236.623252314821</v>
      </c>
      <c r="T3566" s="11">
        <f>(((Table1[[#This Row],[deadline]]/60)/60)/24)+DATE(1970,1,1)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Table1[[#This Row],[pledged]]/Table1[[#This Row],[goal]]</f>
        <v>1.3055555555555556</v>
      </c>
      <c r="P3567" s="6">
        <f>(Table1[[#This Row],[pledged]]/Table1[[#This Row],[backers_count]])/100</f>
        <v>0.97916666666666674</v>
      </c>
      <c r="Q3567" t="s">
        <v>8317</v>
      </c>
      <c r="R3567" t="s">
        <v>8318</v>
      </c>
      <c r="S3567" s="11">
        <f>(((Table1[[#This Row],[launched_at]]/60)/60)/24)+DATE(1970,1,1)</f>
        <v>41974.743148148147</v>
      </c>
      <c r="T3567" s="11">
        <f>(((Table1[[#This Row],[deadline]]/60)/60)/24)+DATE(1970,1,1)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Table1[[#This Row],[pledged]]/Table1[[#This Row],[goal]]</f>
        <v>1.0475000000000001</v>
      </c>
      <c r="P3568" s="6">
        <f>(Table1[[#This Row],[pledged]]/Table1[[#This Row],[backers_count]])/100</f>
        <v>0.5513157894736842</v>
      </c>
      <c r="Q3568" t="s">
        <v>8317</v>
      </c>
      <c r="R3568" t="s">
        <v>8318</v>
      </c>
      <c r="S3568" s="11">
        <f>(((Table1[[#This Row],[launched_at]]/60)/60)/24)+DATE(1970,1,1)</f>
        <v>41997.507905092592</v>
      </c>
      <c r="T3568" s="11">
        <f>(((Table1[[#This Row],[deadline]]/60)/60)/24)+DATE(1970,1,1)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Table1[[#This Row],[pledged]]/Table1[[#This Row],[goal]]</f>
        <v>1.0880000000000001</v>
      </c>
      <c r="P3569" s="6">
        <f>(Table1[[#This Row],[pledged]]/Table1[[#This Row],[backers_count]])/100</f>
        <v>0.2653658536585366</v>
      </c>
      <c r="Q3569" t="s">
        <v>8317</v>
      </c>
      <c r="R3569" t="s">
        <v>8318</v>
      </c>
      <c r="S3569" s="11">
        <f>(((Table1[[#This Row],[launched_at]]/60)/60)/24)+DATE(1970,1,1)</f>
        <v>42135.810694444444</v>
      </c>
      <c r="T3569" s="11">
        <f>(((Table1[[#This Row],[deadline]]/60)/60)/24)+DATE(1970,1,1)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Table1[[#This Row],[pledged]]/Table1[[#This Row],[goal]]</f>
        <v>1.1100000000000001</v>
      </c>
      <c r="P3570" s="6">
        <f>(Table1[[#This Row],[pledged]]/Table1[[#This Row],[backers_count]])/100</f>
        <v>0.5842105263157894</v>
      </c>
      <c r="Q3570" t="s">
        <v>8317</v>
      </c>
      <c r="R3570" t="s">
        <v>8318</v>
      </c>
      <c r="S3570" s="11">
        <f>(((Table1[[#This Row],[launched_at]]/60)/60)/24)+DATE(1970,1,1)</f>
        <v>41869.740671296298</v>
      </c>
      <c r="T3570" s="11">
        <f>(((Table1[[#This Row],[deadline]]/60)/60)/24)+DATE(1970,1,1)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Table1[[#This Row],[pledged]]/Table1[[#This Row],[goal]]</f>
        <v>1.0047999999999999</v>
      </c>
      <c r="P3571" s="6">
        <f>(Table1[[#This Row],[pledged]]/Table1[[#This Row],[backers_count]])/100</f>
        <v>1.2253658536585366</v>
      </c>
      <c r="Q3571" t="s">
        <v>8317</v>
      </c>
      <c r="R3571" t="s">
        <v>8318</v>
      </c>
      <c r="S3571" s="11">
        <f>(((Table1[[#This Row],[launched_at]]/60)/60)/24)+DATE(1970,1,1)</f>
        <v>41982.688611111109</v>
      </c>
      <c r="T3571" s="11">
        <f>(((Table1[[#This Row],[deadline]]/60)/60)/24)+DATE(1970,1,1)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Table1[[#This Row],[pledged]]/Table1[[#This Row],[goal]]</f>
        <v>1.1435</v>
      </c>
      <c r="P3572" s="6">
        <f>(Table1[[#This Row],[pledged]]/Table1[[#This Row],[backers_count]])/100</f>
        <v>0.87961538461538469</v>
      </c>
      <c r="Q3572" t="s">
        <v>8317</v>
      </c>
      <c r="R3572" t="s">
        <v>8318</v>
      </c>
      <c r="S3572" s="11">
        <f>(((Table1[[#This Row],[launched_at]]/60)/60)/24)+DATE(1970,1,1)</f>
        <v>41976.331979166673</v>
      </c>
      <c r="T3572" s="11">
        <f>(((Table1[[#This Row],[deadline]]/60)/60)/24)+DATE(1970,1,1)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Table1[[#This Row],[pledged]]/Table1[[#This Row],[goal]]</f>
        <v>1.2206666666666666</v>
      </c>
      <c r="P3573" s="6">
        <f>(Table1[[#This Row],[pledged]]/Table1[[#This Row],[backers_count]])/100</f>
        <v>0.73239999999999994</v>
      </c>
      <c r="Q3573" t="s">
        <v>8317</v>
      </c>
      <c r="R3573" t="s">
        <v>8318</v>
      </c>
      <c r="S3573" s="11">
        <f>(((Table1[[#This Row],[launched_at]]/60)/60)/24)+DATE(1970,1,1)</f>
        <v>41912.858946759261</v>
      </c>
      <c r="T3573" s="11">
        <f>(((Table1[[#This Row],[deadline]]/60)/60)/24)+DATE(1970,1,1)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Table1[[#This Row],[pledged]]/Table1[[#This Row],[goal]]</f>
        <v>1</v>
      </c>
      <c r="P3574" s="6">
        <f>(Table1[[#This Row],[pledged]]/Table1[[#This Row],[backers_count]])/100</f>
        <v>0.55555555555555558</v>
      </c>
      <c r="Q3574" t="s">
        <v>8317</v>
      </c>
      <c r="R3574" t="s">
        <v>8318</v>
      </c>
      <c r="S3574" s="11">
        <f>(((Table1[[#This Row],[launched_at]]/60)/60)/24)+DATE(1970,1,1)</f>
        <v>42146.570393518516</v>
      </c>
      <c r="T3574" s="11">
        <f>(((Table1[[#This Row],[deadline]]/60)/60)/24)+DATE(1970,1,1)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Table1[[#This Row],[pledged]]/Table1[[#This Row],[goal]]</f>
        <v>1.028</v>
      </c>
      <c r="P3575" s="6">
        <f>(Table1[[#This Row],[pledged]]/Table1[[#This Row],[backers_count]])/100</f>
        <v>0.39538461538461539</v>
      </c>
      <c r="Q3575" t="s">
        <v>8317</v>
      </c>
      <c r="R3575" t="s">
        <v>8318</v>
      </c>
      <c r="S3575" s="11">
        <f>(((Table1[[#This Row],[launched_at]]/60)/60)/24)+DATE(1970,1,1)</f>
        <v>41921.375532407408</v>
      </c>
      <c r="T3575" s="11">
        <f>(((Table1[[#This Row],[deadline]]/60)/60)/24)+DATE(1970,1,1)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Table1[[#This Row],[pledged]]/Table1[[#This Row],[goal]]</f>
        <v>1.0612068965517241</v>
      </c>
      <c r="P3576" s="6">
        <f>(Table1[[#This Row],[pledged]]/Table1[[#This Row],[backers_count]])/100</f>
        <v>1.3677777777777778</v>
      </c>
      <c r="Q3576" t="s">
        <v>8317</v>
      </c>
      <c r="R3576" t="s">
        <v>8318</v>
      </c>
      <c r="S3576" s="11">
        <f>(((Table1[[#This Row],[launched_at]]/60)/60)/24)+DATE(1970,1,1)</f>
        <v>41926.942685185182</v>
      </c>
      <c r="T3576" s="11">
        <f>(((Table1[[#This Row],[deadline]]/60)/60)/24)+DATE(1970,1,1)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Table1[[#This Row],[pledged]]/Table1[[#This Row],[goal]]</f>
        <v>1.0133000000000001</v>
      </c>
      <c r="P3577" s="6">
        <f>(Table1[[#This Row],[pledged]]/Table1[[#This Row],[backers_count]])/100</f>
        <v>0.99343137254901959</v>
      </c>
      <c r="Q3577" t="s">
        <v>8317</v>
      </c>
      <c r="R3577" t="s">
        <v>8318</v>
      </c>
      <c r="S3577" s="11">
        <f>(((Table1[[#This Row],[launched_at]]/60)/60)/24)+DATE(1970,1,1)</f>
        <v>42561.783877314811</v>
      </c>
      <c r="T3577" s="11">
        <f>(((Table1[[#This Row],[deadline]]/60)/60)/24)+DATE(1970,1,1)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Table1[[#This Row],[pledged]]/Table1[[#This Row],[goal]]</f>
        <v>1</v>
      </c>
      <c r="P3578" s="6">
        <f>(Table1[[#This Row],[pledged]]/Table1[[#This Row],[backers_count]])/100</f>
        <v>0.2</v>
      </c>
      <c r="Q3578" t="s">
        <v>8317</v>
      </c>
      <c r="R3578" t="s">
        <v>8318</v>
      </c>
      <c r="S3578" s="11">
        <f>(((Table1[[#This Row],[launched_at]]/60)/60)/24)+DATE(1970,1,1)</f>
        <v>42649.54923611111</v>
      </c>
      <c r="T3578" s="11">
        <f>(((Table1[[#This Row],[deadline]]/60)/60)/24)+DATE(1970,1,1)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Table1[[#This Row],[pledged]]/Table1[[#This Row],[goal]]</f>
        <v>1.3</v>
      </c>
      <c r="P3579" s="6">
        <f>(Table1[[#This Row],[pledged]]/Table1[[#This Row],[backers_count]])/100</f>
        <v>0.28888888888888892</v>
      </c>
      <c r="Q3579" t="s">
        <v>8317</v>
      </c>
      <c r="R3579" t="s">
        <v>8318</v>
      </c>
      <c r="S3579" s="11">
        <f>(((Table1[[#This Row],[launched_at]]/60)/60)/24)+DATE(1970,1,1)</f>
        <v>42093.786840277782</v>
      </c>
      <c r="T3579" s="11">
        <f>(((Table1[[#This Row],[deadline]]/60)/60)/24)+DATE(1970,1,1)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Table1[[#This Row],[pledged]]/Table1[[#This Row],[goal]]</f>
        <v>1.0001333333333333</v>
      </c>
      <c r="P3580" s="6">
        <f>(Table1[[#This Row],[pledged]]/Table1[[#This Row],[backers_count]])/100</f>
        <v>0.40545945945945944</v>
      </c>
      <c r="Q3580" t="s">
        <v>8317</v>
      </c>
      <c r="R3580" t="s">
        <v>8318</v>
      </c>
      <c r="S3580" s="11">
        <f>(((Table1[[#This Row],[launched_at]]/60)/60)/24)+DATE(1970,1,1)</f>
        <v>42460.733530092592</v>
      </c>
      <c r="T3580" s="11">
        <f>(((Table1[[#This Row],[deadline]]/60)/60)/24)+DATE(1970,1,1)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Table1[[#This Row],[pledged]]/Table1[[#This Row],[goal]]</f>
        <v>1</v>
      </c>
      <c r="P3581" s="6">
        <f>(Table1[[#This Row],[pledged]]/Table1[[#This Row],[backers_count]])/100</f>
        <v>0.35714285714285715</v>
      </c>
      <c r="Q3581" t="s">
        <v>8317</v>
      </c>
      <c r="R3581" t="s">
        <v>8318</v>
      </c>
      <c r="S3581" s="11">
        <f>(((Table1[[#This Row],[launched_at]]/60)/60)/24)+DATE(1970,1,1)</f>
        <v>42430.762222222227</v>
      </c>
      <c r="T3581" s="11">
        <f>(((Table1[[#This Row],[deadline]]/60)/60)/24)+DATE(1970,1,1)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Table1[[#This Row],[pledged]]/Table1[[#This Row],[goal]]</f>
        <v>1.1388888888888888</v>
      </c>
      <c r="P3582" s="6">
        <f>(Table1[[#This Row],[pledged]]/Table1[[#This Row],[backers_count]])/100</f>
        <v>0.37962962962962959</v>
      </c>
      <c r="Q3582" t="s">
        <v>8317</v>
      </c>
      <c r="R3582" t="s">
        <v>8318</v>
      </c>
      <c r="S3582" s="11">
        <f>(((Table1[[#This Row],[launched_at]]/60)/60)/24)+DATE(1970,1,1)</f>
        <v>42026.176180555558</v>
      </c>
      <c r="T3582" s="11">
        <f>(((Table1[[#This Row],[deadline]]/60)/60)/24)+DATE(1970,1,1)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Table1[[#This Row],[pledged]]/Table1[[#This Row],[goal]]</f>
        <v>1</v>
      </c>
      <c r="P3583" s="6">
        <f>(Table1[[#This Row],[pledged]]/Table1[[#This Row],[backers_count]])/100</f>
        <v>0.33333333333333337</v>
      </c>
      <c r="Q3583" t="s">
        <v>8317</v>
      </c>
      <c r="R3583" t="s">
        <v>8318</v>
      </c>
      <c r="S3583" s="11">
        <f>(((Table1[[#This Row],[launched_at]]/60)/60)/24)+DATE(1970,1,1)</f>
        <v>41836.471180555556</v>
      </c>
      <c r="T3583" s="11">
        <f>(((Table1[[#This Row],[deadline]]/60)/60)/24)+DATE(1970,1,1)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Table1[[#This Row],[pledged]]/Table1[[#This Row],[goal]]</f>
        <v>2.87</v>
      </c>
      <c r="P3584" s="6">
        <f>(Table1[[#This Row],[pledged]]/Table1[[#This Row],[backers_count]])/100</f>
        <v>0.58571428571428574</v>
      </c>
      <c r="Q3584" t="s">
        <v>8317</v>
      </c>
      <c r="R3584" t="s">
        <v>8318</v>
      </c>
      <c r="S3584" s="11">
        <f>(((Table1[[#This Row],[launched_at]]/60)/60)/24)+DATE(1970,1,1)</f>
        <v>42451.095856481479</v>
      </c>
      <c r="T3584" s="11">
        <f>(((Table1[[#This Row],[deadline]]/60)/60)/24)+DATE(1970,1,1)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Table1[[#This Row],[pledged]]/Table1[[#This Row],[goal]]</f>
        <v>1.085</v>
      </c>
      <c r="P3585" s="6">
        <f>(Table1[[#This Row],[pledged]]/Table1[[#This Row],[backers_count]])/100</f>
        <v>1.35625</v>
      </c>
      <c r="Q3585" t="s">
        <v>8317</v>
      </c>
      <c r="R3585" t="s">
        <v>8318</v>
      </c>
      <c r="S3585" s="11">
        <f>(((Table1[[#This Row],[launched_at]]/60)/60)/24)+DATE(1970,1,1)</f>
        <v>42418.425983796296</v>
      </c>
      <c r="T3585" s="11">
        <f>(((Table1[[#This Row],[deadline]]/60)/60)/24)+DATE(1970,1,1)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Table1[[#This Row],[pledged]]/Table1[[#This Row],[goal]]</f>
        <v>1.155</v>
      </c>
      <c r="P3586" s="6">
        <f>(Table1[[#This Row],[pledged]]/Table1[[#This Row],[backers_count]])/100</f>
        <v>0.30937500000000001</v>
      </c>
      <c r="Q3586" t="s">
        <v>8317</v>
      </c>
      <c r="R3586" t="s">
        <v>8318</v>
      </c>
      <c r="S3586" s="11">
        <f>(((Table1[[#This Row],[launched_at]]/60)/60)/24)+DATE(1970,1,1)</f>
        <v>42168.316481481481</v>
      </c>
      <c r="T3586" s="11">
        <f>(((Table1[[#This Row],[deadline]]/60)/60)/24)+DATE(1970,1,1)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Table1[[#This Row],[pledged]]/Table1[[#This Row],[goal]]</f>
        <v>1.1911764705882353</v>
      </c>
      <c r="P3587" s="6">
        <f>(Table1[[#This Row],[pledged]]/Table1[[#This Row],[backers_count]])/100</f>
        <v>1.7608695652173914</v>
      </c>
      <c r="Q3587" t="s">
        <v>8317</v>
      </c>
      <c r="R3587" t="s">
        <v>8318</v>
      </c>
      <c r="S3587" s="11">
        <f>(((Table1[[#This Row],[launched_at]]/60)/60)/24)+DATE(1970,1,1)</f>
        <v>41964.716319444444</v>
      </c>
      <c r="T3587" s="11">
        <f>(((Table1[[#This Row],[deadline]]/60)/60)/24)+DATE(1970,1,1)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Table1[[#This Row],[pledged]]/Table1[[#This Row],[goal]]</f>
        <v>1.0942666666666667</v>
      </c>
      <c r="P3588" s="6">
        <f>(Table1[[#This Row],[pledged]]/Table1[[#This Row],[backers_count]])/100</f>
        <v>1.519814814814815</v>
      </c>
      <c r="Q3588" t="s">
        <v>8317</v>
      </c>
      <c r="R3588" t="s">
        <v>8318</v>
      </c>
      <c r="S3588" s="11">
        <f>(((Table1[[#This Row],[launched_at]]/60)/60)/24)+DATE(1970,1,1)</f>
        <v>42576.697569444441</v>
      </c>
      <c r="T3588" s="11">
        <f>(((Table1[[#This Row],[deadline]]/60)/60)/24)+DATE(1970,1,1)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Table1[[#This Row],[pledged]]/Table1[[#This Row],[goal]]</f>
        <v>1.266</v>
      </c>
      <c r="P3589" s="6">
        <f>(Table1[[#This Row],[pledged]]/Table1[[#This Row],[backers_count]])/100</f>
        <v>0.22607142857142859</v>
      </c>
      <c r="Q3589" t="s">
        <v>8317</v>
      </c>
      <c r="R3589" t="s">
        <v>8318</v>
      </c>
      <c r="S3589" s="11">
        <f>(((Table1[[#This Row],[launched_at]]/60)/60)/24)+DATE(1970,1,1)</f>
        <v>42503.539976851855</v>
      </c>
      <c r="T3589" s="11">
        <f>(((Table1[[#This Row],[deadline]]/60)/60)/24)+DATE(1970,1,1)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Table1[[#This Row],[pledged]]/Table1[[#This Row],[goal]]</f>
        <v>1.0049999999999999</v>
      </c>
      <c r="P3590" s="6">
        <f>(Table1[[#This Row],[pledged]]/Table1[[#This Row],[backers_count]])/100</f>
        <v>0.18272727272727274</v>
      </c>
      <c r="Q3590" t="s">
        <v>8317</v>
      </c>
      <c r="R3590" t="s">
        <v>8318</v>
      </c>
      <c r="S3590" s="11">
        <f>(((Table1[[#This Row],[launched_at]]/60)/60)/24)+DATE(1970,1,1)</f>
        <v>42101.828819444447</v>
      </c>
      <c r="T3590" s="11">
        <f>(((Table1[[#This Row],[deadline]]/60)/60)/24)+DATE(1970,1,1)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Table1[[#This Row],[pledged]]/Table1[[#This Row],[goal]]</f>
        <v>1.2749999999999999</v>
      </c>
      <c r="P3591" s="6">
        <f>(Table1[[#This Row],[pledged]]/Table1[[#This Row],[backers_count]])/100</f>
        <v>0.82258064516129037</v>
      </c>
      <c r="Q3591" t="s">
        <v>8317</v>
      </c>
      <c r="R3591" t="s">
        <v>8318</v>
      </c>
      <c r="S3591" s="11">
        <f>(((Table1[[#This Row],[launched_at]]/60)/60)/24)+DATE(1970,1,1)</f>
        <v>42125.647534722222</v>
      </c>
      <c r="T3591" s="11">
        <f>(((Table1[[#This Row],[deadline]]/60)/60)/24)+DATE(1970,1,1)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Table1[[#This Row],[pledged]]/Table1[[#This Row],[goal]]</f>
        <v>1.0005999999999999</v>
      </c>
      <c r="P3592" s="6">
        <f>(Table1[[#This Row],[pledged]]/Table1[[#This Row],[backers_count]])/100</f>
        <v>0.68534246575342461</v>
      </c>
      <c r="Q3592" t="s">
        <v>8317</v>
      </c>
      <c r="R3592" t="s">
        <v>8318</v>
      </c>
      <c r="S3592" s="11">
        <f>(((Table1[[#This Row],[launched_at]]/60)/60)/24)+DATE(1970,1,1)</f>
        <v>41902.333726851852</v>
      </c>
      <c r="T3592" s="11">
        <f>(((Table1[[#This Row],[deadline]]/60)/60)/24)+DATE(1970,1,1)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Table1[[#This Row],[pledged]]/Table1[[#This Row],[goal]]</f>
        <v>1.75</v>
      </c>
      <c r="P3593" s="6">
        <f>(Table1[[#This Row],[pledged]]/Table1[[#This Row],[backers_count]])/100</f>
        <v>0.68055555555555558</v>
      </c>
      <c r="Q3593" t="s">
        <v>8317</v>
      </c>
      <c r="R3593" t="s">
        <v>8318</v>
      </c>
      <c r="S3593" s="11">
        <f>(((Table1[[#This Row],[launched_at]]/60)/60)/24)+DATE(1970,1,1)</f>
        <v>42003.948425925926</v>
      </c>
      <c r="T3593" s="11">
        <f>(((Table1[[#This Row],[deadline]]/60)/60)/24)+DATE(1970,1,1)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Table1[[#This Row],[pledged]]/Table1[[#This Row],[goal]]</f>
        <v>1.2725</v>
      </c>
      <c r="P3594" s="6">
        <f>(Table1[[#This Row],[pledged]]/Table1[[#This Row],[backers_count]])/100</f>
        <v>0.72714285714285709</v>
      </c>
      <c r="Q3594" t="s">
        <v>8317</v>
      </c>
      <c r="R3594" t="s">
        <v>8318</v>
      </c>
      <c r="S3594" s="11">
        <f>(((Table1[[#This Row],[launched_at]]/60)/60)/24)+DATE(1970,1,1)</f>
        <v>41988.829942129625</v>
      </c>
      <c r="T3594" s="11">
        <f>(((Table1[[#This Row],[deadline]]/60)/60)/24)+DATE(1970,1,1)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Table1[[#This Row],[pledged]]/Table1[[#This Row],[goal]]</f>
        <v>1.1063333333333334</v>
      </c>
      <c r="P3595" s="6">
        <f>(Table1[[#This Row],[pledged]]/Table1[[#This Row],[backers_count]])/100</f>
        <v>0.77186046511627904</v>
      </c>
      <c r="Q3595" t="s">
        <v>8317</v>
      </c>
      <c r="R3595" t="s">
        <v>8318</v>
      </c>
      <c r="S3595" s="11">
        <f>(((Table1[[#This Row],[launched_at]]/60)/60)/24)+DATE(1970,1,1)</f>
        <v>41974.898599537039</v>
      </c>
      <c r="T3595" s="11">
        <f>(((Table1[[#This Row],[deadline]]/60)/60)/24)+DATE(1970,1,1)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Table1[[#This Row],[pledged]]/Table1[[#This Row],[goal]]</f>
        <v>1.2593749999999999</v>
      </c>
      <c r="P3596" s="6">
        <f>(Table1[[#This Row],[pledged]]/Table1[[#This Row],[backers_count]])/100</f>
        <v>0.55972222222222223</v>
      </c>
      <c r="Q3596" t="s">
        <v>8317</v>
      </c>
      <c r="R3596" t="s">
        <v>8318</v>
      </c>
      <c r="S3596" s="11">
        <f>(((Table1[[#This Row],[launched_at]]/60)/60)/24)+DATE(1970,1,1)</f>
        <v>42592.066921296297</v>
      </c>
      <c r="T3596" s="11">
        <f>(((Table1[[#This Row],[deadline]]/60)/60)/24)+DATE(1970,1,1)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Table1[[#This Row],[pledged]]/Table1[[#This Row],[goal]]</f>
        <v>1.1850000000000001</v>
      </c>
      <c r="P3597" s="6">
        <f>(Table1[[#This Row],[pledged]]/Table1[[#This Row],[backers_count]])/100</f>
        <v>0.49693548387096775</v>
      </c>
      <c r="Q3597" t="s">
        <v>8317</v>
      </c>
      <c r="R3597" t="s">
        <v>8318</v>
      </c>
      <c r="S3597" s="11">
        <f>(((Table1[[#This Row],[launched_at]]/60)/60)/24)+DATE(1970,1,1)</f>
        <v>42050.008368055554</v>
      </c>
      <c r="T3597" s="11">
        <f>(((Table1[[#This Row],[deadline]]/60)/60)/24)+DATE(1970,1,1)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Table1[[#This Row],[pledged]]/Table1[[#This Row],[goal]]</f>
        <v>1.0772727272727274</v>
      </c>
      <c r="P3598" s="6">
        <f>(Table1[[#This Row],[pledged]]/Table1[[#This Row],[backers_count]])/100</f>
        <v>0.79</v>
      </c>
      <c r="Q3598" t="s">
        <v>8317</v>
      </c>
      <c r="R3598" t="s">
        <v>8318</v>
      </c>
      <c r="S3598" s="11">
        <f>(((Table1[[#This Row],[launched_at]]/60)/60)/24)+DATE(1970,1,1)</f>
        <v>41856.715069444443</v>
      </c>
      <c r="T3598" s="11">
        <f>(((Table1[[#This Row],[deadline]]/60)/60)/24)+DATE(1970,1,1)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Table1[[#This Row],[pledged]]/Table1[[#This Row],[goal]]</f>
        <v>1.026</v>
      </c>
      <c r="P3599" s="6">
        <f>(Table1[[#This Row],[pledged]]/Table1[[#This Row],[backers_count]])/100</f>
        <v>0.77727272727272734</v>
      </c>
      <c r="Q3599" t="s">
        <v>8317</v>
      </c>
      <c r="R3599" t="s">
        <v>8318</v>
      </c>
      <c r="S3599" s="11">
        <f>(((Table1[[#This Row],[launched_at]]/60)/60)/24)+DATE(1970,1,1)</f>
        <v>42417.585532407407</v>
      </c>
      <c r="T3599" s="11">
        <f>(((Table1[[#This Row],[deadline]]/60)/60)/24)+DATE(1970,1,1)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Table1[[#This Row],[pledged]]/Table1[[#This Row],[goal]]</f>
        <v>1.101</v>
      </c>
      <c r="P3600" s="6">
        <f>(Table1[[#This Row],[pledged]]/Table1[[#This Row],[backers_count]])/100</f>
        <v>0.40777777777777779</v>
      </c>
      <c r="Q3600" t="s">
        <v>8317</v>
      </c>
      <c r="R3600" t="s">
        <v>8318</v>
      </c>
      <c r="S3600" s="11">
        <f>(((Table1[[#This Row],[launched_at]]/60)/60)/24)+DATE(1970,1,1)</f>
        <v>41866.79886574074</v>
      </c>
      <c r="T3600" s="11">
        <f>(((Table1[[#This Row],[deadline]]/60)/60)/24)+DATE(1970,1,1)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Table1[[#This Row],[pledged]]/Table1[[#This Row],[goal]]</f>
        <v>2.02</v>
      </c>
      <c r="P3601" s="6">
        <f>(Table1[[#This Row],[pledged]]/Table1[[#This Row],[backers_count]])/100</f>
        <v>0.59411764705882353</v>
      </c>
      <c r="Q3601" t="s">
        <v>8317</v>
      </c>
      <c r="R3601" t="s">
        <v>8318</v>
      </c>
      <c r="S3601" s="11">
        <f>(((Table1[[#This Row],[launched_at]]/60)/60)/24)+DATE(1970,1,1)</f>
        <v>42220.79487268519</v>
      </c>
      <c r="T3601" s="11">
        <f>(((Table1[[#This Row],[deadline]]/60)/60)/24)+DATE(1970,1,1)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Table1[[#This Row],[pledged]]/Table1[[#This Row],[goal]]</f>
        <v>1.3</v>
      </c>
      <c r="P3602" s="6">
        <f>(Table1[[#This Row],[pledged]]/Table1[[#This Row],[backers_count]])/100</f>
        <v>3.2500000000000001E-2</v>
      </c>
      <c r="Q3602" t="s">
        <v>8317</v>
      </c>
      <c r="R3602" t="s">
        <v>8318</v>
      </c>
      <c r="S3602" s="11">
        <f>(((Table1[[#This Row],[launched_at]]/60)/60)/24)+DATE(1970,1,1)</f>
        <v>42628.849120370374</v>
      </c>
      <c r="T3602" s="11">
        <f>(((Table1[[#This Row],[deadline]]/60)/60)/24)+DATE(1970,1,1)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Table1[[#This Row],[pledged]]/Table1[[#This Row],[goal]]</f>
        <v>1.0435000000000001</v>
      </c>
      <c r="P3603" s="6">
        <f>(Table1[[#This Row],[pledged]]/Table1[[#This Row],[backers_count]])/100</f>
        <v>0.39377358490566039</v>
      </c>
      <c r="Q3603" t="s">
        <v>8317</v>
      </c>
      <c r="R3603" t="s">
        <v>8318</v>
      </c>
      <c r="S3603" s="11">
        <f>(((Table1[[#This Row],[launched_at]]/60)/60)/24)+DATE(1970,1,1)</f>
        <v>41990.99863425926</v>
      </c>
      <c r="T3603" s="11">
        <f>(((Table1[[#This Row],[deadline]]/60)/60)/24)+DATE(1970,1,1)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Table1[[#This Row],[pledged]]/Table1[[#This Row],[goal]]</f>
        <v>1.0004999999999999</v>
      </c>
      <c r="P3604" s="6">
        <f>(Table1[[#This Row],[pledged]]/Table1[[#This Row],[backers_count]])/100</f>
        <v>0.81673469387755104</v>
      </c>
      <c r="Q3604" t="s">
        <v>8317</v>
      </c>
      <c r="R3604" t="s">
        <v>8318</v>
      </c>
      <c r="S3604" s="11">
        <f>(((Table1[[#This Row],[launched_at]]/60)/60)/24)+DATE(1970,1,1)</f>
        <v>42447.894432870366</v>
      </c>
      <c r="T3604" s="11">
        <f>(((Table1[[#This Row],[deadline]]/60)/60)/24)+DATE(1970,1,1)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Table1[[#This Row],[pledged]]/Table1[[#This Row],[goal]]</f>
        <v>1.7066666666666668</v>
      </c>
      <c r="P3605" s="6">
        <f>(Table1[[#This Row],[pledged]]/Table1[[#This Row],[backers_count]])/100</f>
        <v>0.44912280701754381</v>
      </c>
      <c r="Q3605" t="s">
        <v>8317</v>
      </c>
      <c r="R3605" t="s">
        <v>8318</v>
      </c>
      <c r="S3605" s="11">
        <f>(((Table1[[#This Row],[launched_at]]/60)/60)/24)+DATE(1970,1,1)</f>
        <v>42283.864351851851</v>
      </c>
      <c r="T3605" s="11">
        <f>(((Table1[[#This Row],[deadline]]/60)/60)/24)+DATE(1970,1,1)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Table1[[#This Row],[pledged]]/Table1[[#This Row],[goal]]</f>
        <v>1.1283333333333334</v>
      </c>
      <c r="P3606" s="6">
        <f>(Table1[[#This Row],[pledged]]/Table1[[#This Row],[backers_count]])/100</f>
        <v>0.49057971014492752</v>
      </c>
      <c r="Q3606" t="s">
        <v>8317</v>
      </c>
      <c r="R3606" t="s">
        <v>8318</v>
      </c>
      <c r="S3606" s="11">
        <f>(((Table1[[#This Row],[launched_at]]/60)/60)/24)+DATE(1970,1,1)</f>
        <v>42483.015694444446</v>
      </c>
      <c r="T3606" s="11">
        <f>(((Table1[[#This Row],[deadline]]/60)/60)/24)+DATE(1970,1,1)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Table1[[#This Row],[pledged]]/Table1[[#This Row],[goal]]</f>
        <v>1.84</v>
      </c>
      <c r="P3607" s="6">
        <f>(Table1[[#This Row],[pledged]]/Table1[[#This Row],[backers_count]])/100</f>
        <v>0.3066666666666667</v>
      </c>
      <c r="Q3607" t="s">
        <v>8317</v>
      </c>
      <c r="R3607" t="s">
        <v>8318</v>
      </c>
      <c r="S3607" s="11">
        <f>(((Table1[[#This Row],[launched_at]]/60)/60)/24)+DATE(1970,1,1)</f>
        <v>42383.793124999997</v>
      </c>
      <c r="T3607" s="11">
        <f>(((Table1[[#This Row],[deadline]]/60)/60)/24)+DATE(1970,1,1)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Table1[[#This Row],[pledged]]/Table1[[#This Row],[goal]]</f>
        <v>1.3026666666666666</v>
      </c>
      <c r="P3608" s="6">
        <f>(Table1[[#This Row],[pledged]]/Table1[[#This Row],[backers_count]])/100</f>
        <v>0.61062499999999997</v>
      </c>
      <c r="Q3608" t="s">
        <v>8317</v>
      </c>
      <c r="R3608" t="s">
        <v>8318</v>
      </c>
      <c r="S3608" s="11">
        <f>(((Table1[[#This Row],[launched_at]]/60)/60)/24)+DATE(1970,1,1)</f>
        <v>42566.604826388888</v>
      </c>
      <c r="T3608" s="11">
        <f>(((Table1[[#This Row],[deadline]]/60)/60)/24)+DATE(1970,1,1)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Table1[[#This Row],[pledged]]/Table1[[#This Row],[goal]]</f>
        <v>1.0545454545454545</v>
      </c>
      <c r="P3609" s="6">
        <f>(Table1[[#This Row],[pledged]]/Table1[[#This Row],[backers_count]])/100</f>
        <v>0.28999999999999998</v>
      </c>
      <c r="Q3609" t="s">
        <v>8317</v>
      </c>
      <c r="R3609" t="s">
        <v>8318</v>
      </c>
      <c r="S3609" s="11">
        <f>(((Table1[[#This Row],[launched_at]]/60)/60)/24)+DATE(1970,1,1)</f>
        <v>42338.963912037041</v>
      </c>
      <c r="T3609" s="11">
        <f>(((Table1[[#This Row],[deadline]]/60)/60)/24)+DATE(1970,1,1)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Table1[[#This Row],[pledged]]/Table1[[#This Row],[goal]]</f>
        <v>1</v>
      </c>
      <c r="P3610" s="6">
        <f>(Table1[[#This Row],[pledged]]/Table1[[#This Row],[backers_count]])/100</f>
        <v>0.29629629629629628</v>
      </c>
      <c r="Q3610" t="s">
        <v>8317</v>
      </c>
      <c r="R3610" t="s">
        <v>8318</v>
      </c>
      <c r="S3610" s="11">
        <f>(((Table1[[#This Row],[launched_at]]/60)/60)/24)+DATE(1970,1,1)</f>
        <v>42506.709375000006</v>
      </c>
      <c r="T3610" s="11">
        <f>(((Table1[[#This Row],[deadline]]/60)/60)/24)+DATE(1970,1,1)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Table1[[#This Row],[pledged]]/Table1[[#This Row],[goal]]</f>
        <v>1.5331632653061225</v>
      </c>
      <c r="P3611" s="6">
        <f>(Table1[[#This Row],[pledged]]/Table1[[#This Row],[backers_count]])/100</f>
        <v>1.430952380952381</v>
      </c>
      <c r="Q3611" t="s">
        <v>8317</v>
      </c>
      <c r="R3611" t="s">
        <v>8318</v>
      </c>
      <c r="S3611" s="11">
        <f>(((Table1[[#This Row],[launched_at]]/60)/60)/24)+DATE(1970,1,1)</f>
        <v>42429.991724537031</v>
      </c>
      <c r="T3611" s="11">
        <f>(((Table1[[#This Row],[deadline]]/60)/60)/24)+DATE(1970,1,1)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Table1[[#This Row],[pledged]]/Table1[[#This Row],[goal]]</f>
        <v>1.623</v>
      </c>
      <c r="P3612" s="6">
        <f>(Table1[[#This Row],[pledged]]/Table1[[#This Row],[backers_count]])/100</f>
        <v>0.5235483870967742</v>
      </c>
      <c r="Q3612" t="s">
        <v>8317</v>
      </c>
      <c r="R3612" t="s">
        <v>8318</v>
      </c>
      <c r="S3612" s="11">
        <f>(((Table1[[#This Row],[launched_at]]/60)/60)/24)+DATE(1970,1,1)</f>
        <v>42203.432129629626</v>
      </c>
      <c r="T3612" s="11">
        <f>(((Table1[[#This Row],[deadline]]/60)/60)/24)+DATE(1970,1,1)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Table1[[#This Row],[pledged]]/Table1[[#This Row],[goal]]</f>
        <v>1.36</v>
      </c>
      <c r="P3613" s="6">
        <f>(Table1[[#This Row],[pledged]]/Table1[[#This Row],[backers_count]])/100</f>
        <v>0.66666666666666674</v>
      </c>
      <c r="Q3613" t="s">
        <v>8317</v>
      </c>
      <c r="R3613" t="s">
        <v>8318</v>
      </c>
      <c r="S3613" s="11">
        <f>(((Table1[[#This Row],[launched_at]]/60)/60)/24)+DATE(1970,1,1)</f>
        <v>42072.370381944449</v>
      </c>
      <c r="T3613" s="11">
        <f>(((Table1[[#This Row],[deadline]]/60)/60)/24)+DATE(1970,1,1)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Table1[[#This Row],[pledged]]/Table1[[#This Row],[goal]]</f>
        <v>1.444</v>
      </c>
      <c r="P3614" s="6">
        <f>(Table1[[#This Row],[pledged]]/Table1[[#This Row],[backers_count]])/100</f>
        <v>1.2666666666666666</v>
      </c>
      <c r="Q3614" t="s">
        <v>8317</v>
      </c>
      <c r="R3614" t="s">
        <v>8318</v>
      </c>
      <c r="S3614" s="11">
        <f>(((Table1[[#This Row],[launched_at]]/60)/60)/24)+DATE(1970,1,1)</f>
        <v>41789.726979166669</v>
      </c>
      <c r="T3614" s="11">
        <f>(((Table1[[#This Row],[deadline]]/60)/60)/24)+DATE(1970,1,1)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Table1[[#This Row],[pledged]]/Table1[[#This Row],[goal]]</f>
        <v>1</v>
      </c>
      <c r="P3615" s="6">
        <f>(Table1[[#This Row],[pledged]]/Table1[[#This Row],[backers_count]])/100</f>
        <v>0.625</v>
      </c>
      <c r="Q3615" t="s">
        <v>8317</v>
      </c>
      <c r="R3615" t="s">
        <v>8318</v>
      </c>
      <c r="S3615" s="11">
        <f>(((Table1[[#This Row],[launched_at]]/60)/60)/24)+DATE(1970,1,1)</f>
        <v>41788.58997685185</v>
      </c>
      <c r="T3615" s="11">
        <f>(((Table1[[#This Row],[deadline]]/60)/60)/24)+DATE(1970,1,1)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Table1[[#This Row],[pledged]]/Table1[[#This Row],[goal]]</f>
        <v>1.008</v>
      </c>
      <c r="P3616" s="6">
        <f>(Table1[[#This Row],[pledged]]/Table1[[#This Row],[backers_count]])/100</f>
        <v>0.3549295774647887</v>
      </c>
      <c r="Q3616" t="s">
        <v>8317</v>
      </c>
      <c r="R3616" t="s">
        <v>8318</v>
      </c>
      <c r="S3616" s="11">
        <f>(((Table1[[#This Row],[launched_at]]/60)/60)/24)+DATE(1970,1,1)</f>
        <v>42144.041851851856</v>
      </c>
      <c r="T3616" s="11">
        <f>(((Table1[[#This Row],[deadline]]/60)/60)/24)+DATE(1970,1,1)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Table1[[#This Row],[pledged]]/Table1[[#This Row],[goal]]</f>
        <v>1.0680000000000001</v>
      </c>
      <c r="P3617" s="6">
        <f>(Table1[[#This Row],[pledged]]/Table1[[#This Row],[backers_count]])/100</f>
        <v>0.37083333333333335</v>
      </c>
      <c r="Q3617" t="s">
        <v>8317</v>
      </c>
      <c r="R3617" t="s">
        <v>8318</v>
      </c>
      <c r="S3617" s="11">
        <f>(((Table1[[#This Row],[launched_at]]/60)/60)/24)+DATE(1970,1,1)</f>
        <v>42318.593703703707</v>
      </c>
      <c r="T3617" s="11">
        <f>(((Table1[[#This Row],[deadline]]/60)/60)/24)+DATE(1970,1,1)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Table1[[#This Row],[pledged]]/Table1[[#This Row],[goal]]</f>
        <v>1.248</v>
      </c>
      <c r="P3618" s="6">
        <f>(Table1[[#This Row],[pledged]]/Table1[[#This Row],[backers_count]])/100</f>
        <v>0.69333333333333325</v>
      </c>
      <c r="Q3618" t="s">
        <v>8317</v>
      </c>
      <c r="R3618" t="s">
        <v>8318</v>
      </c>
      <c r="S3618" s="11">
        <f>(((Table1[[#This Row],[launched_at]]/60)/60)/24)+DATE(1970,1,1)</f>
        <v>42052.949814814812</v>
      </c>
      <c r="T3618" s="11">
        <f>(((Table1[[#This Row],[deadline]]/60)/60)/24)+DATE(1970,1,1)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Table1[[#This Row],[pledged]]/Table1[[#This Row],[goal]]</f>
        <v>1.1891891891891893</v>
      </c>
      <c r="P3619" s="6">
        <f>(Table1[[#This Row],[pledged]]/Table1[[#This Row],[backers_count]])/100</f>
        <v>0.17254901960784313</v>
      </c>
      <c r="Q3619" t="s">
        <v>8317</v>
      </c>
      <c r="R3619" t="s">
        <v>8318</v>
      </c>
      <c r="S3619" s="11">
        <f>(((Table1[[#This Row],[launched_at]]/60)/60)/24)+DATE(1970,1,1)</f>
        <v>42779.610289351855</v>
      </c>
      <c r="T3619" s="11">
        <f>(((Table1[[#This Row],[deadline]]/60)/60)/24)+DATE(1970,1,1)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Table1[[#This Row],[pledged]]/Table1[[#This Row],[goal]]</f>
        <v>1.01</v>
      </c>
      <c r="P3620" s="6">
        <f>(Table1[[#This Row],[pledged]]/Table1[[#This Row],[backers_count]])/100</f>
        <v>0.36071428571428571</v>
      </c>
      <c r="Q3620" t="s">
        <v>8317</v>
      </c>
      <c r="R3620" t="s">
        <v>8318</v>
      </c>
      <c r="S3620" s="11">
        <f>(((Table1[[#This Row],[launched_at]]/60)/60)/24)+DATE(1970,1,1)</f>
        <v>42128.627893518518</v>
      </c>
      <c r="T3620" s="11">
        <f>(((Table1[[#This Row],[deadline]]/60)/60)/24)+DATE(1970,1,1)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Table1[[#This Row],[pledged]]/Table1[[#This Row],[goal]]</f>
        <v>1.1299999999999999</v>
      </c>
      <c r="P3621" s="6">
        <f>(Table1[[#This Row],[pledged]]/Table1[[#This Row],[backers_count]])/100</f>
        <v>0.66470588235294115</v>
      </c>
      <c r="Q3621" t="s">
        <v>8317</v>
      </c>
      <c r="R3621" t="s">
        <v>8318</v>
      </c>
      <c r="S3621" s="11">
        <f>(((Table1[[#This Row],[launched_at]]/60)/60)/24)+DATE(1970,1,1)</f>
        <v>42661.132245370376</v>
      </c>
      <c r="T3621" s="11">
        <f>(((Table1[[#This Row],[deadline]]/60)/60)/24)+DATE(1970,1,1)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Table1[[#This Row],[pledged]]/Table1[[#This Row],[goal]]</f>
        <v>1.0519047619047619</v>
      </c>
      <c r="P3622" s="6">
        <f>(Table1[[#This Row],[pledged]]/Table1[[#This Row],[backers_count]])/100</f>
        <v>0.56065989847715736</v>
      </c>
      <c r="Q3622" t="s">
        <v>8317</v>
      </c>
      <c r="R3622" t="s">
        <v>8318</v>
      </c>
      <c r="S3622" s="11">
        <f>(((Table1[[#This Row],[launched_at]]/60)/60)/24)+DATE(1970,1,1)</f>
        <v>42037.938206018516</v>
      </c>
      <c r="T3622" s="11">
        <f>(((Table1[[#This Row],[deadline]]/60)/60)/24)+DATE(1970,1,1)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Table1[[#This Row],[pledged]]/Table1[[#This Row],[goal]]</f>
        <v>1.0973333333333333</v>
      </c>
      <c r="P3623" s="6">
        <f>(Table1[[#This Row],[pledged]]/Table1[[#This Row],[backers_count]])/100</f>
        <v>0.47028571428571431</v>
      </c>
      <c r="Q3623" t="s">
        <v>8317</v>
      </c>
      <c r="R3623" t="s">
        <v>8318</v>
      </c>
      <c r="S3623" s="11">
        <f>(((Table1[[#This Row],[launched_at]]/60)/60)/24)+DATE(1970,1,1)</f>
        <v>42619.935694444444</v>
      </c>
      <c r="T3623" s="11">
        <f>(((Table1[[#This Row],[deadline]]/60)/60)/24)+DATE(1970,1,1)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Table1[[#This Row],[pledged]]/Table1[[#This Row],[goal]]</f>
        <v>1.00099</v>
      </c>
      <c r="P3624" s="6">
        <f>(Table1[[#This Row],[pledged]]/Table1[[#This Row],[backers_count]])/100</f>
        <v>0.47666190476190479</v>
      </c>
      <c r="Q3624" t="s">
        <v>8317</v>
      </c>
      <c r="R3624" t="s">
        <v>8318</v>
      </c>
      <c r="S3624" s="11">
        <f>(((Table1[[#This Row],[launched_at]]/60)/60)/24)+DATE(1970,1,1)</f>
        <v>41877.221886574072</v>
      </c>
      <c r="T3624" s="11">
        <f>(((Table1[[#This Row],[deadline]]/60)/60)/24)+DATE(1970,1,1)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Table1[[#This Row],[pledged]]/Table1[[#This Row],[goal]]</f>
        <v>1.2</v>
      </c>
      <c r="P3625" s="6">
        <f>(Table1[[#This Row],[pledged]]/Table1[[#This Row],[backers_count]])/100</f>
        <v>0.88235294117647056</v>
      </c>
      <c r="Q3625" t="s">
        <v>8317</v>
      </c>
      <c r="R3625" t="s">
        <v>8318</v>
      </c>
      <c r="S3625" s="11">
        <f>(((Table1[[#This Row],[launched_at]]/60)/60)/24)+DATE(1970,1,1)</f>
        <v>41828.736921296295</v>
      </c>
      <c r="T3625" s="11">
        <f>(((Table1[[#This Row],[deadline]]/60)/60)/24)+DATE(1970,1,1)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Table1[[#This Row],[pledged]]/Table1[[#This Row],[goal]]</f>
        <v>1.0493333333333332</v>
      </c>
      <c r="P3626" s="6">
        <f>(Table1[[#This Row],[pledged]]/Table1[[#This Row],[backers_count]])/100</f>
        <v>0.80717948717948718</v>
      </c>
      <c r="Q3626" t="s">
        <v>8317</v>
      </c>
      <c r="R3626" t="s">
        <v>8318</v>
      </c>
      <c r="S3626" s="11">
        <f>(((Table1[[#This Row],[launched_at]]/60)/60)/24)+DATE(1970,1,1)</f>
        <v>42545.774189814809</v>
      </c>
      <c r="T3626" s="11">
        <f>(((Table1[[#This Row],[deadline]]/60)/60)/24)+DATE(1970,1,1)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Table1[[#This Row],[pledged]]/Table1[[#This Row],[goal]]</f>
        <v>1.0266666666666666</v>
      </c>
      <c r="P3627" s="6">
        <f>(Table1[[#This Row],[pledged]]/Table1[[#This Row],[backers_count]])/100</f>
        <v>0.39487179487179491</v>
      </c>
      <c r="Q3627" t="s">
        <v>8317</v>
      </c>
      <c r="R3627" t="s">
        <v>8318</v>
      </c>
      <c r="S3627" s="11">
        <f>(((Table1[[#This Row],[launched_at]]/60)/60)/24)+DATE(1970,1,1)</f>
        <v>42157.652511574073</v>
      </c>
      <c r="T3627" s="11">
        <f>(((Table1[[#This Row],[deadline]]/60)/60)/24)+DATE(1970,1,1)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Table1[[#This Row],[pledged]]/Table1[[#This Row],[goal]]</f>
        <v>1.0182500000000001</v>
      </c>
      <c r="P3628" s="6">
        <f>(Table1[[#This Row],[pledged]]/Table1[[#This Row],[backers_count]])/100</f>
        <v>0.84854166666666675</v>
      </c>
      <c r="Q3628" t="s">
        <v>8317</v>
      </c>
      <c r="R3628" t="s">
        <v>8318</v>
      </c>
      <c r="S3628" s="11">
        <f>(((Table1[[#This Row],[launched_at]]/60)/60)/24)+DATE(1970,1,1)</f>
        <v>41846.667326388888</v>
      </c>
      <c r="T3628" s="11">
        <f>(((Table1[[#This Row],[deadline]]/60)/60)/24)+DATE(1970,1,1)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Table1[[#This Row],[pledged]]/Table1[[#This Row],[goal]]</f>
        <v>1</v>
      </c>
      <c r="P3629" s="6">
        <f>(Table1[[#This Row],[pledged]]/Table1[[#This Row],[backers_count]])/100</f>
        <v>0.68965517241379315</v>
      </c>
      <c r="Q3629" t="s">
        <v>8317</v>
      </c>
      <c r="R3629" t="s">
        <v>8318</v>
      </c>
      <c r="S3629" s="11">
        <f>(((Table1[[#This Row],[launched_at]]/60)/60)/24)+DATE(1970,1,1)</f>
        <v>42460.741747685184</v>
      </c>
      <c r="T3629" s="11">
        <f>(((Table1[[#This Row],[deadline]]/60)/60)/24)+DATE(1970,1,1)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Table1[[#This Row],[pledged]]/Table1[[#This Row],[goal]]</f>
        <v>0</v>
      </c>
      <c r="P3630" s="6" t="e">
        <f>(Table1[[#This Row],[pledged]]/Table1[[#This Row],[backers_count]])/100</f>
        <v>#DIV/0!</v>
      </c>
      <c r="Q3630" t="s">
        <v>8317</v>
      </c>
      <c r="R3630" t="s">
        <v>8359</v>
      </c>
      <c r="S3630" s="11">
        <f>(((Table1[[#This Row],[launched_at]]/60)/60)/24)+DATE(1970,1,1)</f>
        <v>42291.833287037036</v>
      </c>
      <c r="T3630" s="11">
        <f>(((Table1[[#This Row],[deadline]]/60)/60)/24)+DATE(1970,1,1)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Table1[[#This Row],[pledged]]/Table1[[#This Row],[goal]]</f>
        <v>1.9999999999999999E-6</v>
      </c>
      <c r="P3631" s="6">
        <f>(Table1[[#This Row],[pledged]]/Table1[[#This Row],[backers_count]])/100</f>
        <v>0.01</v>
      </c>
      <c r="Q3631" t="s">
        <v>8317</v>
      </c>
      <c r="R3631" t="s">
        <v>8359</v>
      </c>
      <c r="S3631" s="11">
        <f>(((Table1[[#This Row],[launched_at]]/60)/60)/24)+DATE(1970,1,1)</f>
        <v>42437.094490740739</v>
      </c>
      <c r="T3631" s="11">
        <f>(((Table1[[#This Row],[deadline]]/60)/60)/24)+DATE(1970,1,1)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Table1[[#This Row],[pledged]]/Table1[[#This Row],[goal]]</f>
        <v>3.3333333333333332E-4</v>
      </c>
      <c r="P3632" s="6">
        <f>(Table1[[#This Row],[pledged]]/Table1[[#This Row],[backers_count]])/100</f>
        <v>0.01</v>
      </c>
      <c r="Q3632" t="s">
        <v>8317</v>
      </c>
      <c r="R3632" t="s">
        <v>8359</v>
      </c>
      <c r="S3632" s="11">
        <f>(((Table1[[#This Row],[launched_at]]/60)/60)/24)+DATE(1970,1,1)</f>
        <v>41942.84710648148</v>
      </c>
      <c r="T3632" s="11">
        <f>(((Table1[[#This Row],[deadline]]/60)/60)/24)+DATE(1970,1,1)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Table1[[#This Row],[pledged]]/Table1[[#This Row],[goal]]</f>
        <v>0.51023391812865493</v>
      </c>
      <c r="P3633" s="6">
        <f>(Table1[[#This Row],[pledged]]/Table1[[#This Row],[backers_count]])/100</f>
        <v>1.4788135593220337</v>
      </c>
      <c r="Q3633" t="s">
        <v>8317</v>
      </c>
      <c r="R3633" t="s">
        <v>8359</v>
      </c>
      <c r="S3633" s="11">
        <f>(((Table1[[#This Row],[launched_at]]/60)/60)/24)+DATE(1970,1,1)</f>
        <v>41880.753437499996</v>
      </c>
      <c r="T3633" s="11">
        <f>(((Table1[[#This Row],[deadline]]/60)/60)/24)+DATE(1970,1,1)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Table1[[#This Row],[pledged]]/Table1[[#This Row],[goal]]</f>
        <v>0.2</v>
      </c>
      <c r="P3634" s="6">
        <f>(Table1[[#This Row],[pledged]]/Table1[[#This Row],[backers_count]])/100</f>
        <v>1</v>
      </c>
      <c r="Q3634" t="s">
        <v>8317</v>
      </c>
      <c r="R3634" t="s">
        <v>8359</v>
      </c>
      <c r="S3634" s="11">
        <f>(((Table1[[#This Row],[launched_at]]/60)/60)/24)+DATE(1970,1,1)</f>
        <v>41946.936909722222</v>
      </c>
      <c r="T3634" s="11">
        <f>(((Table1[[#This Row],[deadline]]/60)/60)/24)+DATE(1970,1,1)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Table1[[#This Row],[pledged]]/Table1[[#This Row],[goal]]</f>
        <v>0.35239999999999999</v>
      </c>
      <c r="P3635" s="6">
        <f>(Table1[[#This Row],[pledged]]/Table1[[#This Row],[backers_count]])/100</f>
        <v>0.56838709677419352</v>
      </c>
      <c r="Q3635" t="s">
        <v>8317</v>
      </c>
      <c r="R3635" t="s">
        <v>8359</v>
      </c>
      <c r="S3635" s="11">
        <f>(((Table1[[#This Row],[launched_at]]/60)/60)/24)+DATE(1970,1,1)</f>
        <v>42649.623460648145</v>
      </c>
      <c r="T3635" s="11">
        <f>(((Table1[[#This Row],[deadline]]/60)/60)/24)+DATE(1970,1,1)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Table1[[#This Row],[pledged]]/Table1[[#This Row],[goal]]</f>
        <v>4.2466666666666666E-2</v>
      </c>
      <c r="P3636" s="6">
        <f>(Table1[[#This Row],[pledged]]/Table1[[#This Row],[backers_count]])/100</f>
        <v>1.7694444444444446</v>
      </c>
      <c r="Q3636" t="s">
        <v>8317</v>
      </c>
      <c r="R3636" t="s">
        <v>8359</v>
      </c>
      <c r="S3636" s="11">
        <f>(((Table1[[#This Row],[launched_at]]/60)/60)/24)+DATE(1970,1,1)</f>
        <v>42701.166365740741</v>
      </c>
      <c r="T3636" s="11">
        <f>(((Table1[[#This Row],[deadline]]/60)/60)/24)+DATE(1970,1,1)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Table1[[#This Row],[pledged]]/Table1[[#This Row],[goal]]</f>
        <v>0.36457142857142855</v>
      </c>
      <c r="P3637" s="6">
        <f>(Table1[[#This Row],[pledged]]/Table1[[#This Row],[backers_count]])/100</f>
        <v>1.276</v>
      </c>
      <c r="Q3637" t="s">
        <v>8317</v>
      </c>
      <c r="R3637" t="s">
        <v>8359</v>
      </c>
      <c r="S3637" s="11">
        <f>(((Table1[[#This Row],[launched_at]]/60)/60)/24)+DATE(1970,1,1)</f>
        <v>42450.88282407407</v>
      </c>
      <c r="T3637" s="11">
        <f>(((Table1[[#This Row],[deadline]]/60)/60)/24)+DATE(1970,1,1)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Table1[[#This Row],[pledged]]/Table1[[#This Row],[goal]]</f>
        <v>0</v>
      </c>
      <c r="P3638" s="6" t="e">
        <f>(Table1[[#This Row],[pledged]]/Table1[[#This Row],[backers_count]])/100</f>
        <v>#DIV/0!</v>
      </c>
      <c r="Q3638" t="s">
        <v>8317</v>
      </c>
      <c r="R3638" t="s">
        <v>8359</v>
      </c>
      <c r="S3638" s="11">
        <f>(((Table1[[#This Row],[launched_at]]/60)/60)/24)+DATE(1970,1,1)</f>
        <v>42226.694780092599</v>
      </c>
      <c r="T3638" s="11">
        <f>(((Table1[[#This Row],[deadline]]/60)/60)/24)+DATE(1970,1,1)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Table1[[#This Row],[pledged]]/Table1[[#This Row],[goal]]</f>
        <v>0.30866666666666664</v>
      </c>
      <c r="P3639" s="6">
        <f>(Table1[[#This Row],[pledged]]/Table1[[#This Row],[backers_count]])/100</f>
        <v>0.66142857142857137</v>
      </c>
      <c r="Q3639" t="s">
        <v>8317</v>
      </c>
      <c r="R3639" t="s">
        <v>8359</v>
      </c>
      <c r="S3639" s="11">
        <f>(((Table1[[#This Row],[launched_at]]/60)/60)/24)+DATE(1970,1,1)</f>
        <v>41975.700636574074</v>
      </c>
      <c r="T3639" s="11">
        <f>(((Table1[[#This Row],[deadline]]/60)/60)/24)+DATE(1970,1,1)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Table1[[#This Row],[pledged]]/Table1[[#This Row],[goal]]</f>
        <v>6.545454545454546E-2</v>
      </c>
      <c r="P3640" s="6">
        <f>(Table1[[#This Row],[pledged]]/Table1[[#This Row],[backers_count]])/100</f>
        <v>1.08</v>
      </c>
      <c r="Q3640" t="s">
        <v>8317</v>
      </c>
      <c r="R3640" t="s">
        <v>8359</v>
      </c>
      <c r="S3640" s="11">
        <f>(((Table1[[#This Row],[launched_at]]/60)/60)/24)+DATE(1970,1,1)</f>
        <v>42053.672824074078</v>
      </c>
      <c r="T3640" s="11">
        <f>(((Table1[[#This Row],[deadline]]/60)/60)/24)+DATE(1970,1,1)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Table1[[#This Row],[pledged]]/Table1[[#This Row],[goal]]</f>
        <v>4.0000000000000003E-5</v>
      </c>
      <c r="P3641" s="6">
        <f>(Table1[[#This Row],[pledged]]/Table1[[#This Row],[backers_count]])/100</f>
        <v>0.01</v>
      </c>
      <c r="Q3641" t="s">
        <v>8317</v>
      </c>
      <c r="R3641" t="s">
        <v>8359</v>
      </c>
      <c r="S3641" s="11">
        <f>(((Table1[[#This Row],[launched_at]]/60)/60)/24)+DATE(1970,1,1)</f>
        <v>42590.677152777775</v>
      </c>
      <c r="T3641" s="11">
        <f>(((Table1[[#This Row],[deadline]]/60)/60)/24)+DATE(1970,1,1)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Table1[[#This Row],[pledged]]/Table1[[#This Row],[goal]]</f>
        <v>5.5E-2</v>
      </c>
      <c r="P3642" s="6">
        <f>(Table1[[#This Row],[pledged]]/Table1[[#This Row],[backers_count]])/100</f>
        <v>0.18333333333333332</v>
      </c>
      <c r="Q3642" t="s">
        <v>8317</v>
      </c>
      <c r="R3642" t="s">
        <v>8359</v>
      </c>
      <c r="S3642" s="11">
        <f>(((Table1[[#This Row],[launched_at]]/60)/60)/24)+DATE(1970,1,1)</f>
        <v>42104.781597222223</v>
      </c>
      <c r="T3642" s="11">
        <f>(((Table1[[#This Row],[deadline]]/60)/60)/24)+DATE(1970,1,1)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Table1[[#This Row],[pledged]]/Table1[[#This Row],[goal]]</f>
        <v>0</v>
      </c>
      <c r="P3643" s="6" t="e">
        <f>(Table1[[#This Row],[pledged]]/Table1[[#This Row],[backers_count]])/100</f>
        <v>#DIV/0!</v>
      </c>
      <c r="Q3643" t="s">
        <v>8317</v>
      </c>
      <c r="R3643" t="s">
        <v>8359</v>
      </c>
      <c r="S3643" s="11">
        <f>(((Table1[[#This Row],[launched_at]]/60)/60)/24)+DATE(1970,1,1)</f>
        <v>41899.627071759263</v>
      </c>
      <c r="T3643" s="11">
        <f>(((Table1[[#This Row],[deadline]]/60)/60)/24)+DATE(1970,1,1)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Table1[[#This Row],[pledged]]/Table1[[#This Row],[goal]]</f>
        <v>2.1428571428571429E-2</v>
      </c>
      <c r="P3644" s="6">
        <f>(Table1[[#This Row],[pledged]]/Table1[[#This Row],[backers_count]])/100</f>
        <v>7.4999999999999997E-2</v>
      </c>
      <c r="Q3644" t="s">
        <v>8317</v>
      </c>
      <c r="R3644" t="s">
        <v>8359</v>
      </c>
      <c r="S3644" s="11">
        <f>(((Table1[[#This Row],[launched_at]]/60)/60)/24)+DATE(1970,1,1)</f>
        <v>42297.816284722227</v>
      </c>
      <c r="T3644" s="11">
        <f>(((Table1[[#This Row],[deadline]]/60)/60)/24)+DATE(1970,1,1)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Table1[[#This Row],[pledged]]/Table1[[#This Row],[goal]]</f>
        <v>0</v>
      </c>
      <c r="P3645" s="6" t="e">
        <f>(Table1[[#This Row],[pledged]]/Table1[[#This Row],[backers_count]])/100</f>
        <v>#DIV/0!</v>
      </c>
      <c r="Q3645" t="s">
        <v>8317</v>
      </c>
      <c r="R3645" t="s">
        <v>8359</v>
      </c>
      <c r="S3645" s="11">
        <f>(((Table1[[#This Row],[launched_at]]/60)/60)/24)+DATE(1970,1,1)</f>
        <v>42285.143969907411</v>
      </c>
      <c r="T3645" s="11">
        <f>(((Table1[[#This Row],[deadline]]/60)/60)/24)+DATE(1970,1,1)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Table1[[#This Row],[pledged]]/Table1[[#This Row],[goal]]</f>
        <v>0.16420000000000001</v>
      </c>
      <c r="P3646" s="6">
        <f>(Table1[[#This Row],[pledged]]/Table1[[#This Row],[backers_count]])/100</f>
        <v>0.6841666666666667</v>
      </c>
      <c r="Q3646" t="s">
        <v>8317</v>
      </c>
      <c r="R3646" t="s">
        <v>8359</v>
      </c>
      <c r="S3646" s="11">
        <f>(((Table1[[#This Row],[launched_at]]/60)/60)/24)+DATE(1970,1,1)</f>
        <v>42409.241747685184</v>
      </c>
      <c r="T3646" s="11">
        <f>(((Table1[[#This Row],[deadline]]/60)/60)/24)+DATE(1970,1,1)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Table1[[#This Row],[pledged]]/Table1[[#This Row],[goal]]</f>
        <v>1E-3</v>
      </c>
      <c r="P3647" s="6">
        <f>(Table1[[#This Row],[pledged]]/Table1[[#This Row],[backers_count]])/100</f>
        <v>0.01</v>
      </c>
      <c r="Q3647" t="s">
        <v>8317</v>
      </c>
      <c r="R3647" t="s">
        <v>8359</v>
      </c>
      <c r="S3647" s="11">
        <f>(((Table1[[#This Row],[launched_at]]/60)/60)/24)+DATE(1970,1,1)</f>
        <v>42665.970347222217</v>
      </c>
      <c r="T3647" s="11">
        <f>(((Table1[[#This Row],[deadline]]/60)/60)/24)+DATE(1970,1,1)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Table1[[#This Row],[pledged]]/Table1[[#This Row],[goal]]</f>
        <v>4.8099999999999997E-2</v>
      </c>
      <c r="P3648" s="6">
        <f>(Table1[[#This Row],[pledged]]/Table1[[#This Row],[backers_count]])/100</f>
        <v>0.60124999999999995</v>
      </c>
      <c r="Q3648" t="s">
        <v>8317</v>
      </c>
      <c r="R3648" t="s">
        <v>8359</v>
      </c>
      <c r="S3648" s="11">
        <f>(((Table1[[#This Row],[launched_at]]/60)/60)/24)+DATE(1970,1,1)</f>
        <v>42140.421319444446</v>
      </c>
      <c r="T3648" s="11">
        <f>(((Table1[[#This Row],[deadline]]/60)/60)/24)+DATE(1970,1,1)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Table1[[#This Row],[pledged]]/Table1[[#This Row],[goal]]</f>
        <v>0.06</v>
      </c>
      <c r="P3649" s="6">
        <f>(Table1[[#This Row],[pledged]]/Table1[[#This Row],[backers_count]])/100</f>
        <v>0.15</v>
      </c>
      <c r="Q3649" t="s">
        <v>8317</v>
      </c>
      <c r="R3649" t="s">
        <v>8359</v>
      </c>
      <c r="S3649" s="11">
        <f>(((Table1[[#This Row],[launched_at]]/60)/60)/24)+DATE(1970,1,1)</f>
        <v>42598.749155092592</v>
      </c>
      <c r="T3649" s="11">
        <f>(((Table1[[#This Row],[deadline]]/60)/60)/24)+DATE(1970,1,1)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Table1[[#This Row],[pledged]]/Table1[[#This Row],[goal]]</f>
        <v>1.003825</v>
      </c>
      <c r="P3650" s="6">
        <f>(Table1[[#This Row],[pledged]]/Table1[[#This Row],[backers_count]])/100</f>
        <v>5.5004109589041095</v>
      </c>
      <c r="Q3650" t="s">
        <v>8317</v>
      </c>
      <c r="R3650" t="s">
        <v>8318</v>
      </c>
      <c r="S3650" s="11">
        <f>(((Table1[[#This Row],[launched_at]]/60)/60)/24)+DATE(1970,1,1)</f>
        <v>41887.292187500003</v>
      </c>
      <c r="T3650" s="11">
        <f>(((Table1[[#This Row],[deadline]]/60)/60)/24)+DATE(1970,1,1)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Table1[[#This Row],[pledged]]/Table1[[#This Row],[goal]]</f>
        <v>1.04</v>
      </c>
      <c r="P3651" s="6">
        <f>(Table1[[#This Row],[pledged]]/Table1[[#This Row],[backers_count]])/100</f>
        <v>0.97499999999999998</v>
      </c>
      <c r="Q3651" t="s">
        <v>8317</v>
      </c>
      <c r="R3651" t="s">
        <v>8318</v>
      </c>
      <c r="S3651" s="11">
        <f>(((Table1[[#This Row],[launched_at]]/60)/60)/24)+DATE(1970,1,1)</f>
        <v>41780.712893518517</v>
      </c>
      <c r="T3651" s="11">
        <f>(((Table1[[#This Row],[deadline]]/60)/60)/24)+DATE(1970,1,1)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Table1[[#This Row],[pledged]]/Table1[[#This Row],[goal]]</f>
        <v>1</v>
      </c>
      <c r="P3652" s="6">
        <f>(Table1[[#This Row],[pledged]]/Table1[[#This Row],[backers_count]])/100</f>
        <v>0.29411764705882354</v>
      </c>
      <c r="Q3652" t="s">
        <v>8317</v>
      </c>
      <c r="R3652" t="s">
        <v>8318</v>
      </c>
      <c r="S3652" s="11">
        <f>(((Table1[[#This Row],[launched_at]]/60)/60)/24)+DATE(1970,1,1)</f>
        <v>42381.478981481487</v>
      </c>
      <c r="T3652" s="11">
        <f>(((Table1[[#This Row],[deadline]]/60)/60)/24)+DATE(1970,1,1)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Table1[[#This Row],[pledged]]/Table1[[#This Row],[goal]]</f>
        <v>1.04</v>
      </c>
      <c r="P3653" s="6">
        <f>(Table1[[#This Row],[pledged]]/Table1[[#This Row],[backers_count]])/100</f>
        <v>0.57777777777777783</v>
      </c>
      <c r="Q3653" t="s">
        <v>8317</v>
      </c>
      <c r="R3653" t="s">
        <v>8318</v>
      </c>
      <c r="S3653" s="11">
        <f>(((Table1[[#This Row],[launched_at]]/60)/60)/24)+DATE(1970,1,1)</f>
        <v>41828.646319444444</v>
      </c>
      <c r="T3653" s="11">
        <f>(((Table1[[#This Row],[deadline]]/60)/60)/24)+DATE(1970,1,1)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Table1[[#This Row],[pledged]]/Table1[[#This Row],[goal]]</f>
        <v>2.5066666666666668</v>
      </c>
      <c r="P3654" s="6">
        <f>(Table1[[#This Row],[pledged]]/Table1[[#This Row],[backers_count]])/100</f>
        <v>0.44235294117647056</v>
      </c>
      <c r="Q3654" t="s">
        <v>8317</v>
      </c>
      <c r="R3654" t="s">
        <v>8318</v>
      </c>
      <c r="S3654" s="11">
        <f>(((Table1[[#This Row],[launched_at]]/60)/60)/24)+DATE(1970,1,1)</f>
        <v>42596.644699074073</v>
      </c>
      <c r="T3654" s="11">
        <f>(((Table1[[#This Row],[deadline]]/60)/60)/24)+DATE(1970,1,1)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Table1[[#This Row],[pledged]]/Table1[[#This Row],[goal]]</f>
        <v>1.0049999999999999</v>
      </c>
      <c r="P3655" s="6">
        <f>(Table1[[#This Row],[pledged]]/Table1[[#This Row],[backers_count]])/100</f>
        <v>0.60909090909090902</v>
      </c>
      <c r="Q3655" t="s">
        <v>8317</v>
      </c>
      <c r="R3655" t="s">
        <v>8318</v>
      </c>
      <c r="S3655" s="11">
        <f>(((Table1[[#This Row],[launched_at]]/60)/60)/24)+DATE(1970,1,1)</f>
        <v>42191.363506944443</v>
      </c>
      <c r="T3655" s="11">
        <f>(((Table1[[#This Row],[deadline]]/60)/60)/24)+DATE(1970,1,1)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Table1[[#This Row],[pledged]]/Table1[[#This Row],[goal]]</f>
        <v>1.744</v>
      </c>
      <c r="P3656" s="6">
        <f>(Table1[[#This Row],[pledged]]/Table1[[#This Row],[backers_count]])/100</f>
        <v>0.68842105263157893</v>
      </c>
      <c r="Q3656" t="s">
        <v>8317</v>
      </c>
      <c r="R3656" t="s">
        <v>8318</v>
      </c>
      <c r="S3656" s="11">
        <f>(((Table1[[#This Row],[launched_at]]/60)/60)/24)+DATE(1970,1,1)</f>
        <v>42440.416504629626</v>
      </c>
      <c r="T3656" s="11">
        <f>(((Table1[[#This Row],[deadline]]/60)/60)/24)+DATE(1970,1,1)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Table1[[#This Row],[pledged]]/Table1[[#This Row],[goal]]</f>
        <v>1.1626000000000001</v>
      </c>
      <c r="P3657" s="6">
        <f>(Table1[[#This Row],[pledged]]/Table1[[#This Row],[backers_count]])/100</f>
        <v>0.73582278481012664</v>
      </c>
      <c r="Q3657" t="s">
        <v>8317</v>
      </c>
      <c r="R3657" t="s">
        <v>8318</v>
      </c>
      <c r="S3657" s="11">
        <f>(((Table1[[#This Row],[launched_at]]/60)/60)/24)+DATE(1970,1,1)</f>
        <v>42173.803217592591</v>
      </c>
      <c r="T3657" s="11">
        <f>(((Table1[[#This Row],[deadline]]/60)/60)/24)+DATE(1970,1,1)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Table1[[#This Row],[pledged]]/Table1[[#This Row],[goal]]</f>
        <v>1.0582</v>
      </c>
      <c r="P3658" s="6">
        <f>(Table1[[#This Row],[pledged]]/Table1[[#This Row],[backers_count]])/100</f>
        <v>1.1502173913043479</v>
      </c>
      <c r="Q3658" t="s">
        <v>8317</v>
      </c>
      <c r="R3658" t="s">
        <v>8318</v>
      </c>
      <c r="S3658" s="11">
        <f>(((Table1[[#This Row],[launched_at]]/60)/60)/24)+DATE(1970,1,1)</f>
        <v>42737.910138888896</v>
      </c>
      <c r="T3658" s="11">
        <f>(((Table1[[#This Row],[deadline]]/60)/60)/24)+DATE(1970,1,1)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Table1[[#This Row],[pledged]]/Table1[[#This Row],[goal]]</f>
        <v>1.1074999999999999</v>
      </c>
      <c r="P3659" s="6">
        <f>(Table1[[#This Row],[pledged]]/Table1[[#This Row],[backers_count]])/100</f>
        <v>1.1074999999999999</v>
      </c>
      <c r="Q3659" t="s">
        <v>8317</v>
      </c>
      <c r="R3659" t="s">
        <v>8318</v>
      </c>
      <c r="S3659" s="11">
        <f>(((Table1[[#This Row],[launched_at]]/60)/60)/24)+DATE(1970,1,1)</f>
        <v>42499.629849537043</v>
      </c>
      <c r="T3659" s="11">
        <f>(((Table1[[#This Row],[deadline]]/60)/60)/24)+DATE(1970,1,1)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Table1[[#This Row],[pledged]]/Table1[[#This Row],[goal]]</f>
        <v>1.0066666666666666</v>
      </c>
      <c r="P3660" s="6">
        <f>(Table1[[#This Row],[pledged]]/Table1[[#This Row],[backers_count]])/100</f>
        <v>0.755</v>
      </c>
      <c r="Q3660" t="s">
        <v>8317</v>
      </c>
      <c r="R3660" t="s">
        <v>8318</v>
      </c>
      <c r="S3660" s="11">
        <f>(((Table1[[#This Row],[launched_at]]/60)/60)/24)+DATE(1970,1,1)</f>
        <v>41775.858564814815</v>
      </c>
      <c r="T3660" s="11">
        <f>(((Table1[[#This Row],[deadline]]/60)/60)/24)+DATE(1970,1,1)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Table1[[#This Row],[pledged]]/Table1[[#This Row],[goal]]</f>
        <v>1.0203333333333333</v>
      </c>
      <c r="P3661" s="6">
        <f>(Table1[[#This Row],[pledged]]/Table1[[#This Row],[backers_count]])/100</f>
        <v>2.3546153846153843</v>
      </c>
      <c r="Q3661" t="s">
        <v>8317</v>
      </c>
      <c r="R3661" t="s">
        <v>8318</v>
      </c>
      <c r="S3661" s="11">
        <f>(((Table1[[#This Row],[launched_at]]/60)/60)/24)+DATE(1970,1,1)</f>
        <v>42055.277199074073</v>
      </c>
      <c r="T3661" s="11">
        <f>(((Table1[[#This Row],[deadline]]/60)/60)/24)+DATE(1970,1,1)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Table1[[#This Row],[pledged]]/Table1[[#This Row],[goal]]</f>
        <v>1</v>
      </c>
      <c r="P3662" s="6">
        <f>(Table1[[#This Row],[pledged]]/Table1[[#This Row],[backers_count]])/100</f>
        <v>0.11363636363636363</v>
      </c>
      <c r="Q3662" t="s">
        <v>8317</v>
      </c>
      <c r="R3662" t="s">
        <v>8318</v>
      </c>
      <c r="S3662" s="11">
        <f>(((Table1[[#This Row],[launched_at]]/60)/60)/24)+DATE(1970,1,1)</f>
        <v>41971.881076388891</v>
      </c>
      <c r="T3662" s="11">
        <f>(((Table1[[#This Row],[deadline]]/60)/60)/24)+DATE(1970,1,1)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Table1[[#This Row],[pledged]]/Table1[[#This Row],[goal]]</f>
        <v>1.1100000000000001</v>
      </c>
      <c r="P3663" s="6">
        <f>(Table1[[#This Row],[pledged]]/Table1[[#This Row],[backers_count]])/100</f>
        <v>0.92500000000000004</v>
      </c>
      <c r="Q3663" t="s">
        <v>8317</v>
      </c>
      <c r="R3663" t="s">
        <v>8318</v>
      </c>
      <c r="S3663" s="11">
        <f>(((Table1[[#This Row],[launched_at]]/60)/60)/24)+DATE(1970,1,1)</f>
        <v>42447.896666666667</v>
      </c>
      <c r="T3663" s="11">
        <f>(((Table1[[#This Row],[deadline]]/60)/60)/24)+DATE(1970,1,1)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Table1[[#This Row],[pledged]]/Table1[[#This Row],[goal]]</f>
        <v>1.0142500000000001</v>
      </c>
      <c r="P3664" s="6">
        <f>(Table1[[#This Row],[pledged]]/Table1[[#This Row],[backers_count]])/100</f>
        <v>2.0284999999999997</v>
      </c>
      <c r="Q3664" t="s">
        <v>8317</v>
      </c>
      <c r="R3664" t="s">
        <v>8318</v>
      </c>
      <c r="S3664" s="11">
        <f>(((Table1[[#This Row],[launched_at]]/60)/60)/24)+DATE(1970,1,1)</f>
        <v>42064.220069444447</v>
      </c>
      <c r="T3664" s="11">
        <f>(((Table1[[#This Row],[deadline]]/60)/60)/24)+DATE(1970,1,1)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Table1[[#This Row],[pledged]]/Table1[[#This Row],[goal]]</f>
        <v>1.04</v>
      </c>
      <c r="P3665" s="6">
        <f>(Table1[[#This Row],[pledged]]/Table1[[#This Row],[backers_count]])/100</f>
        <v>0.26</v>
      </c>
      <c r="Q3665" t="s">
        <v>8317</v>
      </c>
      <c r="R3665" t="s">
        <v>8318</v>
      </c>
      <c r="S3665" s="11">
        <f>(((Table1[[#This Row],[launched_at]]/60)/60)/24)+DATE(1970,1,1)</f>
        <v>42665.451736111107</v>
      </c>
      <c r="T3665" s="11">
        <f>(((Table1[[#This Row],[deadline]]/60)/60)/24)+DATE(1970,1,1)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Table1[[#This Row],[pledged]]/Table1[[#This Row],[goal]]</f>
        <v>1.09375</v>
      </c>
      <c r="P3666" s="6">
        <f>(Table1[[#This Row],[pledged]]/Table1[[#This Row],[backers_count]])/100</f>
        <v>0.46052631578947367</v>
      </c>
      <c r="Q3666" t="s">
        <v>8317</v>
      </c>
      <c r="R3666" t="s">
        <v>8318</v>
      </c>
      <c r="S3666" s="11">
        <f>(((Table1[[#This Row],[launched_at]]/60)/60)/24)+DATE(1970,1,1)</f>
        <v>42523.248715277776</v>
      </c>
      <c r="T3666" s="11">
        <f>(((Table1[[#This Row],[deadline]]/60)/60)/24)+DATE(1970,1,1)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Table1[[#This Row],[pledged]]/Table1[[#This Row],[goal]]</f>
        <v>1.1516129032258065</v>
      </c>
      <c r="P3667" s="6">
        <f>(Table1[[#This Row],[pledged]]/Table1[[#This Row],[backers_count]])/100</f>
        <v>0.51</v>
      </c>
      <c r="Q3667" t="s">
        <v>8317</v>
      </c>
      <c r="R3667" t="s">
        <v>8318</v>
      </c>
      <c r="S3667" s="11">
        <f>(((Table1[[#This Row],[launched_at]]/60)/60)/24)+DATE(1970,1,1)</f>
        <v>42294.808124999996</v>
      </c>
      <c r="T3667" s="11">
        <f>(((Table1[[#This Row],[deadline]]/60)/60)/24)+DATE(1970,1,1)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Table1[[#This Row],[pledged]]/Table1[[#This Row],[goal]]</f>
        <v>1</v>
      </c>
      <c r="P3668" s="6">
        <f>(Table1[[#This Row],[pledged]]/Table1[[#This Row],[backers_count]])/100</f>
        <v>0.31578947368421051</v>
      </c>
      <c r="Q3668" t="s">
        <v>8317</v>
      </c>
      <c r="R3668" t="s">
        <v>8318</v>
      </c>
      <c r="S3668" s="11">
        <f>(((Table1[[#This Row],[launched_at]]/60)/60)/24)+DATE(1970,1,1)</f>
        <v>41822.90488425926</v>
      </c>
      <c r="T3668" s="11">
        <f>(((Table1[[#This Row],[deadline]]/60)/60)/24)+DATE(1970,1,1)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Table1[[#This Row],[pledged]]/Table1[[#This Row],[goal]]</f>
        <v>1.0317033333333334</v>
      </c>
      <c r="P3669" s="6">
        <f>(Table1[[#This Row],[pledged]]/Table1[[#This Row],[backers_count]])/100</f>
        <v>0.53363965517241385</v>
      </c>
      <c r="Q3669" t="s">
        <v>8317</v>
      </c>
      <c r="R3669" t="s">
        <v>8318</v>
      </c>
      <c r="S3669" s="11">
        <f>(((Table1[[#This Row],[launched_at]]/60)/60)/24)+DATE(1970,1,1)</f>
        <v>42173.970127314817</v>
      </c>
      <c r="T3669" s="11">
        <f>(((Table1[[#This Row],[deadline]]/60)/60)/24)+DATE(1970,1,1)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Table1[[#This Row],[pledged]]/Table1[[#This Row],[goal]]</f>
        <v>1.0349999999999999</v>
      </c>
      <c r="P3670" s="6">
        <f>(Table1[[#This Row],[pledged]]/Table1[[#This Row],[backers_count]])/100</f>
        <v>0.36964285714285716</v>
      </c>
      <c r="Q3670" t="s">
        <v>8317</v>
      </c>
      <c r="R3670" t="s">
        <v>8318</v>
      </c>
      <c r="S3670" s="11">
        <f>(((Table1[[#This Row],[launched_at]]/60)/60)/24)+DATE(1970,1,1)</f>
        <v>42185.556157407409</v>
      </c>
      <c r="T3670" s="11">
        <f>(((Table1[[#This Row],[deadline]]/60)/60)/24)+DATE(1970,1,1)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Table1[[#This Row],[pledged]]/Table1[[#This Row],[goal]]</f>
        <v>1.3819999999999999</v>
      </c>
      <c r="P3671" s="6">
        <f>(Table1[[#This Row],[pledged]]/Table1[[#This Row],[backers_count]])/100</f>
        <v>0.81294117647058828</v>
      </c>
      <c r="Q3671" t="s">
        <v>8317</v>
      </c>
      <c r="R3671" t="s">
        <v>8318</v>
      </c>
      <c r="S3671" s="11">
        <f>(((Table1[[#This Row],[launched_at]]/60)/60)/24)+DATE(1970,1,1)</f>
        <v>42136.675196759257</v>
      </c>
      <c r="T3671" s="11">
        <f>(((Table1[[#This Row],[deadline]]/60)/60)/24)+DATE(1970,1,1)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Table1[[#This Row],[pledged]]/Table1[[#This Row],[goal]]</f>
        <v>1.0954545454545455</v>
      </c>
      <c r="P3672" s="6">
        <f>(Table1[[#This Row],[pledged]]/Table1[[#This Row],[backers_count]])/100</f>
        <v>0.20083333333333331</v>
      </c>
      <c r="Q3672" t="s">
        <v>8317</v>
      </c>
      <c r="R3672" t="s">
        <v>8318</v>
      </c>
      <c r="S3672" s="11">
        <f>(((Table1[[#This Row],[launched_at]]/60)/60)/24)+DATE(1970,1,1)</f>
        <v>42142.514016203699</v>
      </c>
      <c r="T3672" s="11">
        <f>(((Table1[[#This Row],[deadline]]/60)/60)/24)+DATE(1970,1,1)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Table1[[#This Row],[pledged]]/Table1[[#This Row],[goal]]</f>
        <v>1.0085714285714287</v>
      </c>
      <c r="P3673" s="6">
        <f>(Table1[[#This Row],[pledged]]/Table1[[#This Row],[backers_count]])/100</f>
        <v>0.88249999999999995</v>
      </c>
      <c r="Q3673" t="s">
        <v>8317</v>
      </c>
      <c r="R3673" t="s">
        <v>8318</v>
      </c>
      <c r="S3673" s="11">
        <f>(((Table1[[#This Row],[launched_at]]/60)/60)/24)+DATE(1970,1,1)</f>
        <v>41820.62809027778</v>
      </c>
      <c r="T3673" s="11">
        <f>(((Table1[[#This Row],[deadline]]/60)/60)/24)+DATE(1970,1,1)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Table1[[#This Row],[pledged]]/Table1[[#This Row],[goal]]</f>
        <v>1.0153333333333334</v>
      </c>
      <c r="P3674" s="6">
        <f>(Table1[[#This Row],[pledged]]/Table1[[#This Row],[backers_count]])/100</f>
        <v>0.53438596491228063</v>
      </c>
      <c r="Q3674" t="s">
        <v>8317</v>
      </c>
      <c r="R3674" t="s">
        <v>8318</v>
      </c>
      <c r="S3674" s="11">
        <f>(((Table1[[#This Row],[launched_at]]/60)/60)/24)+DATE(1970,1,1)</f>
        <v>41878.946574074071</v>
      </c>
      <c r="T3674" s="11">
        <f>(((Table1[[#This Row],[deadline]]/60)/60)/24)+DATE(1970,1,1)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Table1[[#This Row],[pledged]]/Table1[[#This Row],[goal]]</f>
        <v>1.13625</v>
      </c>
      <c r="P3675" s="6">
        <f>(Table1[[#This Row],[pledged]]/Table1[[#This Row],[backers_count]])/100</f>
        <v>0.39868421052631581</v>
      </c>
      <c r="Q3675" t="s">
        <v>8317</v>
      </c>
      <c r="R3675" t="s">
        <v>8318</v>
      </c>
      <c r="S3675" s="11">
        <f>(((Table1[[#This Row],[launched_at]]/60)/60)/24)+DATE(1970,1,1)</f>
        <v>41914.295104166667</v>
      </c>
      <c r="T3675" s="11">
        <f>(((Table1[[#This Row],[deadline]]/60)/60)/24)+DATE(1970,1,1)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Table1[[#This Row],[pledged]]/Table1[[#This Row],[goal]]</f>
        <v>1</v>
      </c>
      <c r="P3676" s="6">
        <f>(Table1[[#This Row],[pledged]]/Table1[[#This Row],[backers_count]])/100</f>
        <v>1.4516129032258065</v>
      </c>
      <c r="Q3676" t="s">
        <v>8317</v>
      </c>
      <c r="R3676" t="s">
        <v>8318</v>
      </c>
      <c r="S3676" s="11">
        <f>(((Table1[[#This Row],[launched_at]]/60)/60)/24)+DATE(1970,1,1)</f>
        <v>42556.873020833329</v>
      </c>
      <c r="T3676" s="11">
        <f>(((Table1[[#This Row],[deadline]]/60)/60)/24)+DATE(1970,1,1)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Table1[[#This Row],[pledged]]/Table1[[#This Row],[goal]]</f>
        <v>1.4</v>
      </c>
      <c r="P3677" s="6">
        <f>(Table1[[#This Row],[pledged]]/Table1[[#This Row],[backers_count]])/100</f>
        <v>0.23333333333333331</v>
      </c>
      <c r="Q3677" t="s">
        <v>8317</v>
      </c>
      <c r="R3677" t="s">
        <v>8318</v>
      </c>
      <c r="S3677" s="11">
        <f>(((Table1[[#This Row],[launched_at]]/60)/60)/24)+DATE(1970,1,1)</f>
        <v>42493.597013888888</v>
      </c>
      <c r="T3677" s="11">
        <f>(((Table1[[#This Row],[deadline]]/60)/60)/24)+DATE(1970,1,1)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Table1[[#This Row],[pledged]]/Table1[[#This Row],[goal]]</f>
        <v>1.2875000000000001</v>
      </c>
      <c r="P3678" s="6">
        <f>(Table1[[#This Row],[pledged]]/Table1[[#This Row],[backers_count]])/100</f>
        <v>0.64375000000000004</v>
      </c>
      <c r="Q3678" t="s">
        <v>8317</v>
      </c>
      <c r="R3678" t="s">
        <v>8318</v>
      </c>
      <c r="S3678" s="11">
        <f>(((Table1[[#This Row],[launched_at]]/60)/60)/24)+DATE(1970,1,1)</f>
        <v>41876.815787037034</v>
      </c>
      <c r="T3678" s="11">
        <f>(((Table1[[#This Row],[deadline]]/60)/60)/24)+DATE(1970,1,1)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Table1[[#This Row],[pledged]]/Table1[[#This Row],[goal]]</f>
        <v>1.0290416666666666</v>
      </c>
      <c r="P3679" s="6">
        <f>(Table1[[#This Row],[pledged]]/Table1[[#This Row],[backers_count]])/100</f>
        <v>0.6205276381909548</v>
      </c>
      <c r="Q3679" t="s">
        <v>8317</v>
      </c>
      <c r="R3679" t="s">
        <v>8318</v>
      </c>
      <c r="S3679" s="11">
        <f>(((Table1[[#This Row],[launched_at]]/60)/60)/24)+DATE(1970,1,1)</f>
        <v>41802.574282407404</v>
      </c>
      <c r="T3679" s="11">
        <f>(((Table1[[#This Row],[deadline]]/60)/60)/24)+DATE(1970,1,1)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Table1[[#This Row],[pledged]]/Table1[[#This Row],[goal]]</f>
        <v>1.0249999999999999</v>
      </c>
      <c r="P3680" s="6">
        <f>(Table1[[#This Row],[pledged]]/Table1[[#This Row],[backers_count]])/100</f>
        <v>0.66129032258064513</v>
      </c>
      <c r="Q3680" t="s">
        <v>8317</v>
      </c>
      <c r="R3680" t="s">
        <v>8318</v>
      </c>
      <c r="S3680" s="11">
        <f>(((Table1[[#This Row],[launched_at]]/60)/60)/24)+DATE(1970,1,1)</f>
        <v>42120.531226851846</v>
      </c>
      <c r="T3680" s="11">
        <f>(((Table1[[#This Row],[deadline]]/60)/60)/24)+DATE(1970,1,1)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Table1[[#This Row],[pledged]]/Table1[[#This Row],[goal]]</f>
        <v>1.101</v>
      </c>
      <c r="P3681" s="6">
        <f>(Table1[[#This Row],[pledged]]/Table1[[#This Row],[backers_count]])/100</f>
        <v>0.7340000000000001</v>
      </c>
      <c r="Q3681" t="s">
        <v>8317</v>
      </c>
      <c r="R3681" t="s">
        <v>8318</v>
      </c>
      <c r="S3681" s="11">
        <f>(((Table1[[#This Row],[launched_at]]/60)/60)/24)+DATE(1970,1,1)</f>
        <v>41786.761354166665</v>
      </c>
      <c r="T3681" s="11">
        <f>(((Table1[[#This Row],[deadline]]/60)/60)/24)+DATE(1970,1,1)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Table1[[#This Row],[pledged]]/Table1[[#This Row],[goal]]</f>
        <v>1.1276666666666666</v>
      </c>
      <c r="P3682" s="6">
        <f>(Table1[[#This Row],[pledged]]/Table1[[#This Row],[backers_count]])/100</f>
        <v>0.995</v>
      </c>
      <c r="Q3682" t="s">
        <v>8317</v>
      </c>
      <c r="R3682" t="s">
        <v>8318</v>
      </c>
      <c r="S3682" s="11">
        <f>(((Table1[[#This Row],[launched_at]]/60)/60)/24)+DATE(1970,1,1)</f>
        <v>42627.454097222217</v>
      </c>
      <c r="T3682" s="11">
        <f>(((Table1[[#This Row],[deadline]]/60)/60)/24)+DATE(1970,1,1)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Table1[[#This Row],[pledged]]/Table1[[#This Row],[goal]]</f>
        <v>1.119</v>
      </c>
      <c r="P3683" s="6">
        <f>(Table1[[#This Row],[pledged]]/Table1[[#This Row],[backers_count]])/100</f>
        <v>0.62166666666666659</v>
      </c>
      <c r="Q3683" t="s">
        <v>8317</v>
      </c>
      <c r="R3683" t="s">
        <v>8318</v>
      </c>
      <c r="S3683" s="11">
        <f>(((Table1[[#This Row],[launched_at]]/60)/60)/24)+DATE(1970,1,1)</f>
        <v>42374.651504629626</v>
      </c>
      <c r="T3683" s="11">
        <f>(((Table1[[#This Row],[deadline]]/60)/60)/24)+DATE(1970,1,1)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Table1[[#This Row],[pledged]]/Table1[[#This Row],[goal]]</f>
        <v>1.3919999999999999</v>
      </c>
      <c r="P3684" s="6">
        <f>(Table1[[#This Row],[pledged]]/Table1[[#This Row],[backers_count]])/100</f>
        <v>0.62328358208955226</v>
      </c>
      <c r="Q3684" t="s">
        <v>8317</v>
      </c>
      <c r="R3684" t="s">
        <v>8318</v>
      </c>
      <c r="S3684" s="11">
        <f>(((Table1[[#This Row],[launched_at]]/60)/60)/24)+DATE(1970,1,1)</f>
        <v>41772.685393518521</v>
      </c>
      <c r="T3684" s="11">
        <f>(((Table1[[#This Row],[deadline]]/60)/60)/24)+DATE(1970,1,1)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Table1[[#This Row],[pledged]]/Table1[[#This Row],[goal]]</f>
        <v>1.1085714285714285</v>
      </c>
      <c r="P3685" s="6">
        <f>(Table1[[#This Row],[pledged]]/Table1[[#This Row],[backers_count]])/100</f>
        <v>0.58787878787878789</v>
      </c>
      <c r="Q3685" t="s">
        <v>8317</v>
      </c>
      <c r="R3685" t="s">
        <v>8318</v>
      </c>
      <c r="S3685" s="11">
        <f>(((Table1[[#This Row],[launched_at]]/60)/60)/24)+DATE(1970,1,1)</f>
        <v>42633.116851851853</v>
      </c>
      <c r="T3685" s="11">
        <f>(((Table1[[#This Row],[deadline]]/60)/60)/24)+DATE(1970,1,1)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Table1[[#This Row],[pledged]]/Table1[[#This Row],[goal]]</f>
        <v>1.3906666666666667</v>
      </c>
      <c r="P3686" s="6">
        <f>(Table1[[#This Row],[pledged]]/Table1[[#This Row],[backers_count]])/100</f>
        <v>0.45347826086956522</v>
      </c>
      <c r="Q3686" t="s">
        <v>8317</v>
      </c>
      <c r="R3686" t="s">
        <v>8318</v>
      </c>
      <c r="S3686" s="11">
        <f>(((Table1[[#This Row],[launched_at]]/60)/60)/24)+DATE(1970,1,1)</f>
        <v>42219.180393518516</v>
      </c>
      <c r="T3686" s="11">
        <f>(((Table1[[#This Row],[deadline]]/60)/60)/24)+DATE(1970,1,1)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Table1[[#This Row],[pledged]]/Table1[[#This Row],[goal]]</f>
        <v>1.0569999999999999</v>
      </c>
      <c r="P3687" s="6">
        <f>(Table1[[#This Row],[pledged]]/Table1[[#This Row],[backers_count]])/100</f>
        <v>0.41944444444444445</v>
      </c>
      <c r="Q3687" t="s">
        <v>8317</v>
      </c>
      <c r="R3687" t="s">
        <v>8318</v>
      </c>
      <c r="S3687" s="11">
        <f>(((Table1[[#This Row],[launched_at]]/60)/60)/24)+DATE(1970,1,1)</f>
        <v>41753.593275462961</v>
      </c>
      <c r="T3687" s="11">
        <f>(((Table1[[#This Row],[deadline]]/60)/60)/24)+DATE(1970,1,1)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Table1[[#This Row],[pledged]]/Table1[[#This Row],[goal]]</f>
        <v>1.0142857142857142</v>
      </c>
      <c r="P3688" s="6">
        <f>(Table1[[#This Row],[pledged]]/Table1[[#This Row],[backers_count]])/100</f>
        <v>0.59166666666666667</v>
      </c>
      <c r="Q3688" t="s">
        <v>8317</v>
      </c>
      <c r="R3688" t="s">
        <v>8318</v>
      </c>
      <c r="S3688" s="11">
        <f>(((Table1[[#This Row],[launched_at]]/60)/60)/24)+DATE(1970,1,1)</f>
        <v>42230.662731481483</v>
      </c>
      <c r="T3688" s="11">
        <f>(((Table1[[#This Row],[deadline]]/60)/60)/24)+DATE(1970,1,1)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Table1[[#This Row],[pledged]]/Table1[[#This Row],[goal]]</f>
        <v>1.0024500000000001</v>
      </c>
      <c r="P3689" s="6">
        <f>(Table1[[#This Row],[pledged]]/Table1[[#This Row],[backers_count]])/100</f>
        <v>2.0049000000000001</v>
      </c>
      <c r="Q3689" t="s">
        <v>8317</v>
      </c>
      <c r="R3689" t="s">
        <v>8318</v>
      </c>
      <c r="S3689" s="11">
        <f>(((Table1[[#This Row],[launched_at]]/60)/60)/24)+DATE(1970,1,1)</f>
        <v>41787.218229166669</v>
      </c>
      <c r="T3689" s="11">
        <f>(((Table1[[#This Row],[deadline]]/60)/60)/24)+DATE(1970,1,1)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Table1[[#This Row],[pledged]]/Table1[[#This Row],[goal]]</f>
        <v>1.0916666666666666</v>
      </c>
      <c r="P3690" s="6">
        <f>(Table1[[#This Row],[pledged]]/Table1[[#This Row],[backers_count]])/100</f>
        <v>0.83974358974358976</v>
      </c>
      <c r="Q3690" t="s">
        <v>8317</v>
      </c>
      <c r="R3690" t="s">
        <v>8318</v>
      </c>
      <c r="S3690" s="11">
        <f>(((Table1[[#This Row],[launched_at]]/60)/60)/24)+DATE(1970,1,1)</f>
        <v>41829.787083333329</v>
      </c>
      <c r="T3690" s="11">
        <f>(((Table1[[#This Row],[deadline]]/60)/60)/24)+DATE(1970,1,1)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Table1[[#This Row],[pledged]]/Table1[[#This Row],[goal]]</f>
        <v>1.1833333333333333</v>
      </c>
      <c r="P3691" s="6">
        <f>(Table1[[#This Row],[pledged]]/Table1[[#This Row],[backers_count]])/100</f>
        <v>0.57258064516129037</v>
      </c>
      <c r="Q3691" t="s">
        <v>8317</v>
      </c>
      <c r="R3691" t="s">
        <v>8318</v>
      </c>
      <c r="S3691" s="11">
        <f>(((Table1[[#This Row],[launched_at]]/60)/60)/24)+DATE(1970,1,1)</f>
        <v>42147.826840277776</v>
      </c>
      <c r="T3691" s="11">
        <f>(((Table1[[#This Row],[deadline]]/60)/60)/24)+DATE(1970,1,1)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Table1[[#This Row],[pledged]]/Table1[[#This Row],[goal]]</f>
        <v>1.2</v>
      </c>
      <c r="P3692" s="6">
        <f>(Table1[[#This Row],[pledged]]/Table1[[#This Row],[backers_count]])/100</f>
        <v>0.58064516129032251</v>
      </c>
      <c r="Q3692" t="s">
        <v>8317</v>
      </c>
      <c r="R3692" t="s">
        <v>8318</v>
      </c>
      <c r="S3692" s="11">
        <f>(((Table1[[#This Row],[launched_at]]/60)/60)/24)+DATE(1970,1,1)</f>
        <v>41940.598182870373</v>
      </c>
      <c r="T3692" s="11">
        <f>(((Table1[[#This Row],[deadline]]/60)/60)/24)+DATE(1970,1,1)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Table1[[#This Row],[pledged]]/Table1[[#This Row],[goal]]</f>
        <v>1.2796000000000001</v>
      </c>
      <c r="P3693" s="6">
        <f>(Table1[[#This Row],[pledged]]/Table1[[#This Row],[backers_count]])/100</f>
        <v>1.868029197080292</v>
      </c>
      <c r="Q3693" t="s">
        <v>8317</v>
      </c>
      <c r="R3693" t="s">
        <v>8318</v>
      </c>
      <c r="S3693" s="11">
        <f>(((Table1[[#This Row],[launched_at]]/60)/60)/24)+DATE(1970,1,1)</f>
        <v>42020.700567129628</v>
      </c>
      <c r="T3693" s="11">
        <f>(((Table1[[#This Row],[deadline]]/60)/60)/24)+DATE(1970,1,1)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Table1[[#This Row],[pledged]]/Table1[[#This Row],[goal]]</f>
        <v>1.26</v>
      </c>
      <c r="P3694" s="6">
        <f>(Table1[[#This Row],[pledged]]/Table1[[#This Row],[backers_count]])/100</f>
        <v>0.74117647058823533</v>
      </c>
      <c r="Q3694" t="s">
        <v>8317</v>
      </c>
      <c r="R3694" t="s">
        <v>8318</v>
      </c>
      <c r="S3694" s="11">
        <f>(((Table1[[#This Row],[launched_at]]/60)/60)/24)+DATE(1970,1,1)</f>
        <v>41891.96503472222</v>
      </c>
      <c r="T3694" s="11">
        <f>(((Table1[[#This Row],[deadline]]/60)/60)/24)+DATE(1970,1,1)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Table1[[#This Row],[pledged]]/Table1[[#This Row],[goal]]</f>
        <v>1.2912912912912913</v>
      </c>
      <c r="P3695" s="6">
        <f>(Table1[[#This Row],[pledged]]/Table1[[#This Row],[backers_count]])/100</f>
        <v>0.30714285714285716</v>
      </c>
      <c r="Q3695" t="s">
        <v>8317</v>
      </c>
      <c r="R3695" t="s">
        <v>8318</v>
      </c>
      <c r="S3695" s="11">
        <f>(((Table1[[#This Row],[launched_at]]/60)/60)/24)+DATE(1970,1,1)</f>
        <v>42309.191307870366</v>
      </c>
      <c r="T3695" s="11">
        <f>(((Table1[[#This Row],[deadline]]/60)/60)/24)+DATE(1970,1,1)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Table1[[#This Row],[pledged]]/Table1[[#This Row],[goal]]</f>
        <v>1.0742857142857143</v>
      </c>
      <c r="P3696" s="6">
        <f>(Table1[[#This Row],[pledged]]/Table1[[#This Row],[backers_count]])/100</f>
        <v>0.62666666666666659</v>
      </c>
      <c r="Q3696" t="s">
        <v>8317</v>
      </c>
      <c r="R3696" t="s">
        <v>8318</v>
      </c>
      <c r="S3696" s="11">
        <f>(((Table1[[#This Row],[launched_at]]/60)/60)/24)+DATE(1970,1,1)</f>
        <v>42490.133877314816</v>
      </c>
      <c r="T3696" s="11">
        <f>(((Table1[[#This Row],[deadline]]/60)/60)/24)+DATE(1970,1,1)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Table1[[#This Row],[pledged]]/Table1[[#This Row],[goal]]</f>
        <v>1.00125</v>
      </c>
      <c r="P3697" s="6">
        <f>(Table1[[#This Row],[pledged]]/Table1[[#This Row],[backers_count]])/100</f>
        <v>1.2136363636363636</v>
      </c>
      <c r="Q3697" t="s">
        <v>8317</v>
      </c>
      <c r="R3697" t="s">
        <v>8318</v>
      </c>
      <c r="S3697" s="11">
        <f>(((Table1[[#This Row],[launched_at]]/60)/60)/24)+DATE(1970,1,1)</f>
        <v>41995.870486111111</v>
      </c>
      <c r="T3697" s="11">
        <f>(((Table1[[#This Row],[deadline]]/60)/60)/24)+DATE(1970,1,1)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Table1[[#This Row],[pledged]]/Table1[[#This Row],[goal]]</f>
        <v>1.55</v>
      </c>
      <c r="P3698" s="6">
        <f>(Table1[[#This Row],[pledged]]/Table1[[#This Row],[backers_count]])/100</f>
        <v>0.39743589743589747</v>
      </c>
      <c r="Q3698" t="s">
        <v>8317</v>
      </c>
      <c r="R3698" t="s">
        <v>8318</v>
      </c>
      <c r="S3698" s="11">
        <f>(((Table1[[#This Row],[launched_at]]/60)/60)/24)+DATE(1970,1,1)</f>
        <v>41988.617083333331</v>
      </c>
      <c r="T3698" s="11">
        <f>(((Table1[[#This Row],[deadline]]/60)/60)/24)+DATE(1970,1,1)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Table1[[#This Row],[pledged]]/Table1[[#This Row],[goal]]</f>
        <v>1.08</v>
      </c>
      <c r="P3699" s="6">
        <f>(Table1[[#This Row],[pledged]]/Table1[[#This Row],[backers_count]])/100</f>
        <v>0.72</v>
      </c>
      <c r="Q3699" t="s">
        <v>8317</v>
      </c>
      <c r="R3699" t="s">
        <v>8318</v>
      </c>
      <c r="S3699" s="11">
        <f>(((Table1[[#This Row],[launched_at]]/60)/60)/24)+DATE(1970,1,1)</f>
        <v>42479.465833333335</v>
      </c>
      <c r="T3699" s="11">
        <f>(((Table1[[#This Row],[deadline]]/60)/60)/24)+DATE(1970,1,1)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Table1[[#This Row],[pledged]]/Table1[[#This Row],[goal]]</f>
        <v>1.1052</v>
      </c>
      <c r="P3700" s="6">
        <f>(Table1[[#This Row],[pledged]]/Table1[[#This Row],[backers_count]])/100</f>
        <v>0.40632352941176469</v>
      </c>
      <c r="Q3700" t="s">
        <v>8317</v>
      </c>
      <c r="R3700" t="s">
        <v>8318</v>
      </c>
      <c r="S3700" s="11">
        <f>(((Table1[[#This Row],[launched_at]]/60)/60)/24)+DATE(1970,1,1)</f>
        <v>42401.806562500002</v>
      </c>
      <c r="T3700" s="11">
        <f>(((Table1[[#This Row],[deadline]]/60)/60)/24)+DATE(1970,1,1)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Table1[[#This Row],[pledged]]/Table1[[#This Row],[goal]]</f>
        <v>1.008</v>
      </c>
      <c r="P3701" s="6">
        <f>(Table1[[#This Row],[pledged]]/Table1[[#This Row],[backers_count]])/100</f>
        <v>0.63</v>
      </c>
      <c r="Q3701" t="s">
        <v>8317</v>
      </c>
      <c r="R3701" t="s">
        <v>8318</v>
      </c>
      <c r="S3701" s="11">
        <f>(((Table1[[#This Row],[launched_at]]/60)/60)/24)+DATE(1970,1,1)</f>
        <v>41897.602037037039</v>
      </c>
      <c r="T3701" s="11">
        <f>(((Table1[[#This Row],[deadline]]/60)/60)/24)+DATE(1970,1,1)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Table1[[#This Row],[pledged]]/Table1[[#This Row],[goal]]</f>
        <v>1.212</v>
      </c>
      <c r="P3702" s="6">
        <f>(Table1[[#This Row],[pledged]]/Table1[[#This Row],[backers_count]])/100</f>
        <v>0.33666666666666667</v>
      </c>
      <c r="Q3702" t="s">
        <v>8317</v>
      </c>
      <c r="R3702" t="s">
        <v>8318</v>
      </c>
      <c r="S3702" s="11">
        <f>(((Table1[[#This Row],[launched_at]]/60)/60)/24)+DATE(1970,1,1)</f>
        <v>41882.585648148146</v>
      </c>
      <c r="T3702" s="11">
        <f>(((Table1[[#This Row],[deadline]]/60)/60)/24)+DATE(1970,1,1)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Table1[[#This Row],[pledged]]/Table1[[#This Row],[goal]]</f>
        <v>1.0033333333333334</v>
      </c>
      <c r="P3703" s="6">
        <f>(Table1[[#This Row],[pledged]]/Table1[[#This Row],[backers_count]])/100</f>
        <v>0.38589743589743591</v>
      </c>
      <c r="Q3703" t="s">
        <v>8317</v>
      </c>
      <c r="R3703" t="s">
        <v>8318</v>
      </c>
      <c r="S3703" s="11">
        <f>(((Table1[[#This Row],[launched_at]]/60)/60)/24)+DATE(1970,1,1)</f>
        <v>42129.541585648149</v>
      </c>
      <c r="T3703" s="11">
        <f>(((Table1[[#This Row],[deadline]]/60)/60)/24)+DATE(1970,1,1)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Table1[[#This Row],[pledged]]/Table1[[#This Row],[goal]]</f>
        <v>1.0916666666666666</v>
      </c>
      <c r="P3704" s="6">
        <f>(Table1[[#This Row],[pledged]]/Table1[[#This Row],[backers_count]])/100</f>
        <v>1.5595238095238095</v>
      </c>
      <c r="Q3704" t="s">
        <v>8317</v>
      </c>
      <c r="R3704" t="s">
        <v>8318</v>
      </c>
      <c r="S3704" s="11">
        <f>(((Table1[[#This Row],[launched_at]]/60)/60)/24)+DATE(1970,1,1)</f>
        <v>42524.53800925926</v>
      </c>
      <c r="T3704" s="11">
        <f>(((Table1[[#This Row],[deadline]]/60)/60)/24)+DATE(1970,1,1)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Table1[[#This Row],[pledged]]/Table1[[#This Row],[goal]]</f>
        <v>1.2342857142857142</v>
      </c>
      <c r="P3705" s="6">
        <f>(Table1[[#This Row],[pledged]]/Table1[[#This Row],[backers_count]])/100</f>
        <v>0.43200000000000005</v>
      </c>
      <c r="Q3705" t="s">
        <v>8317</v>
      </c>
      <c r="R3705" t="s">
        <v>8318</v>
      </c>
      <c r="S3705" s="11">
        <f>(((Table1[[#This Row],[launched_at]]/60)/60)/24)+DATE(1970,1,1)</f>
        <v>42556.504490740743</v>
      </c>
      <c r="T3705" s="11">
        <f>(((Table1[[#This Row],[deadline]]/60)/60)/24)+DATE(1970,1,1)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Table1[[#This Row],[pledged]]/Table1[[#This Row],[goal]]</f>
        <v>1.3633666666666666</v>
      </c>
      <c r="P3706" s="6">
        <f>(Table1[[#This Row],[pledged]]/Table1[[#This Row],[backers_count]])/100</f>
        <v>0.15148518518518517</v>
      </c>
      <c r="Q3706" t="s">
        <v>8317</v>
      </c>
      <c r="R3706" t="s">
        <v>8318</v>
      </c>
      <c r="S3706" s="11">
        <f>(((Table1[[#This Row],[launched_at]]/60)/60)/24)+DATE(1970,1,1)</f>
        <v>42461.689745370371</v>
      </c>
      <c r="T3706" s="11">
        <f>(((Table1[[#This Row],[deadline]]/60)/60)/24)+DATE(1970,1,1)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Table1[[#This Row],[pledged]]/Table1[[#This Row],[goal]]</f>
        <v>1.0346657233816767</v>
      </c>
      <c r="P3707" s="6">
        <f>(Table1[[#This Row],[pledged]]/Table1[[#This Row],[backers_count]])/100</f>
        <v>0.83571428571428574</v>
      </c>
      <c r="Q3707" t="s">
        <v>8317</v>
      </c>
      <c r="R3707" t="s">
        <v>8318</v>
      </c>
      <c r="S3707" s="11">
        <f>(((Table1[[#This Row],[launched_at]]/60)/60)/24)+DATE(1970,1,1)</f>
        <v>41792.542986111112</v>
      </c>
      <c r="T3707" s="11">
        <f>(((Table1[[#This Row],[deadline]]/60)/60)/24)+DATE(1970,1,1)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Table1[[#This Row],[pledged]]/Table1[[#This Row],[goal]]</f>
        <v>1.2133333333333334</v>
      </c>
      <c r="P3708" s="6">
        <f>(Table1[[#This Row],[pledged]]/Table1[[#This Row],[backers_count]])/100</f>
        <v>1.4</v>
      </c>
      <c r="Q3708" t="s">
        <v>8317</v>
      </c>
      <c r="R3708" t="s">
        <v>8318</v>
      </c>
      <c r="S3708" s="11">
        <f>(((Table1[[#This Row],[launched_at]]/60)/60)/24)+DATE(1970,1,1)</f>
        <v>41879.913761574076</v>
      </c>
      <c r="T3708" s="11">
        <f>(((Table1[[#This Row],[deadline]]/60)/60)/24)+DATE(1970,1,1)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Table1[[#This Row],[pledged]]/Table1[[#This Row],[goal]]</f>
        <v>1.86</v>
      </c>
      <c r="P3709" s="6">
        <f>(Table1[[#This Row],[pledged]]/Table1[[#This Row],[backers_count]])/100</f>
        <v>0.80869565217391293</v>
      </c>
      <c r="Q3709" t="s">
        <v>8317</v>
      </c>
      <c r="R3709" t="s">
        <v>8318</v>
      </c>
      <c r="S3709" s="11">
        <f>(((Table1[[#This Row],[launched_at]]/60)/60)/24)+DATE(1970,1,1)</f>
        <v>42552.048356481479</v>
      </c>
      <c r="T3709" s="11">
        <f>(((Table1[[#This Row],[deadline]]/60)/60)/24)+DATE(1970,1,1)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Table1[[#This Row],[pledged]]/Table1[[#This Row],[goal]]</f>
        <v>3</v>
      </c>
      <c r="P3710" s="6">
        <f>(Table1[[#This Row],[pledged]]/Table1[[#This Row],[backers_count]])/100</f>
        <v>0.53846153846153844</v>
      </c>
      <c r="Q3710" t="s">
        <v>8317</v>
      </c>
      <c r="R3710" t="s">
        <v>8318</v>
      </c>
      <c r="S3710" s="11">
        <f>(((Table1[[#This Row],[launched_at]]/60)/60)/24)+DATE(1970,1,1)</f>
        <v>41810.142199074071</v>
      </c>
      <c r="T3710" s="11">
        <f>(((Table1[[#This Row],[deadline]]/60)/60)/24)+DATE(1970,1,1)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Table1[[#This Row],[pledged]]/Table1[[#This Row],[goal]]</f>
        <v>1.0825</v>
      </c>
      <c r="P3711" s="6">
        <f>(Table1[[#This Row],[pledged]]/Table1[[#This Row],[backers_count]])/100</f>
        <v>0.30928571428571427</v>
      </c>
      <c r="Q3711" t="s">
        <v>8317</v>
      </c>
      <c r="R3711" t="s">
        <v>8318</v>
      </c>
      <c r="S3711" s="11">
        <f>(((Table1[[#This Row],[launched_at]]/60)/60)/24)+DATE(1970,1,1)</f>
        <v>41785.707708333335</v>
      </c>
      <c r="T3711" s="11">
        <f>(((Table1[[#This Row],[deadline]]/60)/60)/24)+DATE(1970,1,1)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Table1[[#This Row],[pledged]]/Table1[[#This Row],[goal]]</f>
        <v>1.4115384615384616</v>
      </c>
      <c r="P3712" s="6">
        <f>(Table1[[#This Row],[pledged]]/Table1[[#This Row],[backers_count]])/100</f>
        <v>0.67962962962962958</v>
      </c>
      <c r="Q3712" t="s">
        <v>8317</v>
      </c>
      <c r="R3712" t="s">
        <v>8318</v>
      </c>
      <c r="S3712" s="11">
        <f>(((Table1[[#This Row],[launched_at]]/60)/60)/24)+DATE(1970,1,1)</f>
        <v>42072.576249999998</v>
      </c>
      <c r="T3712" s="11">
        <f>(((Table1[[#This Row],[deadline]]/60)/60)/24)+DATE(1970,1,1)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Table1[[#This Row],[pledged]]/Table1[[#This Row],[goal]]</f>
        <v>1.1399999999999999</v>
      </c>
      <c r="P3713" s="6">
        <f>(Table1[[#This Row],[pledged]]/Table1[[#This Row],[backers_count]])/100</f>
        <v>0.27142857142857141</v>
      </c>
      <c r="Q3713" t="s">
        <v>8317</v>
      </c>
      <c r="R3713" t="s">
        <v>8318</v>
      </c>
      <c r="S3713" s="11">
        <f>(((Table1[[#This Row],[launched_at]]/60)/60)/24)+DATE(1970,1,1)</f>
        <v>41779.724224537036</v>
      </c>
      <c r="T3713" s="11">
        <f>(((Table1[[#This Row],[deadline]]/60)/60)/24)+DATE(1970,1,1)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Table1[[#This Row],[pledged]]/Table1[[#This Row],[goal]]</f>
        <v>1.5373333333333334</v>
      </c>
      <c r="P3714" s="6">
        <f>(Table1[[#This Row],[pledged]]/Table1[[#This Row],[backers_count]])/100</f>
        <v>1.1086538461538462</v>
      </c>
      <c r="Q3714" t="s">
        <v>8317</v>
      </c>
      <c r="R3714" t="s">
        <v>8318</v>
      </c>
      <c r="S3714" s="11">
        <f>(((Table1[[#This Row],[launched_at]]/60)/60)/24)+DATE(1970,1,1)</f>
        <v>42134.172071759262</v>
      </c>
      <c r="T3714" s="11">
        <f>(((Table1[[#This Row],[deadline]]/60)/60)/24)+DATE(1970,1,1)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Table1[[#This Row],[pledged]]/Table1[[#This Row],[goal]]</f>
        <v>1.0149999999999999</v>
      </c>
      <c r="P3715" s="6">
        <f>(Table1[[#This Row],[pledged]]/Table1[[#This Row],[backers_count]])/100</f>
        <v>1.0684210526315789</v>
      </c>
      <c r="Q3715" t="s">
        <v>8317</v>
      </c>
      <c r="R3715" t="s">
        <v>8318</v>
      </c>
      <c r="S3715" s="11">
        <f>(((Table1[[#This Row],[launched_at]]/60)/60)/24)+DATE(1970,1,1)</f>
        <v>42505.738032407404</v>
      </c>
      <c r="T3715" s="11">
        <f>(((Table1[[#This Row],[deadline]]/60)/60)/24)+DATE(1970,1,1)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Table1[[#This Row],[pledged]]/Table1[[#This Row],[goal]]</f>
        <v>1.0235000000000001</v>
      </c>
      <c r="P3716" s="6">
        <f>(Table1[[#This Row],[pledged]]/Table1[[#This Row],[backers_count]])/100</f>
        <v>1.0551546391752578</v>
      </c>
      <c r="Q3716" t="s">
        <v>8317</v>
      </c>
      <c r="R3716" t="s">
        <v>8318</v>
      </c>
      <c r="S3716" s="11">
        <f>(((Table1[[#This Row],[launched_at]]/60)/60)/24)+DATE(1970,1,1)</f>
        <v>42118.556331018524</v>
      </c>
      <c r="T3716" s="11">
        <f>(((Table1[[#This Row],[deadline]]/60)/60)/24)+DATE(1970,1,1)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Table1[[#This Row],[pledged]]/Table1[[#This Row],[goal]]</f>
        <v>1.0257142857142858</v>
      </c>
      <c r="P3717" s="6">
        <f>(Table1[[#This Row],[pledged]]/Table1[[#This Row],[backers_count]])/100</f>
        <v>1.3296296296296297</v>
      </c>
      <c r="Q3717" t="s">
        <v>8317</v>
      </c>
      <c r="R3717" t="s">
        <v>8318</v>
      </c>
      <c r="S3717" s="11">
        <f>(((Table1[[#This Row],[launched_at]]/60)/60)/24)+DATE(1970,1,1)</f>
        <v>42036.995590277773</v>
      </c>
      <c r="T3717" s="11">
        <f>(((Table1[[#This Row],[deadline]]/60)/60)/24)+DATE(1970,1,1)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Table1[[#This Row],[pledged]]/Table1[[#This Row],[goal]]</f>
        <v>1.5575000000000001</v>
      </c>
      <c r="P3718" s="6">
        <f>(Table1[[#This Row],[pledged]]/Table1[[#This Row],[backers_count]])/100</f>
        <v>0.51916666666666667</v>
      </c>
      <c r="Q3718" t="s">
        <v>8317</v>
      </c>
      <c r="R3718" t="s">
        <v>8318</v>
      </c>
      <c r="S3718" s="11">
        <f>(((Table1[[#This Row],[launched_at]]/60)/60)/24)+DATE(1970,1,1)</f>
        <v>42360.887835648144</v>
      </c>
      <c r="T3718" s="11">
        <f>(((Table1[[#This Row],[deadline]]/60)/60)/24)+DATE(1970,1,1)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Table1[[#This Row],[pledged]]/Table1[[#This Row],[goal]]</f>
        <v>1.0075000000000001</v>
      </c>
      <c r="P3719" s="6">
        <f>(Table1[[#This Row],[pledged]]/Table1[[#This Row],[backers_count]])/100</f>
        <v>3.1</v>
      </c>
      <c r="Q3719" t="s">
        <v>8317</v>
      </c>
      <c r="R3719" t="s">
        <v>8318</v>
      </c>
      <c r="S3719" s="11">
        <f>(((Table1[[#This Row],[launched_at]]/60)/60)/24)+DATE(1970,1,1)</f>
        <v>42102.866307870368</v>
      </c>
      <c r="T3719" s="11">
        <f>(((Table1[[#This Row],[deadline]]/60)/60)/24)+DATE(1970,1,1)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Table1[[#This Row],[pledged]]/Table1[[#This Row],[goal]]</f>
        <v>2.3940000000000001</v>
      </c>
      <c r="P3720" s="6">
        <f>(Table1[[#This Row],[pledged]]/Table1[[#This Row],[backers_count]])/100</f>
        <v>0.26021739130434779</v>
      </c>
      <c r="Q3720" t="s">
        <v>8317</v>
      </c>
      <c r="R3720" t="s">
        <v>8318</v>
      </c>
      <c r="S3720" s="11">
        <f>(((Table1[[#This Row],[launched_at]]/60)/60)/24)+DATE(1970,1,1)</f>
        <v>42032.716145833328</v>
      </c>
      <c r="T3720" s="11">
        <f>(((Table1[[#This Row],[deadline]]/60)/60)/24)+DATE(1970,1,1)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Table1[[#This Row],[pledged]]/Table1[[#This Row],[goal]]</f>
        <v>2.1</v>
      </c>
      <c r="P3721" s="6">
        <f>(Table1[[#This Row],[pledged]]/Table1[[#This Row],[backers_count]])/100</f>
        <v>1.05</v>
      </c>
      <c r="Q3721" t="s">
        <v>8317</v>
      </c>
      <c r="R3721" t="s">
        <v>8318</v>
      </c>
      <c r="S3721" s="11">
        <f>(((Table1[[#This Row],[launched_at]]/60)/60)/24)+DATE(1970,1,1)</f>
        <v>42147.729930555557</v>
      </c>
      <c r="T3721" s="11">
        <f>(((Table1[[#This Row],[deadline]]/60)/60)/24)+DATE(1970,1,1)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Table1[[#This Row],[pledged]]/Table1[[#This Row],[goal]]</f>
        <v>1.0451515151515152</v>
      </c>
      <c r="P3722" s="6">
        <f>(Table1[[#This Row],[pledged]]/Table1[[#This Row],[backers_count]])/100</f>
        <v>0.86224999999999996</v>
      </c>
      <c r="Q3722" t="s">
        <v>8317</v>
      </c>
      <c r="R3722" t="s">
        <v>8318</v>
      </c>
      <c r="S3722" s="11">
        <f>(((Table1[[#This Row],[launched_at]]/60)/60)/24)+DATE(1970,1,1)</f>
        <v>42165.993125000001</v>
      </c>
      <c r="T3722" s="11">
        <f>(((Table1[[#This Row],[deadline]]/60)/60)/24)+DATE(1970,1,1)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Table1[[#This Row],[pledged]]/Table1[[#This Row],[goal]]</f>
        <v>1.008</v>
      </c>
      <c r="P3723" s="6">
        <f>(Table1[[#This Row],[pledged]]/Table1[[#This Row],[backers_count]])/100</f>
        <v>1.1454545454545455</v>
      </c>
      <c r="Q3723" t="s">
        <v>8317</v>
      </c>
      <c r="R3723" t="s">
        <v>8318</v>
      </c>
      <c r="S3723" s="11">
        <f>(((Table1[[#This Row],[launched_at]]/60)/60)/24)+DATE(1970,1,1)</f>
        <v>41927.936157407406</v>
      </c>
      <c r="T3723" s="11">
        <f>(((Table1[[#This Row],[deadline]]/60)/60)/24)+DATE(1970,1,1)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Table1[[#This Row],[pledged]]/Table1[[#This Row],[goal]]</f>
        <v>1.1120000000000001</v>
      </c>
      <c r="P3724" s="6">
        <f>(Table1[[#This Row],[pledged]]/Table1[[#This Row],[backers_count]])/100</f>
        <v>0.47657142857142859</v>
      </c>
      <c r="Q3724" t="s">
        <v>8317</v>
      </c>
      <c r="R3724" t="s">
        <v>8318</v>
      </c>
      <c r="S3724" s="11">
        <f>(((Table1[[#This Row],[launched_at]]/60)/60)/24)+DATE(1970,1,1)</f>
        <v>42381.671840277777</v>
      </c>
      <c r="T3724" s="11">
        <f>(((Table1[[#This Row],[deadline]]/60)/60)/24)+DATE(1970,1,1)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Table1[[#This Row],[pledged]]/Table1[[#This Row],[goal]]</f>
        <v>1.0204444444444445</v>
      </c>
      <c r="P3725" s="6">
        <f>(Table1[[#This Row],[pledged]]/Table1[[#This Row],[backers_count]])/100</f>
        <v>0.72888888888888881</v>
      </c>
      <c r="Q3725" t="s">
        <v>8317</v>
      </c>
      <c r="R3725" t="s">
        <v>8318</v>
      </c>
      <c r="S3725" s="11">
        <f>(((Table1[[#This Row],[launched_at]]/60)/60)/24)+DATE(1970,1,1)</f>
        <v>41943.753032407411</v>
      </c>
      <c r="T3725" s="11">
        <f>(((Table1[[#This Row],[deadline]]/60)/60)/24)+DATE(1970,1,1)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Table1[[#This Row],[pledged]]/Table1[[#This Row],[goal]]</f>
        <v>1.0254767441860466</v>
      </c>
      <c r="P3726" s="6">
        <f>(Table1[[#This Row],[pledged]]/Table1[[#This Row],[backers_count]])/100</f>
        <v>0.49545505617977531</v>
      </c>
      <c r="Q3726" t="s">
        <v>8317</v>
      </c>
      <c r="R3726" t="s">
        <v>8318</v>
      </c>
      <c r="S3726" s="11">
        <f>(((Table1[[#This Row],[launched_at]]/60)/60)/24)+DATE(1970,1,1)</f>
        <v>42465.491435185191</v>
      </c>
      <c r="T3726" s="11">
        <f>(((Table1[[#This Row],[deadline]]/60)/60)/24)+DATE(1970,1,1)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Table1[[#This Row],[pledged]]/Table1[[#This Row],[goal]]</f>
        <v>1.27</v>
      </c>
      <c r="P3727" s="6">
        <f>(Table1[[#This Row],[pledged]]/Table1[[#This Row],[backers_count]])/100</f>
        <v>0.254</v>
      </c>
      <c r="Q3727" t="s">
        <v>8317</v>
      </c>
      <c r="R3727" t="s">
        <v>8318</v>
      </c>
      <c r="S3727" s="11">
        <f>(((Table1[[#This Row],[launched_at]]/60)/60)/24)+DATE(1970,1,1)</f>
        <v>42401.945219907408</v>
      </c>
      <c r="T3727" s="11">
        <f>(((Table1[[#This Row],[deadline]]/60)/60)/24)+DATE(1970,1,1)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Table1[[#This Row],[pledged]]/Table1[[#This Row],[goal]]</f>
        <v>3.3870588235294119</v>
      </c>
      <c r="P3728" s="6">
        <f>(Table1[[#This Row],[pledged]]/Table1[[#This Row],[backers_count]])/100</f>
        <v>0.62586956521739134</v>
      </c>
      <c r="Q3728" t="s">
        <v>8317</v>
      </c>
      <c r="R3728" t="s">
        <v>8318</v>
      </c>
      <c r="S3728" s="11">
        <f>(((Table1[[#This Row],[launched_at]]/60)/60)/24)+DATE(1970,1,1)</f>
        <v>42462.140868055561</v>
      </c>
      <c r="T3728" s="11">
        <f>(((Table1[[#This Row],[deadline]]/60)/60)/24)+DATE(1970,1,1)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Table1[[#This Row],[pledged]]/Table1[[#This Row],[goal]]</f>
        <v>1.0075000000000001</v>
      </c>
      <c r="P3729" s="6">
        <f>(Table1[[#This Row],[pledged]]/Table1[[#This Row],[backers_count]])/100</f>
        <v>0.6106060606060606</v>
      </c>
      <c r="Q3729" t="s">
        <v>8317</v>
      </c>
      <c r="R3729" t="s">
        <v>8318</v>
      </c>
      <c r="S3729" s="11">
        <f>(((Table1[[#This Row],[launched_at]]/60)/60)/24)+DATE(1970,1,1)</f>
        <v>42632.348310185189</v>
      </c>
      <c r="T3729" s="11">
        <f>(((Table1[[#This Row],[deadline]]/60)/60)/24)+DATE(1970,1,1)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Table1[[#This Row],[pledged]]/Table1[[#This Row],[goal]]</f>
        <v>9.3100000000000002E-2</v>
      </c>
      <c r="P3730" s="6">
        <f>(Table1[[#This Row],[pledged]]/Table1[[#This Row],[backers_count]])/100</f>
        <v>0.60064516129032253</v>
      </c>
      <c r="Q3730" t="s">
        <v>8317</v>
      </c>
      <c r="R3730" t="s">
        <v>8318</v>
      </c>
      <c r="S3730" s="11">
        <f>(((Table1[[#This Row],[launched_at]]/60)/60)/24)+DATE(1970,1,1)</f>
        <v>42205.171018518522</v>
      </c>
      <c r="T3730" s="11">
        <f>(((Table1[[#This Row],[deadline]]/60)/60)/24)+DATE(1970,1,1)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Table1[[#This Row],[pledged]]/Table1[[#This Row],[goal]]</f>
        <v>7.2400000000000006E-2</v>
      </c>
      <c r="P3731" s="6">
        <f>(Table1[[#This Row],[pledged]]/Table1[[#This Row],[backers_count]])/100</f>
        <v>0.72400000000000009</v>
      </c>
      <c r="Q3731" t="s">
        <v>8317</v>
      </c>
      <c r="R3731" t="s">
        <v>8318</v>
      </c>
      <c r="S3731" s="11">
        <f>(((Table1[[#This Row],[launched_at]]/60)/60)/24)+DATE(1970,1,1)</f>
        <v>42041.205000000002</v>
      </c>
      <c r="T3731" s="11">
        <f>(((Table1[[#This Row],[deadline]]/60)/60)/24)+DATE(1970,1,1)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Table1[[#This Row],[pledged]]/Table1[[#This Row],[goal]]</f>
        <v>0.1</v>
      </c>
      <c r="P3732" s="6">
        <f>(Table1[[#This Row],[pledged]]/Table1[[#This Row],[backers_count]])/100</f>
        <v>1</v>
      </c>
      <c r="Q3732" t="s">
        <v>8317</v>
      </c>
      <c r="R3732" t="s">
        <v>8318</v>
      </c>
      <c r="S3732" s="11">
        <f>(((Table1[[#This Row],[launched_at]]/60)/60)/24)+DATE(1970,1,1)</f>
        <v>42203.677766203706</v>
      </c>
      <c r="T3732" s="11">
        <f>(((Table1[[#This Row],[deadline]]/60)/60)/24)+DATE(1970,1,1)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Table1[[#This Row],[pledged]]/Table1[[#This Row],[goal]]</f>
        <v>0.11272727272727273</v>
      </c>
      <c r="P3733" s="6">
        <f>(Table1[[#This Row],[pledged]]/Table1[[#This Row],[backers_count]])/100</f>
        <v>0.51666666666666661</v>
      </c>
      <c r="Q3733" t="s">
        <v>8317</v>
      </c>
      <c r="R3733" t="s">
        <v>8318</v>
      </c>
      <c r="S3733" s="11">
        <f>(((Table1[[#This Row],[launched_at]]/60)/60)/24)+DATE(1970,1,1)</f>
        <v>41983.752847222218</v>
      </c>
      <c r="T3733" s="11">
        <f>(((Table1[[#This Row],[deadline]]/60)/60)/24)+DATE(1970,1,1)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Table1[[#This Row],[pledged]]/Table1[[#This Row],[goal]]</f>
        <v>0.15411764705882353</v>
      </c>
      <c r="P3734" s="6">
        <f>(Table1[[#This Row],[pledged]]/Table1[[#This Row],[backers_count]])/100</f>
        <v>0.32750000000000001</v>
      </c>
      <c r="Q3734" t="s">
        <v>8317</v>
      </c>
      <c r="R3734" t="s">
        <v>8318</v>
      </c>
      <c r="S3734" s="11">
        <f>(((Table1[[#This Row],[launched_at]]/60)/60)/24)+DATE(1970,1,1)</f>
        <v>41968.677465277782</v>
      </c>
      <c r="T3734" s="11">
        <f>(((Table1[[#This Row],[deadline]]/60)/60)/24)+DATE(1970,1,1)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Table1[[#This Row],[pledged]]/Table1[[#This Row],[goal]]</f>
        <v>0</v>
      </c>
      <c r="P3735" s="6" t="e">
        <f>(Table1[[#This Row],[pledged]]/Table1[[#This Row],[backers_count]])/100</f>
        <v>#DIV/0!</v>
      </c>
      <c r="Q3735" t="s">
        <v>8317</v>
      </c>
      <c r="R3735" t="s">
        <v>8318</v>
      </c>
      <c r="S3735" s="11">
        <f>(((Table1[[#This Row],[launched_at]]/60)/60)/24)+DATE(1970,1,1)</f>
        <v>42103.024398148147</v>
      </c>
      <c r="T3735" s="11">
        <f>(((Table1[[#This Row],[deadline]]/60)/60)/24)+DATE(1970,1,1)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Table1[[#This Row],[pledged]]/Table1[[#This Row],[goal]]</f>
        <v>0.28466666666666668</v>
      </c>
      <c r="P3736" s="6">
        <f>(Table1[[#This Row],[pledged]]/Table1[[#This Row],[backers_count]])/100</f>
        <v>0.61</v>
      </c>
      <c r="Q3736" t="s">
        <v>8317</v>
      </c>
      <c r="R3736" t="s">
        <v>8318</v>
      </c>
      <c r="S3736" s="11">
        <f>(((Table1[[#This Row],[launched_at]]/60)/60)/24)+DATE(1970,1,1)</f>
        <v>42089.901574074072</v>
      </c>
      <c r="T3736" s="11">
        <f>(((Table1[[#This Row],[deadline]]/60)/60)/24)+DATE(1970,1,1)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Table1[[#This Row],[pledged]]/Table1[[#This Row],[goal]]</f>
        <v>0.13333333333333333</v>
      </c>
      <c r="P3737" s="6">
        <f>(Table1[[#This Row],[pledged]]/Table1[[#This Row],[backers_count]])/100</f>
        <v>0.1</v>
      </c>
      <c r="Q3737" t="s">
        <v>8317</v>
      </c>
      <c r="R3737" t="s">
        <v>8318</v>
      </c>
      <c r="S3737" s="11">
        <f>(((Table1[[#This Row],[launched_at]]/60)/60)/24)+DATE(1970,1,1)</f>
        <v>42122.693159722221</v>
      </c>
      <c r="T3737" s="11">
        <f>(((Table1[[#This Row],[deadline]]/60)/60)/24)+DATE(1970,1,1)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Table1[[#This Row],[pledged]]/Table1[[#This Row],[goal]]</f>
        <v>6.6666666666666671E-3</v>
      </c>
      <c r="P3738" s="6">
        <f>(Table1[[#This Row],[pledged]]/Table1[[#This Row],[backers_count]])/100</f>
        <v>0.1</v>
      </c>
      <c r="Q3738" t="s">
        <v>8317</v>
      </c>
      <c r="R3738" t="s">
        <v>8318</v>
      </c>
      <c r="S3738" s="11">
        <f>(((Table1[[#This Row],[launched_at]]/60)/60)/24)+DATE(1970,1,1)</f>
        <v>42048.711724537032</v>
      </c>
      <c r="T3738" s="11">
        <f>(((Table1[[#This Row],[deadline]]/60)/60)/24)+DATE(1970,1,1)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Table1[[#This Row],[pledged]]/Table1[[#This Row],[goal]]</f>
        <v>0.21428571428571427</v>
      </c>
      <c r="P3739" s="6">
        <f>(Table1[[#This Row],[pledged]]/Table1[[#This Row],[backers_count]])/100</f>
        <v>0.375</v>
      </c>
      <c r="Q3739" t="s">
        <v>8317</v>
      </c>
      <c r="R3739" t="s">
        <v>8318</v>
      </c>
      <c r="S3739" s="11">
        <f>(((Table1[[#This Row],[launched_at]]/60)/60)/24)+DATE(1970,1,1)</f>
        <v>42297.691006944442</v>
      </c>
      <c r="T3739" s="11">
        <f>(((Table1[[#This Row],[deadline]]/60)/60)/24)+DATE(1970,1,1)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Table1[[#This Row],[pledged]]/Table1[[#This Row],[goal]]</f>
        <v>0.18</v>
      </c>
      <c r="P3740" s="6">
        <f>(Table1[[#This Row],[pledged]]/Table1[[#This Row],[backers_count]])/100</f>
        <v>0.45</v>
      </c>
      <c r="Q3740" t="s">
        <v>8317</v>
      </c>
      <c r="R3740" t="s">
        <v>8318</v>
      </c>
      <c r="S3740" s="11">
        <f>(((Table1[[#This Row],[launched_at]]/60)/60)/24)+DATE(1970,1,1)</f>
        <v>41813.938715277778</v>
      </c>
      <c r="T3740" s="11">
        <f>(((Table1[[#This Row],[deadline]]/60)/60)/24)+DATE(1970,1,1)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Table1[[#This Row],[pledged]]/Table1[[#This Row],[goal]]</f>
        <v>0.20125000000000001</v>
      </c>
      <c r="P3741" s="6">
        <f>(Table1[[#This Row],[pledged]]/Table1[[#This Row],[backers_count]])/100</f>
        <v>1.0062500000000001</v>
      </c>
      <c r="Q3741" t="s">
        <v>8317</v>
      </c>
      <c r="R3741" t="s">
        <v>8318</v>
      </c>
      <c r="S3741" s="11">
        <f>(((Table1[[#This Row],[launched_at]]/60)/60)/24)+DATE(1970,1,1)</f>
        <v>42548.449861111112</v>
      </c>
      <c r="T3741" s="11">
        <f>(((Table1[[#This Row],[deadline]]/60)/60)/24)+DATE(1970,1,1)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Table1[[#This Row],[pledged]]/Table1[[#This Row],[goal]]</f>
        <v>0.17899999999999999</v>
      </c>
      <c r="P3742" s="6">
        <f>(Table1[[#This Row],[pledged]]/Table1[[#This Row],[backers_count]])/100</f>
        <v>0.25571428571428573</v>
      </c>
      <c r="Q3742" t="s">
        <v>8317</v>
      </c>
      <c r="R3742" t="s">
        <v>8318</v>
      </c>
      <c r="S3742" s="11">
        <f>(((Table1[[#This Row],[launched_at]]/60)/60)/24)+DATE(1970,1,1)</f>
        <v>41833.089756944442</v>
      </c>
      <c r="T3742" s="11">
        <f>(((Table1[[#This Row],[deadline]]/60)/60)/24)+DATE(1970,1,1)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Table1[[#This Row],[pledged]]/Table1[[#This Row],[goal]]</f>
        <v>0</v>
      </c>
      <c r="P3743" s="6" t="e">
        <f>(Table1[[#This Row],[pledged]]/Table1[[#This Row],[backers_count]])/100</f>
        <v>#DIV/0!</v>
      </c>
      <c r="Q3743" t="s">
        <v>8317</v>
      </c>
      <c r="R3743" t="s">
        <v>8318</v>
      </c>
      <c r="S3743" s="11">
        <f>(((Table1[[#This Row],[launched_at]]/60)/60)/24)+DATE(1970,1,1)</f>
        <v>42325.920717592591</v>
      </c>
      <c r="T3743" s="11">
        <f>(((Table1[[#This Row],[deadline]]/60)/60)/24)+DATE(1970,1,1)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Table1[[#This Row],[pledged]]/Table1[[#This Row],[goal]]</f>
        <v>0.02</v>
      </c>
      <c r="P3744" s="6">
        <f>(Table1[[#This Row],[pledged]]/Table1[[#This Row],[backers_count]])/100</f>
        <v>0.25</v>
      </c>
      <c r="Q3744" t="s">
        <v>8317</v>
      </c>
      <c r="R3744" t="s">
        <v>8318</v>
      </c>
      <c r="S3744" s="11">
        <f>(((Table1[[#This Row],[launched_at]]/60)/60)/24)+DATE(1970,1,1)</f>
        <v>41858.214629629627</v>
      </c>
      <c r="T3744" s="11">
        <f>(((Table1[[#This Row],[deadline]]/60)/60)/24)+DATE(1970,1,1)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Table1[[#This Row],[pledged]]/Table1[[#This Row],[goal]]</f>
        <v>0</v>
      </c>
      <c r="P3745" s="6" t="e">
        <f>(Table1[[#This Row],[pledged]]/Table1[[#This Row],[backers_count]])/100</f>
        <v>#DIV/0!</v>
      </c>
      <c r="Q3745" t="s">
        <v>8317</v>
      </c>
      <c r="R3745" t="s">
        <v>8318</v>
      </c>
      <c r="S3745" s="11">
        <f>(((Table1[[#This Row],[launched_at]]/60)/60)/24)+DATE(1970,1,1)</f>
        <v>41793.710231481484</v>
      </c>
      <c r="T3745" s="11">
        <f>(((Table1[[#This Row],[deadline]]/60)/60)/24)+DATE(1970,1,1)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Table1[[#This Row],[pledged]]/Table1[[#This Row],[goal]]</f>
        <v>0</v>
      </c>
      <c r="P3746" s="6" t="e">
        <f>(Table1[[#This Row],[pledged]]/Table1[[#This Row],[backers_count]])/100</f>
        <v>#DIV/0!</v>
      </c>
      <c r="Q3746" t="s">
        <v>8317</v>
      </c>
      <c r="R3746" t="s">
        <v>8318</v>
      </c>
      <c r="S3746" s="11">
        <f>(((Table1[[#This Row],[launched_at]]/60)/60)/24)+DATE(1970,1,1)</f>
        <v>41793.814259259263</v>
      </c>
      <c r="T3746" s="11">
        <f>(((Table1[[#This Row],[deadline]]/60)/60)/24)+DATE(1970,1,1)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Table1[[#This Row],[pledged]]/Table1[[#This Row],[goal]]</f>
        <v>0.1</v>
      </c>
      <c r="P3747" s="6">
        <f>(Table1[[#This Row],[pledged]]/Table1[[#This Row],[backers_count]])/100</f>
        <v>0.1</v>
      </c>
      <c r="Q3747" t="s">
        <v>8317</v>
      </c>
      <c r="R3747" t="s">
        <v>8318</v>
      </c>
      <c r="S3747" s="11">
        <f>(((Table1[[#This Row],[launched_at]]/60)/60)/24)+DATE(1970,1,1)</f>
        <v>41831.697939814818</v>
      </c>
      <c r="T3747" s="11">
        <f>(((Table1[[#This Row],[deadline]]/60)/60)/24)+DATE(1970,1,1)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Table1[[#This Row],[pledged]]/Table1[[#This Row],[goal]]</f>
        <v>2.3764705882352941E-2</v>
      </c>
      <c r="P3748" s="6">
        <f>(Table1[[#This Row],[pledged]]/Table1[[#This Row],[backers_count]])/100</f>
        <v>2.02</v>
      </c>
      <c r="Q3748" t="s">
        <v>8317</v>
      </c>
      <c r="R3748" t="s">
        <v>8318</v>
      </c>
      <c r="S3748" s="11">
        <f>(((Table1[[#This Row],[launched_at]]/60)/60)/24)+DATE(1970,1,1)</f>
        <v>42621.389340277776</v>
      </c>
      <c r="T3748" s="11">
        <f>(((Table1[[#This Row],[deadline]]/60)/60)/24)+DATE(1970,1,1)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Table1[[#This Row],[pledged]]/Table1[[#This Row],[goal]]</f>
        <v>0.01</v>
      </c>
      <c r="P3749" s="6">
        <f>(Table1[[#This Row],[pledged]]/Table1[[#This Row],[backers_count]])/100</f>
        <v>0.25</v>
      </c>
      <c r="Q3749" t="s">
        <v>8317</v>
      </c>
      <c r="R3749" t="s">
        <v>8318</v>
      </c>
      <c r="S3749" s="11">
        <f>(((Table1[[#This Row],[launched_at]]/60)/60)/24)+DATE(1970,1,1)</f>
        <v>42164.299722222218</v>
      </c>
      <c r="T3749" s="11">
        <f>(((Table1[[#This Row],[deadline]]/60)/60)/24)+DATE(1970,1,1)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Table1[[#This Row],[pledged]]/Table1[[#This Row],[goal]]</f>
        <v>1.0351999999999999</v>
      </c>
      <c r="P3750" s="6">
        <f>(Table1[[#This Row],[pledged]]/Table1[[#This Row],[backers_count]])/100</f>
        <v>0.99538461538461531</v>
      </c>
      <c r="Q3750" t="s">
        <v>8317</v>
      </c>
      <c r="R3750" t="s">
        <v>8359</v>
      </c>
      <c r="S3750" s="11">
        <f>(((Table1[[#This Row],[launched_at]]/60)/60)/24)+DATE(1970,1,1)</f>
        <v>42395.706435185188</v>
      </c>
      <c r="T3750" s="11">
        <f>(((Table1[[#This Row],[deadline]]/60)/60)/24)+DATE(1970,1,1)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Table1[[#This Row],[pledged]]/Table1[[#This Row],[goal]]</f>
        <v>1.05</v>
      </c>
      <c r="P3751" s="6">
        <f>(Table1[[#This Row],[pledged]]/Table1[[#This Row],[backers_count]])/100</f>
        <v>0.75</v>
      </c>
      <c r="Q3751" t="s">
        <v>8317</v>
      </c>
      <c r="R3751" t="s">
        <v>8359</v>
      </c>
      <c r="S3751" s="11">
        <f>(((Table1[[#This Row],[launched_at]]/60)/60)/24)+DATE(1970,1,1)</f>
        <v>42458.127175925925</v>
      </c>
      <c r="T3751" s="11">
        <f>(((Table1[[#This Row],[deadline]]/60)/60)/24)+DATE(1970,1,1)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Table1[[#This Row],[pledged]]/Table1[[#This Row],[goal]]</f>
        <v>1.0044999999999999</v>
      </c>
      <c r="P3752" s="6">
        <f>(Table1[[#This Row],[pledged]]/Table1[[#This Row],[backers_count]])/100</f>
        <v>2.1524999999999999</v>
      </c>
      <c r="Q3752" t="s">
        <v>8317</v>
      </c>
      <c r="R3752" t="s">
        <v>8359</v>
      </c>
      <c r="S3752" s="11">
        <f>(((Table1[[#This Row],[launched_at]]/60)/60)/24)+DATE(1970,1,1)</f>
        <v>42016.981574074074</v>
      </c>
      <c r="T3752" s="11">
        <f>(((Table1[[#This Row],[deadline]]/60)/60)/24)+DATE(1970,1,1)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Table1[[#This Row],[pledged]]/Table1[[#This Row],[goal]]</f>
        <v>1.3260000000000001</v>
      </c>
      <c r="P3753" s="6">
        <f>(Table1[[#This Row],[pledged]]/Table1[[#This Row],[backers_count]])/100</f>
        <v>1.2054545454545456</v>
      </c>
      <c r="Q3753" t="s">
        <v>8317</v>
      </c>
      <c r="R3753" t="s">
        <v>8359</v>
      </c>
      <c r="S3753" s="11">
        <f>(((Table1[[#This Row],[launched_at]]/60)/60)/24)+DATE(1970,1,1)</f>
        <v>42403.035567129627</v>
      </c>
      <c r="T3753" s="11">
        <f>(((Table1[[#This Row],[deadline]]/60)/60)/24)+DATE(1970,1,1)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Table1[[#This Row],[pledged]]/Table1[[#This Row],[goal]]</f>
        <v>1.1299999999999999</v>
      </c>
      <c r="P3754" s="6">
        <f>(Table1[[#This Row],[pledged]]/Table1[[#This Row],[backers_count]])/100</f>
        <v>0.37666666666666665</v>
      </c>
      <c r="Q3754" t="s">
        <v>8317</v>
      </c>
      <c r="R3754" t="s">
        <v>8359</v>
      </c>
      <c r="S3754" s="11">
        <f>(((Table1[[#This Row],[launched_at]]/60)/60)/24)+DATE(1970,1,1)</f>
        <v>42619.802488425921</v>
      </c>
      <c r="T3754" s="11">
        <f>(((Table1[[#This Row],[deadline]]/60)/60)/24)+DATE(1970,1,1)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Table1[[#This Row],[pledged]]/Table1[[#This Row],[goal]]</f>
        <v>1.0334000000000001</v>
      </c>
      <c r="P3755" s="6">
        <f>(Table1[[#This Row],[pledged]]/Table1[[#This Row],[backers_count]])/100</f>
        <v>1.7223333333333333</v>
      </c>
      <c r="Q3755" t="s">
        <v>8317</v>
      </c>
      <c r="R3755" t="s">
        <v>8359</v>
      </c>
      <c r="S3755" s="11">
        <f>(((Table1[[#This Row],[launched_at]]/60)/60)/24)+DATE(1970,1,1)</f>
        <v>42128.824074074073</v>
      </c>
      <c r="T3755" s="11">
        <f>(((Table1[[#This Row],[deadline]]/60)/60)/24)+DATE(1970,1,1)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Table1[[#This Row],[pledged]]/Table1[[#This Row],[goal]]</f>
        <v>1.2</v>
      </c>
      <c r="P3756" s="6">
        <f>(Table1[[#This Row],[pledged]]/Table1[[#This Row],[backers_count]])/100</f>
        <v>1.1111111111111112</v>
      </c>
      <c r="Q3756" t="s">
        <v>8317</v>
      </c>
      <c r="R3756" t="s">
        <v>8359</v>
      </c>
      <c r="S3756" s="11">
        <f>(((Table1[[#This Row],[launched_at]]/60)/60)/24)+DATE(1970,1,1)</f>
        <v>41808.881215277775</v>
      </c>
      <c r="T3756" s="11">
        <f>(((Table1[[#This Row],[deadline]]/60)/60)/24)+DATE(1970,1,1)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Table1[[#This Row],[pledged]]/Table1[[#This Row],[goal]]</f>
        <v>1.2963636363636364</v>
      </c>
      <c r="P3757" s="6">
        <f>(Table1[[#This Row],[pledged]]/Table1[[#This Row],[backers_count]])/100</f>
        <v>0.25464285714285717</v>
      </c>
      <c r="Q3757" t="s">
        <v>8317</v>
      </c>
      <c r="R3757" t="s">
        <v>8359</v>
      </c>
      <c r="S3757" s="11">
        <f>(((Table1[[#This Row],[launched_at]]/60)/60)/24)+DATE(1970,1,1)</f>
        <v>42445.866979166662</v>
      </c>
      <c r="T3757" s="11">
        <f>(((Table1[[#This Row],[deadline]]/60)/60)/24)+DATE(1970,1,1)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Table1[[#This Row],[pledged]]/Table1[[#This Row],[goal]]</f>
        <v>1.0111111111111111</v>
      </c>
      <c r="P3758" s="6">
        <f>(Table1[[#This Row],[pledged]]/Table1[[#This Row],[backers_count]])/100</f>
        <v>2.6764705882352939</v>
      </c>
      <c r="Q3758" t="s">
        <v>8317</v>
      </c>
      <c r="R3758" t="s">
        <v>8359</v>
      </c>
      <c r="S3758" s="11">
        <f>(((Table1[[#This Row],[launched_at]]/60)/60)/24)+DATE(1970,1,1)</f>
        <v>41771.814791666664</v>
      </c>
      <c r="T3758" s="11">
        <f>(((Table1[[#This Row],[deadline]]/60)/60)/24)+DATE(1970,1,1)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Table1[[#This Row],[pledged]]/Table1[[#This Row],[goal]]</f>
        <v>1.0851428571428572</v>
      </c>
      <c r="P3759" s="6">
        <f>(Table1[[#This Row],[pledged]]/Table1[[#This Row],[backers_count]])/100</f>
        <v>0.75959999999999994</v>
      </c>
      <c r="Q3759" t="s">
        <v>8317</v>
      </c>
      <c r="R3759" t="s">
        <v>8359</v>
      </c>
      <c r="S3759" s="11">
        <f>(((Table1[[#This Row],[launched_at]]/60)/60)/24)+DATE(1970,1,1)</f>
        <v>41954.850868055553</v>
      </c>
      <c r="T3759" s="11">
        <f>(((Table1[[#This Row],[deadline]]/60)/60)/24)+DATE(1970,1,1)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Table1[[#This Row],[pledged]]/Table1[[#This Row],[goal]]</f>
        <v>1.0233333333333334</v>
      </c>
      <c r="P3760" s="6">
        <f>(Table1[[#This Row],[pledged]]/Table1[[#This Row],[backers_count]])/100</f>
        <v>0.5903846153846154</v>
      </c>
      <c r="Q3760" t="s">
        <v>8317</v>
      </c>
      <c r="R3760" t="s">
        <v>8359</v>
      </c>
      <c r="S3760" s="11">
        <f>(((Table1[[#This Row],[launched_at]]/60)/60)/24)+DATE(1970,1,1)</f>
        <v>41747.471504629626</v>
      </c>
      <c r="T3760" s="11">
        <f>(((Table1[[#This Row],[deadline]]/60)/60)/24)+DATE(1970,1,1)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Table1[[#This Row],[pledged]]/Table1[[#This Row],[goal]]</f>
        <v>1.1024425000000002</v>
      </c>
      <c r="P3761" s="6">
        <f>(Table1[[#This Row],[pledged]]/Table1[[#This Row],[backers_count]])/100</f>
        <v>0.50111022727272736</v>
      </c>
      <c r="Q3761" t="s">
        <v>8317</v>
      </c>
      <c r="R3761" t="s">
        <v>8359</v>
      </c>
      <c r="S3761" s="11">
        <f>(((Table1[[#This Row],[launched_at]]/60)/60)/24)+DATE(1970,1,1)</f>
        <v>42182.108252314814</v>
      </c>
      <c r="T3761" s="11">
        <f>(((Table1[[#This Row],[deadline]]/60)/60)/24)+DATE(1970,1,1)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Table1[[#This Row],[pledged]]/Table1[[#This Row],[goal]]</f>
        <v>1.010154</v>
      </c>
      <c r="P3762" s="6">
        <f>(Table1[[#This Row],[pledged]]/Table1[[#This Row],[backers_count]])/100</f>
        <v>0.55502967032967032</v>
      </c>
      <c r="Q3762" t="s">
        <v>8317</v>
      </c>
      <c r="R3762" t="s">
        <v>8359</v>
      </c>
      <c r="S3762" s="11">
        <f>(((Table1[[#This Row],[launched_at]]/60)/60)/24)+DATE(1970,1,1)</f>
        <v>41739.525300925925</v>
      </c>
      <c r="T3762" s="11">
        <f>(((Table1[[#This Row],[deadline]]/60)/60)/24)+DATE(1970,1,1)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Table1[[#This Row],[pledged]]/Table1[[#This Row],[goal]]</f>
        <v>1</v>
      </c>
      <c r="P3763" s="6">
        <f>(Table1[[#This Row],[pledged]]/Table1[[#This Row],[backers_count]])/100</f>
        <v>1.6666666666666665</v>
      </c>
      <c r="Q3763" t="s">
        <v>8317</v>
      </c>
      <c r="R3763" t="s">
        <v>8359</v>
      </c>
      <c r="S3763" s="11">
        <f>(((Table1[[#This Row],[launched_at]]/60)/60)/24)+DATE(1970,1,1)</f>
        <v>42173.466863425929</v>
      </c>
      <c r="T3763" s="11">
        <f>(((Table1[[#This Row],[deadline]]/60)/60)/24)+DATE(1970,1,1)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Table1[[#This Row],[pledged]]/Table1[[#This Row],[goal]]</f>
        <v>1.0624</v>
      </c>
      <c r="P3764" s="6">
        <f>(Table1[[#This Row],[pledged]]/Table1[[#This Row],[backers_count]])/100</f>
        <v>0.47428571428571431</v>
      </c>
      <c r="Q3764" t="s">
        <v>8317</v>
      </c>
      <c r="R3764" t="s">
        <v>8359</v>
      </c>
      <c r="S3764" s="11">
        <f>(((Table1[[#This Row],[launched_at]]/60)/60)/24)+DATE(1970,1,1)</f>
        <v>42193.813530092593</v>
      </c>
      <c r="T3764" s="11">
        <f>(((Table1[[#This Row],[deadline]]/60)/60)/24)+DATE(1970,1,1)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Table1[[#This Row],[pledged]]/Table1[[#This Row],[goal]]</f>
        <v>1</v>
      </c>
      <c r="P3765" s="6">
        <f>(Table1[[#This Row],[pledged]]/Table1[[#This Row],[backers_count]])/100</f>
        <v>0.64935064935064934</v>
      </c>
      <c r="Q3765" t="s">
        <v>8317</v>
      </c>
      <c r="R3765" t="s">
        <v>8359</v>
      </c>
      <c r="S3765" s="11">
        <f>(((Table1[[#This Row],[launched_at]]/60)/60)/24)+DATE(1970,1,1)</f>
        <v>42065.750300925924</v>
      </c>
      <c r="T3765" s="11">
        <f>(((Table1[[#This Row],[deadline]]/60)/60)/24)+DATE(1970,1,1)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Table1[[#This Row],[pledged]]/Table1[[#This Row],[goal]]</f>
        <v>1</v>
      </c>
      <c r="P3766" s="6">
        <f>(Table1[[#This Row],[pledged]]/Table1[[#This Row],[backers_count]])/100</f>
        <v>0.55555555555555558</v>
      </c>
      <c r="Q3766" t="s">
        <v>8317</v>
      </c>
      <c r="R3766" t="s">
        <v>8359</v>
      </c>
      <c r="S3766" s="11">
        <f>(((Table1[[#This Row],[launched_at]]/60)/60)/24)+DATE(1970,1,1)</f>
        <v>42499.842962962968</v>
      </c>
      <c r="T3766" s="11">
        <f>(((Table1[[#This Row],[deadline]]/60)/60)/24)+DATE(1970,1,1)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Table1[[#This Row],[pledged]]/Table1[[#This Row],[goal]]</f>
        <v>1.1345714285714286</v>
      </c>
      <c r="P3767" s="6">
        <f>(Table1[[#This Row],[pledged]]/Table1[[#This Row],[backers_count]])/100</f>
        <v>0.74224299065420563</v>
      </c>
      <c r="Q3767" t="s">
        <v>8317</v>
      </c>
      <c r="R3767" t="s">
        <v>8359</v>
      </c>
      <c r="S3767" s="11">
        <f>(((Table1[[#This Row],[launched_at]]/60)/60)/24)+DATE(1970,1,1)</f>
        <v>41820.776412037041</v>
      </c>
      <c r="T3767" s="11">
        <f>(((Table1[[#This Row],[deadline]]/60)/60)/24)+DATE(1970,1,1)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Table1[[#This Row],[pledged]]/Table1[[#This Row],[goal]]</f>
        <v>1.0265010000000001</v>
      </c>
      <c r="P3768" s="6">
        <f>(Table1[[#This Row],[pledged]]/Table1[[#This Row],[backers_count]])/100</f>
        <v>1.0692718750000001</v>
      </c>
      <c r="Q3768" t="s">
        <v>8317</v>
      </c>
      <c r="R3768" t="s">
        <v>8359</v>
      </c>
      <c r="S3768" s="11">
        <f>(((Table1[[#This Row],[launched_at]]/60)/60)/24)+DATE(1970,1,1)</f>
        <v>41788.167187500003</v>
      </c>
      <c r="T3768" s="11">
        <f>(((Table1[[#This Row],[deadline]]/60)/60)/24)+DATE(1970,1,1)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Table1[[#This Row],[pledged]]/Table1[[#This Row],[goal]]</f>
        <v>1.1675</v>
      </c>
      <c r="P3769" s="6">
        <f>(Table1[[#This Row],[pledged]]/Table1[[#This Row],[backers_count]])/100</f>
        <v>0.41696428571428568</v>
      </c>
      <c r="Q3769" t="s">
        <v>8317</v>
      </c>
      <c r="R3769" t="s">
        <v>8359</v>
      </c>
      <c r="S3769" s="11">
        <f>(((Table1[[#This Row],[launched_at]]/60)/60)/24)+DATE(1970,1,1)</f>
        <v>42050.019641203704</v>
      </c>
      <c r="T3769" s="11">
        <f>(((Table1[[#This Row],[deadline]]/60)/60)/24)+DATE(1970,1,1)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Table1[[#This Row],[pledged]]/Table1[[#This Row],[goal]]</f>
        <v>1.0765274999999999</v>
      </c>
      <c r="P3770" s="6">
        <f>(Table1[[#This Row],[pledged]]/Table1[[#This Row],[backers_count]])/100</f>
        <v>0.74243275862068958</v>
      </c>
      <c r="Q3770" t="s">
        <v>8317</v>
      </c>
      <c r="R3770" t="s">
        <v>8359</v>
      </c>
      <c r="S3770" s="11">
        <f>(((Table1[[#This Row],[launched_at]]/60)/60)/24)+DATE(1970,1,1)</f>
        <v>41772.727893518517</v>
      </c>
      <c r="T3770" s="11">
        <f>(((Table1[[#This Row],[deadline]]/60)/60)/24)+DATE(1970,1,1)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Table1[[#This Row],[pledged]]/Table1[[#This Row],[goal]]</f>
        <v>1</v>
      </c>
      <c r="P3771" s="6">
        <f>(Table1[[#This Row],[pledged]]/Table1[[#This Row],[backers_count]])/100</f>
        <v>0.73333333333333328</v>
      </c>
      <c r="Q3771" t="s">
        <v>8317</v>
      </c>
      <c r="R3771" t="s">
        <v>8359</v>
      </c>
      <c r="S3771" s="11">
        <f>(((Table1[[#This Row],[launched_at]]/60)/60)/24)+DATE(1970,1,1)</f>
        <v>42445.598136574074</v>
      </c>
      <c r="T3771" s="11">
        <f>(((Table1[[#This Row],[deadline]]/60)/60)/24)+DATE(1970,1,1)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Table1[[#This Row],[pledged]]/Table1[[#This Row],[goal]]</f>
        <v>1</v>
      </c>
      <c r="P3772" s="6">
        <f>(Table1[[#This Row],[pledged]]/Table1[[#This Row],[backers_count]])/100</f>
        <v>1</v>
      </c>
      <c r="Q3772" t="s">
        <v>8317</v>
      </c>
      <c r="R3772" t="s">
        <v>8359</v>
      </c>
      <c r="S3772" s="11">
        <f>(((Table1[[#This Row],[launched_at]]/60)/60)/24)+DATE(1970,1,1)</f>
        <v>42138.930671296301</v>
      </c>
      <c r="T3772" s="11">
        <f>(((Table1[[#This Row],[deadline]]/60)/60)/24)+DATE(1970,1,1)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Table1[[#This Row],[pledged]]/Table1[[#This Row],[goal]]</f>
        <v>1.46</v>
      </c>
      <c r="P3773" s="6">
        <f>(Table1[[#This Row],[pledged]]/Table1[[#This Row],[backers_count]])/100</f>
        <v>0.38421052631578945</v>
      </c>
      <c r="Q3773" t="s">
        <v>8317</v>
      </c>
      <c r="R3773" t="s">
        <v>8359</v>
      </c>
      <c r="S3773" s="11">
        <f>(((Table1[[#This Row],[launched_at]]/60)/60)/24)+DATE(1970,1,1)</f>
        <v>42493.857083333336</v>
      </c>
      <c r="T3773" s="11">
        <f>(((Table1[[#This Row],[deadline]]/60)/60)/24)+DATE(1970,1,1)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Table1[[#This Row],[pledged]]/Table1[[#This Row],[goal]]</f>
        <v>1.1020000000000001</v>
      </c>
      <c r="P3774" s="6">
        <f>(Table1[[#This Row],[pledged]]/Table1[[#This Row],[backers_count]])/100</f>
        <v>1.6696969696969697</v>
      </c>
      <c r="Q3774" t="s">
        <v>8317</v>
      </c>
      <c r="R3774" t="s">
        <v>8359</v>
      </c>
      <c r="S3774" s="11">
        <f>(((Table1[[#This Row],[launched_at]]/60)/60)/24)+DATE(1970,1,1)</f>
        <v>42682.616967592592</v>
      </c>
      <c r="T3774" s="11">
        <f>(((Table1[[#This Row],[deadline]]/60)/60)/24)+DATE(1970,1,1)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Table1[[#This Row],[pledged]]/Table1[[#This Row],[goal]]</f>
        <v>1.0820000000000001</v>
      </c>
      <c r="P3775" s="6">
        <f>(Table1[[#This Row],[pledged]]/Table1[[#This Row],[backers_count]])/100</f>
        <v>0.94912280701754381</v>
      </c>
      <c r="Q3775" t="s">
        <v>8317</v>
      </c>
      <c r="R3775" t="s">
        <v>8359</v>
      </c>
      <c r="S3775" s="11">
        <f>(((Table1[[#This Row],[launched_at]]/60)/60)/24)+DATE(1970,1,1)</f>
        <v>42656.005173611105</v>
      </c>
      <c r="T3775" s="11">
        <f>(((Table1[[#This Row],[deadline]]/60)/60)/24)+DATE(1970,1,1)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Table1[[#This Row],[pledged]]/Table1[[#This Row],[goal]]</f>
        <v>1</v>
      </c>
      <c r="P3776" s="6">
        <f>(Table1[[#This Row],[pledged]]/Table1[[#This Row],[backers_count]])/100</f>
        <v>1</v>
      </c>
      <c r="Q3776" t="s">
        <v>8317</v>
      </c>
      <c r="R3776" t="s">
        <v>8359</v>
      </c>
      <c r="S3776" s="11">
        <f>(((Table1[[#This Row],[launched_at]]/60)/60)/24)+DATE(1970,1,1)</f>
        <v>42087.792303240742</v>
      </c>
      <c r="T3776" s="11">
        <f>(((Table1[[#This Row],[deadline]]/60)/60)/24)+DATE(1970,1,1)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Table1[[#This Row],[pledged]]/Table1[[#This Row],[goal]]</f>
        <v>1.0024999999999999</v>
      </c>
      <c r="P3777" s="6">
        <f>(Table1[[#This Row],[pledged]]/Table1[[#This Row],[backers_count]])/100</f>
        <v>1.4321428571428572</v>
      </c>
      <c r="Q3777" t="s">
        <v>8317</v>
      </c>
      <c r="R3777" t="s">
        <v>8359</v>
      </c>
      <c r="S3777" s="11">
        <f>(((Table1[[#This Row],[launched_at]]/60)/60)/24)+DATE(1970,1,1)</f>
        <v>42075.942627314813</v>
      </c>
      <c r="T3777" s="11">
        <f>(((Table1[[#This Row],[deadline]]/60)/60)/24)+DATE(1970,1,1)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Table1[[#This Row],[pledged]]/Table1[[#This Row],[goal]]</f>
        <v>1.0671250000000001</v>
      </c>
      <c r="P3778" s="6">
        <f>(Table1[[#This Row],[pledged]]/Table1[[#This Row],[backers_count]])/100</f>
        <v>0.90819148936170213</v>
      </c>
      <c r="Q3778" t="s">
        <v>8317</v>
      </c>
      <c r="R3778" t="s">
        <v>8359</v>
      </c>
      <c r="S3778" s="11">
        <f>(((Table1[[#This Row],[launched_at]]/60)/60)/24)+DATE(1970,1,1)</f>
        <v>41814.367800925924</v>
      </c>
      <c r="T3778" s="11">
        <f>(((Table1[[#This Row],[deadline]]/60)/60)/24)+DATE(1970,1,1)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Table1[[#This Row],[pledged]]/Table1[[#This Row],[goal]]</f>
        <v>1.4319999999999999</v>
      </c>
      <c r="P3779" s="6">
        <f>(Table1[[#This Row],[pledged]]/Table1[[#This Row],[backers_count]])/100</f>
        <v>0.48542372881355933</v>
      </c>
      <c r="Q3779" t="s">
        <v>8317</v>
      </c>
      <c r="R3779" t="s">
        <v>8359</v>
      </c>
      <c r="S3779" s="11">
        <f>(((Table1[[#This Row],[launched_at]]/60)/60)/24)+DATE(1970,1,1)</f>
        <v>41887.111354166671</v>
      </c>
      <c r="T3779" s="11">
        <f>(((Table1[[#This Row],[deadline]]/60)/60)/24)+DATE(1970,1,1)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Table1[[#This Row],[pledged]]/Table1[[#This Row],[goal]]</f>
        <v>1.0504166666666668</v>
      </c>
      <c r="P3780" s="6">
        <f>(Table1[[#This Row],[pledged]]/Table1[[#This Row],[backers_count]])/100</f>
        <v>0.70027777777777767</v>
      </c>
      <c r="Q3780" t="s">
        <v>8317</v>
      </c>
      <c r="R3780" t="s">
        <v>8359</v>
      </c>
      <c r="S3780" s="11">
        <f>(((Table1[[#This Row],[launched_at]]/60)/60)/24)+DATE(1970,1,1)</f>
        <v>41989.819212962961</v>
      </c>
      <c r="T3780" s="11">
        <f>(((Table1[[#This Row],[deadline]]/60)/60)/24)+DATE(1970,1,1)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Table1[[#This Row],[pledged]]/Table1[[#This Row],[goal]]</f>
        <v>1.0398000000000001</v>
      </c>
      <c r="P3781" s="6">
        <f>(Table1[[#This Row],[pledged]]/Table1[[#This Row],[backers_count]])/100</f>
        <v>1.3562608695652174</v>
      </c>
      <c r="Q3781" t="s">
        <v>8317</v>
      </c>
      <c r="R3781" t="s">
        <v>8359</v>
      </c>
      <c r="S3781" s="11">
        <f>(((Table1[[#This Row],[launched_at]]/60)/60)/24)+DATE(1970,1,1)</f>
        <v>42425.735416666663</v>
      </c>
      <c r="T3781" s="11">
        <f>(((Table1[[#This Row],[deadline]]/60)/60)/24)+DATE(1970,1,1)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Table1[[#This Row],[pledged]]/Table1[[#This Row],[goal]]</f>
        <v>1.2</v>
      </c>
      <c r="P3782" s="6">
        <f>(Table1[[#This Row],[pledged]]/Table1[[#This Row],[backers_count]])/100</f>
        <v>1</v>
      </c>
      <c r="Q3782" t="s">
        <v>8317</v>
      </c>
      <c r="R3782" t="s">
        <v>8359</v>
      </c>
      <c r="S3782" s="11">
        <f>(((Table1[[#This Row],[launched_at]]/60)/60)/24)+DATE(1970,1,1)</f>
        <v>42166.219733796301</v>
      </c>
      <c r="T3782" s="11">
        <f>(((Table1[[#This Row],[deadline]]/60)/60)/24)+DATE(1970,1,1)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Table1[[#This Row],[pledged]]/Table1[[#This Row],[goal]]</f>
        <v>1.0966666666666667</v>
      </c>
      <c r="P3783" s="6">
        <f>(Table1[[#This Row],[pledged]]/Table1[[#This Row],[backers_count]])/100</f>
        <v>0.94903846153846161</v>
      </c>
      <c r="Q3783" t="s">
        <v>8317</v>
      </c>
      <c r="R3783" t="s">
        <v>8359</v>
      </c>
      <c r="S3783" s="11">
        <f>(((Table1[[#This Row],[launched_at]]/60)/60)/24)+DATE(1970,1,1)</f>
        <v>41865.882928240739</v>
      </c>
      <c r="T3783" s="11">
        <f>(((Table1[[#This Row],[deadline]]/60)/60)/24)+DATE(1970,1,1)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Table1[[#This Row],[pledged]]/Table1[[#This Row],[goal]]</f>
        <v>1.0175000000000001</v>
      </c>
      <c r="P3784" s="6">
        <f>(Table1[[#This Row],[pledged]]/Table1[[#This Row],[backers_count]])/100</f>
        <v>0.75370370370370365</v>
      </c>
      <c r="Q3784" t="s">
        <v>8317</v>
      </c>
      <c r="R3784" t="s">
        <v>8359</v>
      </c>
      <c r="S3784" s="11">
        <f>(((Table1[[#This Row],[launched_at]]/60)/60)/24)+DATE(1970,1,1)</f>
        <v>42546.862233796302</v>
      </c>
      <c r="T3784" s="11">
        <f>(((Table1[[#This Row],[deadline]]/60)/60)/24)+DATE(1970,1,1)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Table1[[#This Row],[pledged]]/Table1[[#This Row],[goal]]</f>
        <v>1.2891666666666666</v>
      </c>
      <c r="P3785" s="6">
        <f>(Table1[[#This Row],[pledged]]/Table1[[#This Row],[backers_count]])/100</f>
        <v>0.64458333333333329</v>
      </c>
      <c r="Q3785" t="s">
        <v>8317</v>
      </c>
      <c r="R3785" t="s">
        <v>8359</v>
      </c>
      <c r="S3785" s="11">
        <f>(((Table1[[#This Row],[launched_at]]/60)/60)/24)+DATE(1970,1,1)</f>
        <v>42420.140277777777</v>
      </c>
      <c r="T3785" s="11">
        <f>(((Table1[[#This Row],[deadline]]/60)/60)/24)+DATE(1970,1,1)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Table1[[#This Row],[pledged]]/Table1[[#This Row],[goal]]</f>
        <v>1.1499999999999999</v>
      </c>
      <c r="P3786" s="6">
        <f>(Table1[[#This Row],[pledged]]/Table1[[#This Row],[backers_count]])/100</f>
        <v>1.1499999999999999</v>
      </c>
      <c r="Q3786" t="s">
        <v>8317</v>
      </c>
      <c r="R3786" t="s">
        <v>8359</v>
      </c>
      <c r="S3786" s="11">
        <f>(((Table1[[#This Row],[launched_at]]/60)/60)/24)+DATE(1970,1,1)</f>
        <v>42531.980694444443</v>
      </c>
      <c r="T3786" s="11">
        <f>(((Table1[[#This Row],[deadline]]/60)/60)/24)+DATE(1970,1,1)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Table1[[#This Row],[pledged]]/Table1[[#This Row],[goal]]</f>
        <v>1.5075000000000001</v>
      </c>
      <c r="P3787" s="6">
        <f>(Table1[[#This Row],[pledged]]/Table1[[#This Row],[backers_count]])/100</f>
        <v>1.0049999999999999</v>
      </c>
      <c r="Q3787" t="s">
        <v>8317</v>
      </c>
      <c r="R3787" t="s">
        <v>8359</v>
      </c>
      <c r="S3787" s="11">
        <f>(((Table1[[#This Row],[launched_at]]/60)/60)/24)+DATE(1970,1,1)</f>
        <v>42548.63853009259</v>
      </c>
      <c r="T3787" s="11">
        <f>(((Table1[[#This Row],[deadline]]/60)/60)/24)+DATE(1970,1,1)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Table1[[#This Row],[pledged]]/Table1[[#This Row],[goal]]</f>
        <v>1.1096666666666666</v>
      </c>
      <c r="P3788" s="6">
        <f>(Table1[[#This Row],[pledged]]/Table1[[#This Row],[backers_count]])/100</f>
        <v>0.93774647887323936</v>
      </c>
      <c r="Q3788" t="s">
        <v>8317</v>
      </c>
      <c r="R3788" t="s">
        <v>8359</v>
      </c>
      <c r="S3788" s="11">
        <f>(((Table1[[#This Row],[launched_at]]/60)/60)/24)+DATE(1970,1,1)</f>
        <v>42487.037905092591</v>
      </c>
      <c r="T3788" s="11">
        <f>(((Table1[[#This Row],[deadline]]/60)/60)/24)+DATE(1970,1,1)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Table1[[#This Row],[pledged]]/Table1[[#This Row],[goal]]</f>
        <v>1.0028571428571429</v>
      </c>
      <c r="P3789" s="6">
        <f>(Table1[[#This Row],[pledged]]/Table1[[#This Row],[backers_count]])/100</f>
        <v>0.35100000000000003</v>
      </c>
      <c r="Q3789" t="s">
        <v>8317</v>
      </c>
      <c r="R3789" t="s">
        <v>8359</v>
      </c>
      <c r="S3789" s="11">
        <f>(((Table1[[#This Row],[launched_at]]/60)/60)/24)+DATE(1970,1,1)</f>
        <v>42167.534791666665</v>
      </c>
      <c r="T3789" s="11">
        <f>(((Table1[[#This Row],[deadline]]/60)/60)/24)+DATE(1970,1,1)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Table1[[#This Row],[pledged]]/Table1[[#This Row],[goal]]</f>
        <v>6.6666666666666671E-3</v>
      </c>
      <c r="P3790" s="6">
        <f>(Table1[[#This Row],[pledged]]/Table1[[#This Row],[backers_count]])/100</f>
        <v>5</v>
      </c>
      <c r="Q3790" t="s">
        <v>8317</v>
      </c>
      <c r="R3790" t="s">
        <v>8359</v>
      </c>
      <c r="S3790" s="11">
        <f>(((Table1[[#This Row],[launched_at]]/60)/60)/24)+DATE(1970,1,1)</f>
        <v>42333.695821759262</v>
      </c>
      <c r="T3790" s="11">
        <f>(((Table1[[#This Row],[deadline]]/60)/60)/24)+DATE(1970,1,1)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Table1[[#This Row],[pledged]]/Table1[[#This Row],[goal]]</f>
        <v>3.267605633802817E-2</v>
      </c>
      <c r="P3791" s="6">
        <f>(Table1[[#This Row],[pledged]]/Table1[[#This Row],[backers_count]])/100</f>
        <v>0.28999999999999998</v>
      </c>
      <c r="Q3791" t="s">
        <v>8317</v>
      </c>
      <c r="R3791" t="s">
        <v>8359</v>
      </c>
      <c r="S3791" s="11">
        <f>(((Table1[[#This Row],[launched_at]]/60)/60)/24)+DATE(1970,1,1)</f>
        <v>42138.798819444448</v>
      </c>
      <c r="T3791" s="11">
        <f>(((Table1[[#This Row],[deadline]]/60)/60)/24)+DATE(1970,1,1)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Table1[[#This Row],[pledged]]/Table1[[#This Row],[goal]]</f>
        <v>0</v>
      </c>
      <c r="P3792" s="6" t="e">
        <f>(Table1[[#This Row],[pledged]]/Table1[[#This Row],[backers_count]])/100</f>
        <v>#DIV/0!</v>
      </c>
      <c r="Q3792" t="s">
        <v>8317</v>
      </c>
      <c r="R3792" t="s">
        <v>8359</v>
      </c>
      <c r="S3792" s="11">
        <f>(((Table1[[#This Row],[launched_at]]/60)/60)/24)+DATE(1970,1,1)</f>
        <v>42666.666932870372</v>
      </c>
      <c r="T3792" s="11">
        <f>(((Table1[[#This Row],[deadline]]/60)/60)/24)+DATE(1970,1,1)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Table1[[#This Row],[pledged]]/Table1[[#This Row],[goal]]</f>
        <v>0</v>
      </c>
      <c r="P3793" s="6" t="e">
        <f>(Table1[[#This Row],[pledged]]/Table1[[#This Row],[backers_count]])/100</f>
        <v>#DIV/0!</v>
      </c>
      <c r="Q3793" t="s">
        <v>8317</v>
      </c>
      <c r="R3793" t="s">
        <v>8359</v>
      </c>
      <c r="S3793" s="11">
        <f>(((Table1[[#This Row],[launched_at]]/60)/60)/24)+DATE(1970,1,1)</f>
        <v>41766.692037037035</v>
      </c>
      <c r="T3793" s="11">
        <f>(((Table1[[#This Row],[deadline]]/60)/60)/24)+DATE(1970,1,1)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Table1[[#This Row],[pledged]]/Table1[[#This Row],[goal]]</f>
        <v>2.8E-3</v>
      </c>
      <c r="P3794" s="6">
        <f>(Table1[[#This Row],[pledged]]/Table1[[#This Row],[backers_count]])/100</f>
        <v>0.17499999999999999</v>
      </c>
      <c r="Q3794" t="s">
        <v>8317</v>
      </c>
      <c r="R3794" t="s">
        <v>8359</v>
      </c>
      <c r="S3794" s="11">
        <f>(((Table1[[#This Row],[launched_at]]/60)/60)/24)+DATE(1970,1,1)</f>
        <v>42170.447013888886</v>
      </c>
      <c r="T3794" s="11">
        <f>(((Table1[[#This Row],[deadline]]/60)/60)/24)+DATE(1970,1,1)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Table1[[#This Row],[pledged]]/Table1[[#This Row],[goal]]</f>
        <v>0.59657142857142853</v>
      </c>
      <c r="P3795" s="6">
        <f>(Table1[[#This Row],[pledged]]/Table1[[#This Row],[backers_count]])/100</f>
        <v>1.74</v>
      </c>
      <c r="Q3795" t="s">
        <v>8317</v>
      </c>
      <c r="R3795" t="s">
        <v>8359</v>
      </c>
      <c r="S3795" s="11">
        <f>(((Table1[[#This Row],[launched_at]]/60)/60)/24)+DATE(1970,1,1)</f>
        <v>41968.938993055555</v>
      </c>
      <c r="T3795" s="11">
        <f>(((Table1[[#This Row],[deadline]]/60)/60)/24)+DATE(1970,1,1)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Table1[[#This Row],[pledged]]/Table1[[#This Row],[goal]]</f>
        <v>0.01</v>
      </c>
      <c r="P3796" s="6">
        <f>(Table1[[#This Row],[pledged]]/Table1[[#This Row],[backers_count]])/100</f>
        <v>0.5</v>
      </c>
      <c r="Q3796" t="s">
        <v>8317</v>
      </c>
      <c r="R3796" t="s">
        <v>8359</v>
      </c>
      <c r="S3796" s="11">
        <f>(((Table1[[#This Row],[launched_at]]/60)/60)/24)+DATE(1970,1,1)</f>
        <v>42132.58048611111</v>
      </c>
      <c r="T3796" s="11">
        <f>(((Table1[[#This Row],[deadline]]/60)/60)/24)+DATE(1970,1,1)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Table1[[#This Row],[pledged]]/Table1[[#This Row],[goal]]</f>
        <v>1.6666666666666666E-2</v>
      </c>
      <c r="P3797" s="6">
        <f>(Table1[[#This Row],[pledged]]/Table1[[#This Row],[backers_count]])/100</f>
        <v>0.05</v>
      </c>
      <c r="Q3797" t="s">
        <v>8317</v>
      </c>
      <c r="R3797" t="s">
        <v>8359</v>
      </c>
      <c r="S3797" s="11">
        <f>(((Table1[[#This Row],[launched_at]]/60)/60)/24)+DATE(1970,1,1)</f>
        <v>42201.436226851853</v>
      </c>
      <c r="T3797" s="11">
        <f>(((Table1[[#This Row],[deadline]]/60)/60)/24)+DATE(1970,1,1)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Table1[[#This Row],[pledged]]/Table1[[#This Row],[goal]]</f>
        <v>4.4444444444444447E-5</v>
      </c>
      <c r="P3798" s="6">
        <f>(Table1[[#This Row],[pledged]]/Table1[[#This Row],[backers_count]])/100</f>
        <v>0.01</v>
      </c>
      <c r="Q3798" t="s">
        <v>8317</v>
      </c>
      <c r="R3798" t="s">
        <v>8359</v>
      </c>
      <c r="S3798" s="11">
        <f>(((Table1[[#This Row],[launched_at]]/60)/60)/24)+DATE(1970,1,1)</f>
        <v>42689.029583333337</v>
      </c>
      <c r="T3798" s="11">
        <f>(((Table1[[#This Row],[deadline]]/60)/60)/24)+DATE(1970,1,1)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Table1[[#This Row],[pledged]]/Table1[[#This Row],[goal]]</f>
        <v>0.89666666666666661</v>
      </c>
      <c r="P3799" s="6">
        <f>(Table1[[#This Row],[pledged]]/Table1[[#This Row],[backers_count]])/100</f>
        <v>1.4540540540540541</v>
      </c>
      <c r="Q3799" t="s">
        <v>8317</v>
      </c>
      <c r="R3799" t="s">
        <v>8359</v>
      </c>
      <c r="S3799" s="11">
        <f>(((Table1[[#This Row],[launched_at]]/60)/60)/24)+DATE(1970,1,1)</f>
        <v>42084.881539351853</v>
      </c>
      <c r="T3799" s="11">
        <f>(((Table1[[#This Row],[deadline]]/60)/60)/24)+DATE(1970,1,1)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Table1[[#This Row],[pledged]]/Table1[[#This Row],[goal]]</f>
        <v>1.4642857142857143E-2</v>
      </c>
      <c r="P3800" s="6">
        <f>(Table1[[#This Row],[pledged]]/Table1[[#This Row],[backers_count]])/100</f>
        <v>2.0499999999999998</v>
      </c>
      <c r="Q3800" t="s">
        <v>8317</v>
      </c>
      <c r="R3800" t="s">
        <v>8359</v>
      </c>
      <c r="S3800" s="11">
        <f>(((Table1[[#This Row],[launched_at]]/60)/60)/24)+DATE(1970,1,1)</f>
        <v>41831.722777777781</v>
      </c>
      <c r="T3800" s="11">
        <f>(((Table1[[#This Row],[deadline]]/60)/60)/24)+DATE(1970,1,1)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Table1[[#This Row],[pledged]]/Table1[[#This Row],[goal]]</f>
        <v>4.02E-2</v>
      </c>
      <c r="P3801" s="6">
        <f>(Table1[[#This Row],[pledged]]/Table1[[#This Row],[backers_count]])/100</f>
        <v>1.0049999999999999</v>
      </c>
      <c r="Q3801" t="s">
        <v>8317</v>
      </c>
      <c r="R3801" t="s">
        <v>8359</v>
      </c>
      <c r="S3801" s="11">
        <f>(((Table1[[#This Row],[launched_at]]/60)/60)/24)+DATE(1970,1,1)</f>
        <v>42410.93105324074</v>
      </c>
      <c r="T3801" s="11">
        <f>(((Table1[[#This Row],[deadline]]/60)/60)/24)+DATE(1970,1,1)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Table1[[#This Row],[pledged]]/Table1[[#This Row],[goal]]</f>
        <v>4.0045454545454544E-2</v>
      </c>
      <c r="P3802" s="6">
        <f>(Table1[[#This Row],[pledged]]/Table1[[#This Row],[backers_count]])/100</f>
        <v>0.55062500000000003</v>
      </c>
      <c r="Q3802" t="s">
        <v>8317</v>
      </c>
      <c r="R3802" t="s">
        <v>8359</v>
      </c>
      <c r="S3802" s="11">
        <f>(((Table1[[#This Row],[launched_at]]/60)/60)/24)+DATE(1970,1,1)</f>
        <v>41982.737071759257</v>
      </c>
      <c r="T3802" s="11">
        <f>(((Table1[[#This Row],[deadline]]/60)/60)/24)+DATE(1970,1,1)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Table1[[#This Row],[pledged]]/Table1[[#This Row],[goal]]</f>
        <v>8.5199999999999998E-2</v>
      </c>
      <c r="P3803" s="6">
        <f>(Table1[[#This Row],[pledged]]/Table1[[#This Row],[backers_count]])/100</f>
        <v>0.47333333333333338</v>
      </c>
      <c r="Q3803" t="s">
        <v>8317</v>
      </c>
      <c r="R3803" t="s">
        <v>8359</v>
      </c>
      <c r="S3803" s="11">
        <f>(((Table1[[#This Row],[launched_at]]/60)/60)/24)+DATE(1970,1,1)</f>
        <v>41975.676111111112</v>
      </c>
      <c r="T3803" s="11">
        <f>(((Table1[[#This Row],[deadline]]/60)/60)/24)+DATE(1970,1,1)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Table1[[#This Row],[pledged]]/Table1[[#This Row],[goal]]</f>
        <v>0</v>
      </c>
      <c r="P3804" s="6" t="e">
        <f>(Table1[[#This Row],[pledged]]/Table1[[#This Row],[backers_count]])/100</f>
        <v>#DIV/0!</v>
      </c>
      <c r="Q3804" t="s">
        <v>8317</v>
      </c>
      <c r="R3804" t="s">
        <v>8359</v>
      </c>
      <c r="S3804" s="11">
        <f>(((Table1[[#This Row],[launched_at]]/60)/60)/24)+DATE(1970,1,1)</f>
        <v>42269.126226851848</v>
      </c>
      <c r="T3804" s="11">
        <f>(((Table1[[#This Row],[deadline]]/60)/60)/24)+DATE(1970,1,1)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Table1[[#This Row],[pledged]]/Table1[[#This Row],[goal]]</f>
        <v>0.19650000000000001</v>
      </c>
      <c r="P3805" s="6">
        <f>(Table1[[#This Row],[pledged]]/Table1[[#This Row],[backers_count]])/100</f>
        <v>0.58950000000000002</v>
      </c>
      <c r="Q3805" t="s">
        <v>8317</v>
      </c>
      <c r="R3805" t="s">
        <v>8359</v>
      </c>
      <c r="S3805" s="11">
        <f>(((Table1[[#This Row],[launched_at]]/60)/60)/24)+DATE(1970,1,1)</f>
        <v>42403.971851851849</v>
      </c>
      <c r="T3805" s="11">
        <f>(((Table1[[#This Row],[deadline]]/60)/60)/24)+DATE(1970,1,1)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Table1[[#This Row],[pledged]]/Table1[[#This Row],[goal]]</f>
        <v>0</v>
      </c>
      <c r="P3806" s="6" t="e">
        <f>(Table1[[#This Row],[pledged]]/Table1[[#This Row],[backers_count]])/100</f>
        <v>#DIV/0!</v>
      </c>
      <c r="Q3806" t="s">
        <v>8317</v>
      </c>
      <c r="R3806" t="s">
        <v>8359</v>
      </c>
      <c r="S3806" s="11">
        <f>(((Table1[[#This Row],[launched_at]]/60)/60)/24)+DATE(1970,1,1)</f>
        <v>42527.00953703704</v>
      </c>
      <c r="T3806" s="11">
        <f>(((Table1[[#This Row],[deadline]]/60)/60)/24)+DATE(1970,1,1)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Table1[[#This Row],[pledged]]/Table1[[#This Row],[goal]]</f>
        <v>2.0000000000000002E-5</v>
      </c>
      <c r="P3807" s="6">
        <f>(Table1[[#This Row],[pledged]]/Table1[[#This Row],[backers_count]])/100</f>
        <v>1.4999999999999999E-2</v>
      </c>
      <c r="Q3807" t="s">
        <v>8317</v>
      </c>
      <c r="R3807" t="s">
        <v>8359</v>
      </c>
      <c r="S3807" s="11">
        <f>(((Table1[[#This Row],[launched_at]]/60)/60)/24)+DATE(1970,1,1)</f>
        <v>41849.887037037035</v>
      </c>
      <c r="T3807" s="11">
        <f>(((Table1[[#This Row],[deadline]]/60)/60)/24)+DATE(1970,1,1)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Table1[[#This Row],[pledged]]/Table1[[#This Row],[goal]]</f>
        <v>6.6666666666666664E-4</v>
      </c>
      <c r="P3808" s="6">
        <f>(Table1[[#This Row],[pledged]]/Table1[[#This Row],[backers_count]])/100</f>
        <v>0.05</v>
      </c>
      <c r="Q3808" t="s">
        <v>8317</v>
      </c>
      <c r="R3808" t="s">
        <v>8359</v>
      </c>
      <c r="S3808" s="11">
        <f>(((Table1[[#This Row],[launched_at]]/60)/60)/24)+DATE(1970,1,1)</f>
        <v>41799.259039351848</v>
      </c>
      <c r="T3808" s="11">
        <f>(((Table1[[#This Row],[deadline]]/60)/60)/24)+DATE(1970,1,1)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Table1[[#This Row],[pledged]]/Table1[[#This Row],[goal]]</f>
        <v>0.30333333333333334</v>
      </c>
      <c r="P3809" s="6">
        <f>(Table1[[#This Row],[pledged]]/Table1[[#This Row],[backers_count]])/100</f>
        <v>0.50555555555555554</v>
      </c>
      <c r="Q3809" t="s">
        <v>8317</v>
      </c>
      <c r="R3809" t="s">
        <v>8359</v>
      </c>
      <c r="S3809" s="11">
        <f>(((Table1[[#This Row],[launched_at]]/60)/60)/24)+DATE(1970,1,1)</f>
        <v>42090.909016203703</v>
      </c>
      <c r="T3809" s="11">
        <f>(((Table1[[#This Row],[deadline]]/60)/60)/24)+DATE(1970,1,1)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Table1[[#This Row],[pledged]]/Table1[[#This Row],[goal]]</f>
        <v>1</v>
      </c>
      <c r="P3810" s="6">
        <f>(Table1[[#This Row],[pledged]]/Table1[[#This Row],[backers_count]])/100</f>
        <v>0.41666666666666663</v>
      </c>
      <c r="Q3810" t="s">
        <v>8317</v>
      </c>
      <c r="R3810" t="s">
        <v>8318</v>
      </c>
      <c r="S3810" s="11">
        <f>(((Table1[[#This Row],[launched_at]]/60)/60)/24)+DATE(1970,1,1)</f>
        <v>42059.453923611116</v>
      </c>
      <c r="T3810" s="11">
        <f>(((Table1[[#This Row],[deadline]]/60)/60)/24)+DATE(1970,1,1)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Table1[[#This Row],[pledged]]/Table1[[#This Row],[goal]]</f>
        <v>1.0125</v>
      </c>
      <c r="P3811" s="6">
        <f>(Table1[[#This Row],[pledged]]/Table1[[#This Row],[backers_count]])/100</f>
        <v>0.53289473684210531</v>
      </c>
      <c r="Q3811" t="s">
        <v>8317</v>
      </c>
      <c r="R3811" t="s">
        <v>8318</v>
      </c>
      <c r="S3811" s="11">
        <f>(((Table1[[#This Row],[launched_at]]/60)/60)/24)+DATE(1970,1,1)</f>
        <v>41800.526701388888</v>
      </c>
      <c r="T3811" s="11">
        <f>(((Table1[[#This Row],[deadline]]/60)/60)/24)+DATE(1970,1,1)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Table1[[#This Row],[pledged]]/Table1[[#This Row],[goal]]</f>
        <v>1.2173333333333334</v>
      </c>
      <c r="P3812" s="6">
        <f>(Table1[[#This Row],[pledged]]/Table1[[#This Row],[backers_count]])/100</f>
        <v>0.7023076923076923</v>
      </c>
      <c r="Q3812" t="s">
        <v>8317</v>
      </c>
      <c r="R3812" t="s">
        <v>8318</v>
      </c>
      <c r="S3812" s="11">
        <f>(((Table1[[#This Row],[launched_at]]/60)/60)/24)+DATE(1970,1,1)</f>
        <v>42054.849050925928</v>
      </c>
      <c r="T3812" s="11">
        <f>(((Table1[[#This Row],[deadline]]/60)/60)/24)+DATE(1970,1,1)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Table1[[#This Row],[pledged]]/Table1[[#This Row],[goal]]</f>
        <v>3.3</v>
      </c>
      <c r="P3813" s="6">
        <f>(Table1[[#This Row],[pledged]]/Table1[[#This Row],[backers_count]])/100</f>
        <v>0.43421052631578944</v>
      </c>
      <c r="Q3813" t="s">
        <v>8317</v>
      </c>
      <c r="R3813" t="s">
        <v>8318</v>
      </c>
      <c r="S3813" s="11">
        <f>(((Table1[[#This Row],[launched_at]]/60)/60)/24)+DATE(1970,1,1)</f>
        <v>42487.62700231481</v>
      </c>
      <c r="T3813" s="11">
        <f>(((Table1[[#This Row],[deadline]]/60)/60)/24)+DATE(1970,1,1)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Table1[[#This Row],[pledged]]/Table1[[#This Row],[goal]]</f>
        <v>1.0954999999999999</v>
      </c>
      <c r="P3814" s="6">
        <f>(Table1[[#This Row],[pledged]]/Table1[[#This Row],[backers_count]])/100</f>
        <v>1.9918181818181819</v>
      </c>
      <c r="Q3814" t="s">
        <v>8317</v>
      </c>
      <c r="R3814" t="s">
        <v>8318</v>
      </c>
      <c r="S3814" s="11">
        <f>(((Table1[[#This Row],[launched_at]]/60)/60)/24)+DATE(1970,1,1)</f>
        <v>42109.751250000001</v>
      </c>
      <c r="T3814" s="11">
        <f>(((Table1[[#This Row],[deadline]]/60)/60)/24)+DATE(1970,1,1)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Table1[[#This Row],[pledged]]/Table1[[#This Row],[goal]]</f>
        <v>1.0095190476190474</v>
      </c>
      <c r="P3815" s="6">
        <f>(Table1[[#This Row],[pledged]]/Table1[[#This Row],[backers_count]])/100</f>
        <v>0.78518148148148148</v>
      </c>
      <c r="Q3815" t="s">
        <v>8317</v>
      </c>
      <c r="R3815" t="s">
        <v>8318</v>
      </c>
      <c r="S3815" s="11">
        <f>(((Table1[[#This Row],[launched_at]]/60)/60)/24)+DATE(1970,1,1)</f>
        <v>42497.275706018518</v>
      </c>
      <c r="T3815" s="11">
        <f>(((Table1[[#This Row],[deadline]]/60)/60)/24)+DATE(1970,1,1)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Table1[[#This Row],[pledged]]/Table1[[#This Row],[goal]]</f>
        <v>1.4013333333333333</v>
      </c>
      <c r="P3816" s="6">
        <f>(Table1[[#This Row],[pledged]]/Table1[[#This Row],[backers_count]])/100</f>
        <v>0.61823529411764699</v>
      </c>
      <c r="Q3816" t="s">
        <v>8317</v>
      </c>
      <c r="R3816" t="s">
        <v>8318</v>
      </c>
      <c r="S3816" s="11">
        <f>(((Table1[[#This Row],[launched_at]]/60)/60)/24)+DATE(1970,1,1)</f>
        <v>42058.904074074075</v>
      </c>
      <c r="T3816" s="11">
        <f>(((Table1[[#This Row],[deadline]]/60)/60)/24)+DATE(1970,1,1)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Table1[[#This Row],[pledged]]/Table1[[#This Row],[goal]]</f>
        <v>1.0000100000000001</v>
      </c>
      <c r="P3817" s="6">
        <f>(Table1[[#This Row],[pledged]]/Table1[[#This Row],[backers_count]])/100</f>
        <v>0.50000500000000003</v>
      </c>
      <c r="Q3817" t="s">
        <v>8317</v>
      </c>
      <c r="R3817" t="s">
        <v>8318</v>
      </c>
      <c r="S3817" s="11">
        <f>(((Table1[[#This Row],[launched_at]]/60)/60)/24)+DATE(1970,1,1)</f>
        <v>42207.259918981479</v>
      </c>
      <c r="T3817" s="11">
        <f>(((Table1[[#This Row],[deadline]]/60)/60)/24)+DATE(1970,1,1)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Table1[[#This Row],[pledged]]/Table1[[#This Row],[goal]]</f>
        <v>1.19238</v>
      </c>
      <c r="P3818" s="6">
        <f>(Table1[[#This Row],[pledged]]/Table1[[#This Row],[backers_count]])/100</f>
        <v>0.48339729729729725</v>
      </c>
      <c r="Q3818" t="s">
        <v>8317</v>
      </c>
      <c r="R3818" t="s">
        <v>8318</v>
      </c>
      <c r="S3818" s="11">
        <f>(((Table1[[#This Row],[launched_at]]/60)/60)/24)+DATE(1970,1,1)</f>
        <v>41807.690081018518</v>
      </c>
      <c r="T3818" s="11">
        <f>(((Table1[[#This Row],[deadline]]/60)/60)/24)+DATE(1970,1,1)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Table1[[#This Row],[pledged]]/Table1[[#This Row],[goal]]</f>
        <v>1.0725</v>
      </c>
      <c r="P3819" s="6">
        <f>(Table1[[#This Row],[pledged]]/Table1[[#This Row],[backers_count]])/100</f>
        <v>1.0725</v>
      </c>
      <c r="Q3819" t="s">
        <v>8317</v>
      </c>
      <c r="R3819" t="s">
        <v>8318</v>
      </c>
      <c r="S3819" s="11">
        <f>(((Table1[[#This Row],[launched_at]]/60)/60)/24)+DATE(1970,1,1)</f>
        <v>42284.69694444444</v>
      </c>
      <c r="T3819" s="11">
        <f>(((Table1[[#This Row],[deadline]]/60)/60)/24)+DATE(1970,1,1)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Table1[[#This Row],[pledged]]/Table1[[#This Row],[goal]]</f>
        <v>2.2799999999999998</v>
      </c>
      <c r="P3820" s="6">
        <f>(Table1[[#This Row],[pledged]]/Table1[[#This Row],[backers_count]])/100</f>
        <v>0.56999999999999995</v>
      </c>
      <c r="Q3820" t="s">
        <v>8317</v>
      </c>
      <c r="R3820" t="s">
        <v>8318</v>
      </c>
      <c r="S3820" s="11">
        <f>(((Table1[[#This Row],[launched_at]]/60)/60)/24)+DATE(1970,1,1)</f>
        <v>42045.84238425926</v>
      </c>
      <c r="T3820" s="11">
        <f>(((Table1[[#This Row],[deadline]]/60)/60)/24)+DATE(1970,1,1)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Table1[[#This Row],[pledged]]/Table1[[#This Row],[goal]]</f>
        <v>1.0640000000000001</v>
      </c>
      <c r="P3821" s="6">
        <f>(Table1[[#This Row],[pledged]]/Table1[[#This Row],[backers_count]])/100</f>
        <v>0.40923076923076918</v>
      </c>
      <c r="Q3821" t="s">
        <v>8317</v>
      </c>
      <c r="R3821" t="s">
        <v>8318</v>
      </c>
      <c r="S3821" s="11">
        <f>(((Table1[[#This Row],[launched_at]]/60)/60)/24)+DATE(1970,1,1)</f>
        <v>42184.209537037037</v>
      </c>
      <c r="T3821" s="11">
        <f>(((Table1[[#This Row],[deadline]]/60)/60)/24)+DATE(1970,1,1)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Table1[[#This Row],[pledged]]/Table1[[#This Row],[goal]]</f>
        <v>1.4333333333333333</v>
      </c>
      <c r="P3822" s="6">
        <f>(Table1[[#This Row],[pledged]]/Table1[[#This Row],[backers_count]])/100</f>
        <v>0.215</v>
      </c>
      <c r="Q3822" t="s">
        <v>8317</v>
      </c>
      <c r="R3822" t="s">
        <v>8318</v>
      </c>
      <c r="S3822" s="11">
        <f>(((Table1[[#This Row],[launched_at]]/60)/60)/24)+DATE(1970,1,1)</f>
        <v>42160.651817129634</v>
      </c>
      <c r="T3822" s="11">
        <f>(((Table1[[#This Row],[deadline]]/60)/60)/24)+DATE(1970,1,1)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Table1[[#This Row],[pledged]]/Table1[[#This Row],[goal]]</f>
        <v>1.0454285714285714</v>
      </c>
      <c r="P3823" s="6">
        <f>(Table1[[#This Row],[pledged]]/Table1[[#This Row],[backers_count]])/100</f>
        <v>0.7954347826086956</v>
      </c>
      <c r="Q3823" t="s">
        <v>8317</v>
      </c>
      <c r="R3823" t="s">
        <v>8318</v>
      </c>
      <c r="S3823" s="11">
        <f>(((Table1[[#This Row],[launched_at]]/60)/60)/24)+DATE(1970,1,1)</f>
        <v>42341.180636574078</v>
      </c>
      <c r="T3823" s="11">
        <f>(((Table1[[#This Row],[deadline]]/60)/60)/24)+DATE(1970,1,1)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Table1[[#This Row],[pledged]]/Table1[[#This Row],[goal]]</f>
        <v>1.1002000000000001</v>
      </c>
      <c r="P3824" s="6">
        <f>(Table1[[#This Row],[pledged]]/Table1[[#This Row],[backers_count]])/100</f>
        <v>0.7238157894736843</v>
      </c>
      <c r="Q3824" t="s">
        <v>8317</v>
      </c>
      <c r="R3824" t="s">
        <v>8318</v>
      </c>
      <c r="S3824" s="11">
        <f>(((Table1[[#This Row],[launched_at]]/60)/60)/24)+DATE(1970,1,1)</f>
        <v>42329.838159722218</v>
      </c>
      <c r="T3824" s="11">
        <f>(((Table1[[#This Row],[deadline]]/60)/60)/24)+DATE(1970,1,1)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Table1[[#This Row],[pledged]]/Table1[[#This Row],[goal]]</f>
        <v>1.06</v>
      </c>
      <c r="P3825" s="6">
        <f>(Table1[[#This Row],[pledged]]/Table1[[#This Row],[backers_count]])/100</f>
        <v>0.64634146341463417</v>
      </c>
      <c r="Q3825" t="s">
        <v>8317</v>
      </c>
      <c r="R3825" t="s">
        <v>8318</v>
      </c>
      <c r="S3825" s="11">
        <f>(((Table1[[#This Row],[launched_at]]/60)/60)/24)+DATE(1970,1,1)</f>
        <v>42170.910231481481</v>
      </c>
      <c r="T3825" s="11">
        <f>(((Table1[[#This Row],[deadline]]/60)/60)/24)+DATE(1970,1,1)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Table1[[#This Row],[pledged]]/Table1[[#This Row],[goal]]</f>
        <v>1.08</v>
      </c>
      <c r="P3826" s="6">
        <f>(Table1[[#This Row],[pledged]]/Table1[[#This Row],[backers_count]])/100</f>
        <v>0.38571428571428568</v>
      </c>
      <c r="Q3826" t="s">
        <v>8317</v>
      </c>
      <c r="R3826" t="s">
        <v>8318</v>
      </c>
      <c r="S3826" s="11">
        <f>(((Table1[[#This Row],[launched_at]]/60)/60)/24)+DATE(1970,1,1)</f>
        <v>42571.626192129625</v>
      </c>
      <c r="T3826" s="11">
        <f>(((Table1[[#This Row],[deadline]]/60)/60)/24)+DATE(1970,1,1)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Table1[[#This Row],[pledged]]/Table1[[#This Row],[goal]]</f>
        <v>1.0542</v>
      </c>
      <c r="P3827" s="6">
        <f>(Table1[[#This Row],[pledged]]/Table1[[#This Row],[backers_count]])/100</f>
        <v>1.0757142857142856</v>
      </c>
      <c r="Q3827" t="s">
        <v>8317</v>
      </c>
      <c r="R3827" t="s">
        <v>8318</v>
      </c>
      <c r="S3827" s="11">
        <f>(((Table1[[#This Row],[launched_at]]/60)/60)/24)+DATE(1970,1,1)</f>
        <v>42151.069606481484</v>
      </c>
      <c r="T3827" s="11">
        <f>(((Table1[[#This Row],[deadline]]/60)/60)/24)+DATE(1970,1,1)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Table1[[#This Row],[pledged]]/Table1[[#This Row],[goal]]</f>
        <v>1.1916666666666667</v>
      </c>
      <c r="P3828" s="6">
        <f>(Table1[[#This Row],[pledged]]/Table1[[#This Row],[backers_count]])/100</f>
        <v>0.27500000000000002</v>
      </c>
      <c r="Q3828" t="s">
        <v>8317</v>
      </c>
      <c r="R3828" t="s">
        <v>8318</v>
      </c>
      <c r="S3828" s="11">
        <f>(((Table1[[#This Row],[launched_at]]/60)/60)/24)+DATE(1970,1,1)</f>
        <v>42101.423541666663</v>
      </c>
      <c r="T3828" s="11">
        <f>(((Table1[[#This Row],[deadline]]/60)/60)/24)+DATE(1970,1,1)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Table1[[#This Row],[pledged]]/Table1[[#This Row],[goal]]</f>
        <v>1.5266666666666666</v>
      </c>
      <c r="P3829" s="6">
        <f>(Table1[[#This Row],[pledged]]/Table1[[#This Row],[backers_count]])/100</f>
        <v>0.70461538461538464</v>
      </c>
      <c r="Q3829" t="s">
        <v>8317</v>
      </c>
      <c r="R3829" t="s">
        <v>8318</v>
      </c>
      <c r="S3829" s="11">
        <f>(((Table1[[#This Row],[launched_at]]/60)/60)/24)+DATE(1970,1,1)</f>
        <v>42034.928252314814</v>
      </c>
      <c r="T3829" s="11">
        <f>(((Table1[[#This Row],[deadline]]/60)/60)/24)+DATE(1970,1,1)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Table1[[#This Row],[pledged]]/Table1[[#This Row],[goal]]</f>
        <v>1</v>
      </c>
      <c r="P3830" s="6">
        <f>(Table1[[#This Row],[pledged]]/Table1[[#This Row],[backers_count]])/100</f>
        <v>1.7857142857142858</v>
      </c>
      <c r="Q3830" t="s">
        <v>8317</v>
      </c>
      <c r="R3830" t="s">
        <v>8318</v>
      </c>
      <c r="S3830" s="11">
        <f>(((Table1[[#This Row],[launched_at]]/60)/60)/24)+DATE(1970,1,1)</f>
        <v>41944.527627314819</v>
      </c>
      <c r="T3830" s="11">
        <f>(((Table1[[#This Row],[deadline]]/60)/60)/24)+DATE(1970,1,1)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Table1[[#This Row],[pledged]]/Table1[[#This Row],[goal]]</f>
        <v>1.002</v>
      </c>
      <c r="P3831" s="6">
        <f>(Table1[[#This Row],[pledged]]/Table1[[#This Row],[backers_count]])/100</f>
        <v>0.62624999999999997</v>
      </c>
      <c r="Q3831" t="s">
        <v>8317</v>
      </c>
      <c r="R3831" t="s">
        <v>8318</v>
      </c>
      <c r="S3831" s="11">
        <f>(((Table1[[#This Row],[launched_at]]/60)/60)/24)+DATE(1970,1,1)</f>
        <v>42593.865405092598</v>
      </c>
      <c r="T3831" s="11">
        <f>(((Table1[[#This Row],[deadline]]/60)/60)/24)+DATE(1970,1,1)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Table1[[#This Row],[pledged]]/Table1[[#This Row],[goal]]</f>
        <v>2.25</v>
      </c>
      <c r="P3832" s="6">
        <f>(Table1[[#This Row],[pledged]]/Table1[[#This Row],[backers_count]])/100</f>
        <v>0.75</v>
      </c>
      <c r="Q3832" t="s">
        <v>8317</v>
      </c>
      <c r="R3832" t="s">
        <v>8318</v>
      </c>
      <c r="S3832" s="11">
        <f>(((Table1[[#This Row],[launched_at]]/60)/60)/24)+DATE(1970,1,1)</f>
        <v>42503.740868055553</v>
      </c>
      <c r="T3832" s="11">
        <f>(((Table1[[#This Row],[deadline]]/60)/60)/24)+DATE(1970,1,1)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Table1[[#This Row],[pledged]]/Table1[[#This Row],[goal]]</f>
        <v>1.0602199999999999</v>
      </c>
      <c r="P3833" s="6">
        <f>(Table1[[#This Row],[pledged]]/Table1[[#This Row],[backers_count]])/100</f>
        <v>0.58901111111111115</v>
      </c>
      <c r="Q3833" t="s">
        <v>8317</v>
      </c>
      <c r="R3833" t="s">
        <v>8318</v>
      </c>
      <c r="S3833" s="11">
        <f>(((Table1[[#This Row],[launched_at]]/60)/60)/24)+DATE(1970,1,1)</f>
        <v>41927.848900462966</v>
      </c>
      <c r="T3833" s="11">
        <f>(((Table1[[#This Row],[deadline]]/60)/60)/24)+DATE(1970,1,1)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Table1[[#This Row],[pledged]]/Table1[[#This Row],[goal]]</f>
        <v>1.0466666666666666</v>
      </c>
      <c r="P3834" s="6">
        <f>(Table1[[#This Row],[pledged]]/Table1[[#This Row],[backers_count]])/100</f>
        <v>1.3955555555555554</v>
      </c>
      <c r="Q3834" t="s">
        <v>8317</v>
      </c>
      <c r="R3834" t="s">
        <v>8318</v>
      </c>
      <c r="S3834" s="11">
        <f>(((Table1[[#This Row],[launched_at]]/60)/60)/24)+DATE(1970,1,1)</f>
        <v>42375.114988425921</v>
      </c>
      <c r="T3834" s="11">
        <f>(((Table1[[#This Row],[deadline]]/60)/60)/24)+DATE(1970,1,1)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Table1[[#This Row],[pledged]]/Table1[[#This Row],[goal]]</f>
        <v>1.1666666666666667</v>
      </c>
      <c r="P3835" s="6">
        <f>(Table1[[#This Row],[pledged]]/Table1[[#This Row],[backers_count]])/100</f>
        <v>0.7</v>
      </c>
      <c r="Q3835" t="s">
        <v>8317</v>
      </c>
      <c r="R3835" t="s">
        <v>8318</v>
      </c>
      <c r="S3835" s="11">
        <f>(((Table1[[#This Row],[launched_at]]/60)/60)/24)+DATE(1970,1,1)</f>
        <v>41963.872361111105</v>
      </c>
      <c r="T3835" s="11">
        <f>(((Table1[[#This Row],[deadline]]/60)/60)/24)+DATE(1970,1,1)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Table1[[#This Row],[pledged]]/Table1[[#This Row],[goal]]</f>
        <v>1.0903333333333334</v>
      </c>
      <c r="P3836" s="6">
        <f>(Table1[[#This Row],[pledged]]/Table1[[#This Row],[backers_count]])/100</f>
        <v>0.57385964912280696</v>
      </c>
      <c r="Q3836" t="s">
        <v>8317</v>
      </c>
      <c r="R3836" t="s">
        <v>8318</v>
      </c>
      <c r="S3836" s="11">
        <f>(((Table1[[#This Row],[launched_at]]/60)/60)/24)+DATE(1970,1,1)</f>
        <v>42143.445219907408</v>
      </c>
      <c r="T3836" s="11">
        <f>(((Table1[[#This Row],[deadline]]/60)/60)/24)+DATE(1970,1,1)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Table1[[#This Row],[pledged]]/Table1[[#This Row],[goal]]</f>
        <v>1.6</v>
      </c>
      <c r="P3837" s="6">
        <f>(Table1[[#This Row],[pledged]]/Table1[[#This Row],[backers_count]])/100</f>
        <v>0.4</v>
      </c>
      <c r="Q3837" t="s">
        <v>8317</v>
      </c>
      <c r="R3837" t="s">
        <v>8318</v>
      </c>
      <c r="S3837" s="11">
        <f>(((Table1[[#This Row],[launched_at]]/60)/60)/24)+DATE(1970,1,1)</f>
        <v>42460.94222222222</v>
      </c>
      <c r="T3837" s="11">
        <f>(((Table1[[#This Row],[deadline]]/60)/60)/24)+DATE(1970,1,1)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Table1[[#This Row],[pledged]]/Table1[[#This Row],[goal]]</f>
        <v>1.125</v>
      </c>
      <c r="P3838" s="6">
        <f>(Table1[[#This Row],[pledged]]/Table1[[#This Row],[backers_count]])/100</f>
        <v>0.6428571428571429</v>
      </c>
      <c r="Q3838" t="s">
        <v>8317</v>
      </c>
      <c r="R3838" t="s">
        <v>8318</v>
      </c>
      <c r="S3838" s="11">
        <f>(((Table1[[#This Row],[launched_at]]/60)/60)/24)+DATE(1970,1,1)</f>
        <v>42553.926527777774</v>
      </c>
      <c r="T3838" s="11">
        <f>(((Table1[[#This Row],[deadline]]/60)/60)/24)+DATE(1970,1,1)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Table1[[#This Row],[pledged]]/Table1[[#This Row],[goal]]</f>
        <v>1.0209999999999999</v>
      </c>
      <c r="P3839" s="6">
        <f>(Table1[[#This Row],[pledged]]/Table1[[#This Row],[backers_count]])/100</f>
        <v>1.2011764705882353</v>
      </c>
      <c r="Q3839" t="s">
        <v>8317</v>
      </c>
      <c r="R3839" t="s">
        <v>8318</v>
      </c>
      <c r="S3839" s="11">
        <f>(((Table1[[#This Row],[launched_at]]/60)/60)/24)+DATE(1970,1,1)</f>
        <v>42152.765717592592</v>
      </c>
      <c r="T3839" s="11">
        <f>(((Table1[[#This Row],[deadline]]/60)/60)/24)+DATE(1970,1,1)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Table1[[#This Row],[pledged]]/Table1[[#This Row],[goal]]</f>
        <v>1.00824</v>
      </c>
      <c r="P3840" s="6">
        <f>(Table1[[#This Row],[pledged]]/Table1[[#This Row],[backers_count]])/100</f>
        <v>10.0824</v>
      </c>
      <c r="Q3840" t="s">
        <v>8317</v>
      </c>
      <c r="R3840" t="s">
        <v>8318</v>
      </c>
      <c r="S3840" s="11">
        <f>(((Table1[[#This Row],[launched_at]]/60)/60)/24)+DATE(1970,1,1)</f>
        <v>42116.710752314815</v>
      </c>
      <c r="T3840" s="11">
        <f>(((Table1[[#This Row],[deadline]]/60)/60)/24)+DATE(1970,1,1)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Table1[[#This Row],[pledged]]/Table1[[#This Row],[goal]]</f>
        <v>1.0125</v>
      </c>
      <c r="P3841" s="6">
        <f>(Table1[[#This Row],[pledged]]/Table1[[#This Row],[backers_count]])/100</f>
        <v>0.6328125</v>
      </c>
      <c r="Q3841" t="s">
        <v>8317</v>
      </c>
      <c r="R3841" t="s">
        <v>8318</v>
      </c>
      <c r="S3841" s="11">
        <f>(((Table1[[#This Row],[launched_at]]/60)/60)/24)+DATE(1970,1,1)</f>
        <v>42155.142638888887</v>
      </c>
      <c r="T3841" s="11">
        <f>(((Table1[[#This Row],[deadline]]/60)/60)/24)+DATE(1970,1,1)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Table1[[#This Row],[pledged]]/Table1[[#This Row],[goal]]</f>
        <v>65</v>
      </c>
      <c r="P3842" s="6">
        <f>(Table1[[#This Row],[pledged]]/Table1[[#This Row],[backers_count]])/100</f>
        <v>0.21666666666666667</v>
      </c>
      <c r="Q3842" t="s">
        <v>8317</v>
      </c>
      <c r="R3842" t="s">
        <v>8318</v>
      </c>
      <c r="S3842" s="11">
        <f>(((Table1[[#This Row],[launched_at]]/60)/60)/24)+DATE(1970,1,1)</f>
        <v>42432.701724537037</v>
      </c>
      <c r="T3842" s="11">
        <f>(((Table1[[#This Row],[deadline]]/60)/60)/24)+DATE(1970,1,1)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Table1[[#This Row],[pledged]]/Table1[[#This Row],[goal]]</f>
        <v>8.72E-2</v>
      </c>
      <c r="P3843" s="6">
        <f>(Table1[[#This Row],[pledged]]/Table1[[#This Row],[backers_count]])/100</f>
        <v>0.25647058823529412</v>
      </c>
      <c r="Q3843" t="s">
        <v>8317</v>
      </c>
      <c r="R3843" t="s">
        <v>8318</v>
      </c>
      <c r="S3843" s="11">
        <f>(((Table1[[#This Row],[launched_at]]/60)/60)/24)+DATE(1970,1,1)</f>
        <v>41780.785729166666</v>
      </c>
      <c r="T3843" s="11">
        <f>(((Table1[[#This Row],[deadline]]/60)/60)/24)+DATE(1970,1,1)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Table1[[#This Row],[pledged]]/Table1[[#This Row],[goal]]</f>
        <v>0.21940000000000001</v>
      </c>
      <c r="P3844" s="6">
        <f>(Table1[[#This Row],[pledged]]/Table1[[#This Row],[backers_count]])/100</f>
        <v>0.47695652173913045</v>
      </c>
      <c r="Q3844" t="s">
        <v>8317</v>
      </c>
      <c r="R3844" t="s">
        <v>8318</v>
      </c>
      <c r="S3844" s="11">
        <f>(((Table1[[#This Row],[launched_at]]/60)/60)/24)+DATE(1970,1,1)</f>
        <v>41740.493657407409</v>
      </c>
      <c r="T3844" s="11">
        <f>(((Table1[[#This Row],[deadline]]/60)/60)/24)+DATE(1970,1,1)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Table1[[#This Row],[pledged]]/Table1[[#This Row],[goal]]</f>
        <v>0.21299999999999999</v>
      </c>
      <c r="P3845" s="6">
        <f>(Table1[[#This Row],[pledged]]/Table1[[#This Row],[backers_count]])/100</f>
        <v>0.56052631578947365</v>
      </c>
      <c r="Q3845" t="s">
        <v>8317</v>
      </c>
      <c r="R3845" t="s">
        <v>8318</v>
      </c>
      <c r="S3845" s="11">
        <f>(((Table1[[#This Row],[launched_at]]/60)/60)/24)+DATE(1970,1,1)</f>
        <v>41766.072500000002</v>
      </c>
      <c r="T3845" s="11">
        <f>(((Table1[[#This Row],[deadline]]/60)/60)/24)+DATE(1970,1,1)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Table1[[#This Row],[pledged]]/Table1[[#This Row],[goal]]</f>
        <v>0.41489795918367345</v>
      </c>
      <c r="P3846" s="6">
        <f>(Table1[[#This Row],[pledged]]/Table1[[#This Row],[backers_count]])/100</f>
        <v>0.81319999999999992</v>
      </c>
      <c r="Q3846" t="s">
        <v>8317</v>
      </c>
      <c r="R3846" t="s">
        <v>8318</v>
      </c>
      <c r="S3846" s="11">
        <f>(((Table1[[#This Row],[launched_at]]/60)/60)/24)+DATE(1970,1,1)</f>
        <v>41766.617291666669</v>
      </c>
      <c r="T3846" s="11">
        <f>(((Table1[[#This Row],[deadline]]/60)/60)/24)+DATE(1970,1,1)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Table1[[#This Row],[pledged]]/Table1[[#This Row],[goal]]</f>
        <v>2.1049999999999999E-2</v>
      </c>
      <c r="P3847" s="6">
        <f>(Table1[[#This Row],[pledged]]/Table1[[#This Row],[backers_count]])/100</f>
        <v>0.70166666666666666</v>
      </c>
      <c r="Q3847" t="s">
        <v>8317</v>
      </c>
      <c r="R3847" t="s">
        <v>8318</v>
      </c>
      <c r="S3847" s="11">
        <f>(((Table1[[#This Row],[launched_at]]/60)/60)/24)+DATE(1970,1,1)</f>
        <v>42248.627013888887</v>
      </c>
      <c r="T3847" s="11">
        <f>(((Table1[[#This Row],[deadline]]/60)/60)/24)+DATE(1970,1,1)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Table1[[#This Row],[pledged]]/Table1[[#This Row],[goal]]</f>
        <v>2.7E-2</v>
      </c>
      <c r="P3848" s="6">
        <f>(Table1[[#This Row],[pledged]]/Table1[[#This Row],[backers_count]])/100</f>
        <v>0.23624999999999999</v>
      </c>
      <c r="Q3848" t="s">
        <v>8317</v>
      </c>
      <c r="R3848" t="s">
        <v>8318</v>
      </c>
      <c r="S3848" s="11">
        <f>(((Table1[[#This Row],[launched_at]]/60)/60)/24)+DATE(1970,1,1)</f>
        <v>41885.221550925926</v>
      </c>
      <c r="T3848" s="11">
        <f>(((Table1[[#This Row],[deadline]]/60)/60)/24)+DATE(1970,1,1)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Table1[[#This Row],[pledged]]/Table1[[#This Row],[goal]]</f>
        <v>0.16161904761904761</v>
      </c>
      <c r="P3849" s="6">
        <f>(Table1[[#This Row],[pledged]]/Table1[[#This Row],[backers_count]])/100</f>
        <v>1.8855555555555554</v>
      </c>
      <c r="Q3849" t="s">
        <v>8317</v>
      </c>
      <c r="R3849" t="s">
        <v>8318</v>
      </c>
      <c r="S3849" s="11">
        <f>(((Table1[[#This Row],[launched_at]]/60)/60)/24)+DATE(1970,1,1)</f>
        <v>42159.224432870367</v>
      </c>
      <c r="T3849" s="11">
        <f>(((Table1[[#This Row],[deadline]]/60)/60)/24)+DATE(1970,1,1)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Table1[[#This Row],[pledged]]/Table1[[#This Row],[goal]]</f>
        <v>0.16376923076923078</v>
      </c>
      <c r="P3850" s="6">
        <f>(Table1[[#This Row],[pledged]]/Table1[[#This Row],[backers_count]])/100</f>
        <v>0.49511627906976741</v>
      </c>
      <c r="Q3850" t="s">
        <v>8317</v>
      </c>
      <c r="R3850" t="s">
        <v>8318</v>
      </c>
      <c r="S3850" s="11">
        <f>(((Table1[[#This Row],[launched_at]]/60)/60)/24)+DATE(1970,1,1)</f>
        <v>42265.817002314812</v>
      </c>
      <c r="T3850" s="11">
        <f>(((Table1[[#This Row],[deadline]]/60)/60)/24)+DATE(1970,1,1)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Table1[[#This Row],[pledged]]/Table1[[#This Row],[goal]]</f>
        <v>7.0433333333333334E-2</v>
      </c>
      <c r="P3851" s="6">
        <f>(Table1[[#This Row],[pledged]]/Table1[[#This Row],[backers_count]])/100</f>
        <v>0.75464285714285706</v>
      </c>
      <c r="Q3851" t="s">
        <v>8317</v>
      </c>
      <c r="R3851" t="s">
        <v>8318</v>
      </c>
      <c r="S3851" s="11">
        <f>(((Table1[[#This Row],[launched_at]]/60)/60)/24)+DATE(1970,1,1)</f>
        <v>42136.767175925925</v>
      </c>
      <c r="T3851" s="11">
        <f>(((Table1[[#This Row],[deadline]]/60)/60)/24)+DATE(1970,1,1)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Table1[[#This Row],[pledged]]/Table1[[#This Row],[goal]]</f>
        <v>3.7999999999999999E-2</v>
      </c>
      <c r="P3852" s="6">
        <f>(Table1[[#This Row],[pledged]]/Table1[[#This Row],[backers_count]])/100</f>
        <v>9.5000000000000001E-2</v>
      </c>
      <c r="Q3852" t="s">
        <v>8317</v>
      </c>
      <c r="R3852" t="s">
        <v>8318</v>
      </c>
      <c r="S3852" s="11">
        <f>(((Table1[[#This Row],[launched_at]]/60)/60)/24)+DATE(1970,1,1)</f>
        <v>41975.124340277776</v>
      </c>
      <c r="T3852" s="11">
        <f>(((Table1[[#This Row],[deadline]]/60)/60)/24)+DATE(1970,1,1)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Table1[[#This Row],[pledged]]/Table1[[#This Row],[goal]]</f>
        <v>0.34079999999999999</v>
      </c>
      <c r="P3853" s="6">
        <f>(Table1[[#This Row],[pledged]]/Table1[[#This Row],[backers_count]])/100</f>
        <v>0.35499999999999998</v>
      </c>
      <c r="Q3853" t="s">
        <v>8317</v>
      </c>
      <c r="R3853" t="s">
        <v>8318</v>
      </c>
      <c r="S3853" s="11">
        <f>(((Table1[[#This Row],[launched_at]]/60)/60)/24)+DATE(1970,1,1)</f>
        <v>42172.439571759256</v>
      </c>
      <c r="T3853" s="11">
        <f>(((Table1[[#This Row],[deadline]]/60)/60)/24)+DATE(1970,1,1)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Table1[[#This Row],[pledged]]/Table1[[#This Row],[goal]]</f>
        <v>2E-3</v>
      </c>
      <c r="P3854" s="6">
        <f>(Table1[[#This Row],[pledged]]/Table1[[#This Row],[backers_count]])/100</f>
        <v>0.1</v>
      </c>
      <c r="Q3854" t="s">
        <v>8317</v>
      </c>
      <c r="R3854" t="s">
        <v>8318</v>
      </c>
      <c r="S3854" s="11">
        <f>(((Table1[[#This Row],[launched_at]]/60)/60)/24)+DATE(1970,1,1)</f>
        <v>42065.190694444449</v>
      </c>
      <c r="T3854" s="11">
        <f>(((Table1[[#This Row],[deadline]]/60)/60)/24)+DATE(1970,1,1)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Table1[[#This Row],[pledged]]/Table1[[#This Row],[goal]]</f>
        <v>2.5999999999999998E-4</v>
      </c>
      <c r="P3855" s="6">
        <f>(Table1[[#This Row],[pledged]]/Table1[[#This Row],[backers_count]])/100</f>
        <v>0.13</v>
      </c>
      <c r="Q3855" t="s">
        <v>8317</v>
      </c>
      <c r="R3855" t="s">
        <v>8318</v>
      </c>
      <c r="S3855" s="11">
        <f>(((Table1[[#This Row],[launched_at]]/60)/60)/24)+DATE(1970,1,1)</f>
        <v>41848.84002314815</v>
      </c>
      <c r="T3855" s="11">
        <f>(((Table1[[#This Row],[deadline]]/60)/60)/24)+DATE(1970,1,1)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Table1[[#This Row],[pledged]]/Table1[[#This Row],[goal]]</f>
        <v>0.16254545454545455</v>
      </c>
      <c r="P3856" s="6">
        <f>(Table1[[#This Row],[pledged]]/Table1[[#This Row],[backers_count]])/100</f>
        <v>0.89400000000000002</v>
      </c>
      <c r="Q3856" t="s">
        <v>8317</v>
      </c>
      <c r="R3856" t="s">
        <v>8318</v>
      </c>
      <c r="S3856" s="11">
        <f>(((Table1[[#This Row],[launched_at]]/60)/60)/24)+DATE(1970,1,1)</f>
        <v>42103.884930555556</v>
      </c>
      <c r="T3856" s="11">
        <f>(((Table1[[#This Row],[deadline]]/60)/60)/24)+DATE(1970,1,1)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Table1[[#This Row],[pledged]]/Table1[[#This Row],[goal]]</f>
        <v>2.5000000000000001E-2</v>
      </c>
      <c r="P3857" s="6">
        <f>(Table1[[#This Row],[pledged]]/Table1[[#This Row],[backers_count]])/100</f>
        <v>0.25</v>
      </c>
      <c r="Q3857" t="s">
        <v>8317</v>
      </c>
      <c r="R3857" t="s">
        <v>8318</v>
      </c>
      <c r="S3857" s="11">
        <f>(((Table1[[#This Row],[launched_at]]/60)/60)/24)+DATE(1970,1,1)</f>
        <v>42059.970729166671</v>
      </c>
      <c r="T3857" s="11">
        <f>(((Table1[[#This Row],[deadline]]/60)/60)/24)+DATE(1970,1,1)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Table1[[#This Row],[pledged]]/Table1[[#This Row],[goal]]</f>
        <v>2.0000000000000001E-4</v>
      </c>
      <c r="P3858" s="6">
        <f>(Table1[[#This Row],[pledged]]/Table1[[#This Row],[backers_count]])/100</f>
        <v>0.01</v>
      </c>
      <c r="Q3858" t="s">
        <v>8317</v>
      </c>
      <c r="R3858" t="s">
        <v>8318</v>
      </c>
      <c r="S3858" s="11">
        <f>(((Table1[[#This Row],[launched_at]]/60)/60)/24)+DATE(1970,1,1)</f>
        <v>42041.743090277778</v>
      </c>
      <c r="T3858" s="11">
        <f>(((Table1[[#This Row],[deadline]]/60)/60)/24)+DATE(1970,1,1)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Table1[[#This Row],[pledged]]/Table1[[#This Row],[goal]]</f>
        <v>5.1999999999999998E-2</v>
      </c>
      <c r="P3859" s="6">
        <f>(Table1[[#This Row],[pledged]]/Table1[[#This Row],[backers_count]])/100</f>
        <v>0.65</v>
      </c>
      <c r="Q3859" t="s">
        <v>8317</v>
      </c>
      <c r="R3859" t="s">
        <v>8318</v>
      </c>
      <c r="S3859" s="11">
        <f>(((Table1[[#This Row],[launched_at]]/60)/60)/24)+DATE(1970,1,1)</f>
        <v>41829.73715277778</v>
      </c>
      <c r="T3859" s="11">
        <f>(((Table1[[#This Row],[deadline]]/60)/60)/24)+DATE(1970,1,1)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Table1[[#This Row],[pledged]]/Table1[[#This Row],[goal]]</f>
        <v>0.02</v>
      </c>
      <c r="P3860" s="6">
        <f>(Table1[[#This Row],[pledged]]/Table1[[#This Row],[backers_count]])/100</f>
        <v>0.1</v>
      </c>
      <c r="Q3860" t="s">
        <v>8317</v>
      </c>
      <c r="R3860" t="s">
        <v>8318</v>
      </c>
      <c r="S3860" s="11">
        <f>(((Table1[[#This Row],[launched_at]]/60)/60)/24)+DATE(1970,1,1)</f>
        <v>42128.431064814817</v>
      </c>
      <c r="T3860" s="11">
        <f>(((Table1[[#This Row],[deadline]]/60)/60)/24)+DATE(1970,1,1)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Table1[[#This Row],[pledged]]/Table1[[#This Row],[goal]]</f>
        <v>4.0000000000000002E-4</v>
      </c>
      <c r="P3861" s="6">
        <f>(Table1[[#This Row],[pledged]]/Table1[[#This Row],[backers_count]])/100</f>
        <v>0.01</v>
      </c>
      <c r="Q3861" t="s">
        <v>8317</v>
      </c>
      <c r="R3861" t="s">
        <v>8318</v>
      </c>
      <c r="S3861" s="11">
        <f>(((Table1[[#This Row],[launched_at]]/60)/60)/24)+DATE(1970,1,1)</f>
        <v>41789.893599537041</v>
      </c>
      <c r="T3861" s="11">
        <f>(((Table1[[#This Row],[deadline]]/60)/60)/24)+DATE(1970,1,1)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Table1[[#This Row],[pledged]]/Table1[[#This Row],[goal]]</f>
        <v>0.17666666666666667</v>
      </c>
      <c r="P3862" s="6">
        <f>(Table1[[#This Row],[pledged]]/Table1[[#This Row],[backers_count]])/100</f>
        <v>0.81538461538461537</v>
      </c>
      <c r="Q3862" t="s">
        <v>8317</v>
      </c>
      <c r="R3862" t="s">
        <v>8318</v>
      </c>
      <c r="S3862" s="11">
        <f>(((Table1[[#This Row],[launched_at]]/60)/60)/24)+DATE(1970,1,1)</f>
        <v>41833.660995370366</v>
      </c>
      <c r="T3862" s="11">
        <f>(((Table1[[#This Row],[deadline]]/60)/60)/24)+DATE(1970,1,1)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Table1[[#This Row],[pledged]]/Table1[[#This Row],[goal]]</f>
        <v>0.05</v>
      </c>
      <c r="P3863" s="6">
        <f>(Table1[[#This Row],[pledged]]/Table1[[#This Row],[backers_count]])/100</f>
        <v>1</v>
      </c>
      <c r="Q3863" t="s">
        <v>8317</v>
      </c>
      <c r="R3863" t="s">
        <v>8318</v>
      </c>
      <c r="S3863" s="11">
        <f>(((Table1[[#This Row],[launched_at]]/60)/60)/24)+DATE(1970,1,1)</f>
        <v>41914.590011574073</v>
      </c>
      <c r="T3863" s="11">
        <f>(((Table1[[#This Row],[deadline]]/60)/60)/24)+DATE(1970,1,1)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Table1[[#This Row],[pledged]]/Table1[[#This Row],[goal]]</f>
        <v>1.3333333333333334E-4</v>
      </c>
      <c r="P3864" s="6">
        <f>(Table1[[#This Row],[pledged]]/Table1[[#This Row],[backers_count]])/100</f>
        <v>0.01</v>
      </c>
      <c r="Q3864" t="s">
        <v>8317</v>
      </c>
      <c r="R3864" t="s">
        <v>8318</v>
      </c>
      <c r="S3864" s="11">
        <f>(((Table1[[#This Row],[launched_at]]/60)/60)/24)+DATE(1970,1,1)</f>
        <v>42611.261064814811</v>
      </c>
      <c r="T3864" s="11">
        <f>(((Table1[[#This Row],[deadline]]/60)/60)/24)+DATE(1970,1,1)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Table1[[#This Row],[pledged]]/Table1[[#This Row],[goal]]</f>
        <v>0</v>
      </c>
      <c r="P3865" s="6" t="e">
        <f>(Table1[[#This Row],[pledged]]/Table1[[#This Row],[backers_count]])/100</f>
        <v>#DIV/0!</v>
      </c>
      <c r="Q3865" t="s">
        <v>8317</v>
      </c>
      <c r="R3865" t="s">
        <v>8318</v>
      </c>
      <c r="S3865" s="11">
        <f>(((Table1[[#This Row],[launched_at]]/60)/60)/24)+DATE(1970,1,1)</f>
        <v>42253.633159722223</v>
      </c>
      <c r="T3865" s="11">
        <f>(((Table1[[#This Row],[deadline]]/60)/60)/24)+DATE(1970,1,1)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Table1[[#This Row],[pledged]]/Table1[[#This Row],[goal]]</f>
        <v>1.2E-2</v>
      </c>
      <c r="P3866" s="6">
        <f>(Table1[[#This Row],[pledged]]/Table1[[#This Row],[backers_count]])/100</f>
        <v>0.2</v>
      </c>
      <c r="Q3866" t="s">
        <v>8317</v>
      </c>
      <c r="R3866" t="s">
        <v>8318</v>
      </c>
      <c r="S3866" s="11">
        <f>(((Table1[[#This Row],[launched_at]]/60)/60)/24)+DATE(1970,1,1)</f>
        <v>42295.891828703709</v>
      </c>
      <c r="T3866" s="11">
        <f>(((Table1[[#This Row],[deadline]]/60)/60)/24)+DATE(1970,1,1)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Table1[[#This Row],[pledged]]/Table1[[#This Row],[goal]]</f>
        <v>0.26937422295897223</v>
      </c>
      <c r="P3867" s="6">
        <f>(Table1[[#This Row],[pledged]]/Table1[[#This Row],[backers_count]])/100</f>
        <v>0.4642857142857143</v>
      </c>
      <c r="Q3867" t="s">
        <v>8317</v>
      </c>
      <c r="R3867" t="s">
        <v>8318</v>
      </c>
      <c r="S3867" s="11">
        <f>(((Table1[[#This Row],[launched_at]]/60)/60)/24)+DATE(1970,1,1)</f>
        <v>41841.651597222226</v>
      </c>
      <c r="T3867" s="11">
        <f>(((Table1[[#This Row],[deadline]]/60)/60)/24)+DATE(1970,1,1)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Table1[[#This Row],[pledged]]/Table1[[#This Row],[goal]]</f>
        <v>5.4999999999999997E-3</v>
      </c>
      <c r="P3868" s="6">
        <f>(Table1[[#This Row],[pledged]]/Table1[[#This Row],[backers_count]])/100</f>
        <v>5.5E-2</v>
      </c>
      <c r="Q3868" t="s">
        <v>8317</v>
      </c>
      <c r="R3868" t="s">
        <v>8318</v>
      </c>
      <c r="S3868" s="11">
        <f>(((Table1[[#This Row],[launched_at]]/60)/60)/24)+DATE(1970,1,1)</f>
        <v>42402.947002314817</v>
      </c>
      <c r="T3868" s="11">
        <f>(((Table1[[#This Row],[deadline]]/60)/60)/24)+DATE(1970,1,1)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Table1[[#This Row],[pledged]]/Table1[[#This Row],[goal]]</f>
        <v>0.1255</v>
      </c>
      <c r="P3869" s="6">
        <f>(Table1[[#This Row],[pledged]]/Table1[[#This Row],[backers_count]])/100</f>
        <v>0.502</v>
      </c>
      <c r="Q3869" t="s">
        <v>8317</v>
      </c>
      <c r="R3869" t="s">
        <v>8318</v>
      </c>
      <c r="S3869" s="11">
        <f>(((Table1[[#This Row],[launched_at]]/60)/60)/24)+DATE(1970,1,1)</f>
        <v>42509.814108796301</v>
      </c>
      <c r="T3869" s="11">
        <f>(((Table1[[#This Row],[deadline]]/60)/60)/24)+DATE(1970,1,1)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Table1[[#This Row],[pledged]]/Table1[[#This Row],[goal]]</f>
        <v>2E-3</v>
      </c>
      <c r="P3870" s="6">
        <f>(Table1[[#This Row],[pledged]]/Table1[[#This Row],[backers_count]])/100</f>
        <v>0.1</v>
      </c>
      <c r="Q3870" t="s">
        <v>8317</v>
      </c>
      <c r="R3870" t="s">
        <v>8359</v>
      </c>
      <c r="S3870" s="11">
        <f>(((Table1[[#This Row],[launched_at]]/60)/60)/24)+DATE(1970,1,1)</f>
        <v>41865.659780092588</v>
      </c>
      <c r="T3870" s="11">
        <f>(((Table1[[#This Row],[deadline]]/60)/60)/24)+DATE(1970,1,1)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Table1[[#This Row],[pledged]]/Table1[[#This Row],[goal]]</f>
        <v>3.44748684310884E-2</v>
      </c>
      <c r="P3871" s="6">
        <f>(Table1[[#This Row],[pledged]]/Table1[[#This Row],[backers_count]])/100</f>
        <v>0.30133333333333334</v>
      </c>
      <c r="Q3871" t="s">
        <v>8317</v>
      </c>
      <c r="R3871" t="s">
        <v>8359</v>
      </c>
      <c r="S3871" s="11">
        <f>(((Table1[[#This Row],[launched_at]]/60)/60)/24)+DATE(1970,1,1)</f>
        <v>42047.724444444444</v>
      </c>
      <c r="T3871" s="11">
        <f>(((Table1[[#This Row],[deadline]]/60)/60)/24)+DATE(1970,1,1)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Table1[[#This Row],[pledged]]/Table1[[#This Row],[goal]]</f>
        <v>0.15</v>
      </c>
      <c r="P3872" s="6">
        <f>(Table1[[#This Row],[pledged]]/Table1[[#This Row],[backers_count]])/100</f>
        <v>1.5</v>
      </c>
      <c r="Q3872" t="s">
        <v>8317</v>
      </c>
      <c r="R3872" t="s">
        <v>8359</v>
      </c>
      <c r="S3872" s="11">
        <f>(((Table1[[#This Row],[launched_at]]/60)/60)/24)+DATE(1970,1,1)</f>
        <v>41793.17219907407</v>
      </c>
      <c r="T3872" s="11">
        <f>(((Table1[[#This Row],[deadline]]/60)/60)/24)+DATE(1970,1,1)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Table1[[#This Row],[pledged]]/Table1[[#This Row],[goal]]</f>
        <v>2.6666666666666668E-2</v>
      </c>
      <c r="P3873" s="6">
        <f>(Table1[[#This Row],[pledged]]/Table1[[#This Row],[backers_count]])/100</f>
        <v>0.13333333333333333</v>
      </c>
      <c r="Q3873" t="s">
        <v>8317</v>
      </c>
      <c r="R3873" t="s">
        <v>8359</v>
      </c>
      <c r="S3873" s="11">
        <f>(((Table1[[#This Row],[launched_at]]/60)/60)/24)+DATE(1970,1,1)</f>
        <v>42763.780671296292</v>
      </c>
      <c r="T3873" s="11">
        <f>(((Table1[[#This Row],[deadline]]/60)/60)/24)+DATE(1970,1,1)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Table1[[#This Row],[pledged]]/Table1[[#This Row],[goal]]</f>
        <v>0</v>
      </c>
      <c r="P3874" s="6" t="e">
        <f>(Table1[[#This Row],[pledged]]/Table1[[#This Row],[backers_count]])/100</f>
        <v>#DIV/0!</v>
      </c>
      <c r="Q3874" t="s">
        <v>8317</v>
      </c>
      <c r="R3874" t="s">
        <v>8359</v>
      </c>
      <c r="S3874" s="11">
        <f>(((Table1[[#This Row],[launched_at]]/60)/60)/24)+DATE(1970,1,1)</f>
        <v>42180.145787037036</v>
      </c>
      <c r="T3874" s="11">
        <f>(((Table1[[#This Row],[deadline]]/60)/60)/24)+DATE(1970,1,1)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Table1[[#This Row],[pledged]]/Table1[[#This Row],[goal]]</f>
        <v>0</v>
      </c>
      <c r="P3875" s="6" t="e">
        <f>(Table1[[#This Row],[pledged]]/Table1[[#This Row],[backers_count]])/100</f>
        <v>#DIV/0!</v>
      </c>
      <c r="Q3875" t="s">
        <v>8317</v>
      </c>
      <c r="R3875" t="s">
        <v>8359</v>
      </c>
      <c r="S3875" s="11">
        <f>(((Table1[[#This Row],[launched_at]]/60)/60)/24)+DATE(1970,1,1)</f>
        <v>42255.696006944447</v>
      </c>
      <c r="T3875" s="11">
        <f>(((Table1[[#This Row],[deadline]]/60)/60)/24)+DATE(1970,1,1)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Table1[[#This Row],[pledged]]/Table1[[#This Row],[goal]]</f>
        <v>0</v>
      </c>
      <c r="P3876" s="6" t="e">
        <f>(Table1[[#This Row],[pledged]]/Table1[[#This Row],[backers_count]])/100</f>
        <v>#DIV/0!</v>
      </c>
      <c r="Q3876" t="s">
        <v>8317</v>
      </c>
      <c r="R3876" t="s">
        <v>8359</v>
      </c>
      <c r="S3876" s="11">
        <f>(((Table1[[#This Row],[launched_at]]/60)/60)/24)+DATE(1970,1,1)</f>
        <v>42007.016458333332</v>
      </c>
      <c r="T3876" s="11">
        <f>(((Table1[[#This Row],[deadline]]/60)/60)/24)+DATE(1970,1,1)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Table1[[#This Row],[pledged]]/Table1[[#This Row],[goal]]</f>
        <v>0</v>
      </c>
      <c r="P3877" s="6" t="e">
        <f>(Table1[[#This Row],[pledged]]/Table1[[#This Row],[backers_count]])/100</f>
        <v>#DIV/0!</v>
      </c>
      <c r="Q3877" t="s">
        <v>8317</v>
      </c>
      <c r="R3877" t="s">
        <v>8359</v>
      </c>
      <c r="S3877" s="11">
        <f>(((Table1[[#This Row],[launched_at]]/60)/60)/24)+DATE(1970,1,1)</f>
        <v>42615.346817129626</v>
      </c>
      <c r="T3877" s="11">
        <f>(((Table1[[#This Row],[deadline]]/60)/60)/24)+DATE(1970,1,1)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Table1[[#This Row],[pledged]]/Table1[[#This Row],[goal]]</f>
        <v>0.52794871794871789</v>
      </c>
      <c r="P3878" s="6">
        <f>(Table1[[#This Row],[pledged]]/Table1[[#This Row],[backers_count]])/100</f>
        <v>0.44760869565217393</v>
      </c>
      <c r="Q3878" t="s">
        <v>8317</v>
      </c>
      <c r="R3878" t="s">
        <v>8359</v>
      </c>
      <c r="S3878" s="11">
        <f>(((Table1[[#This Row],[launched_at]]/60)/60)/24)+DATE(1970,1,1)</f>
        <v>42372.624166666668</v>
      </c>
      <c r="T3878" s="11">
        <f>(((Table1[[#This Row],[deadline]]/60)/60)/24)+DATE(1970,1,1)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Table1[[#This Row],[pledged]]/Table1[[#This Row],[goal]]</f>
        <v>4.9639999999999997E-2</v>
      </c>
      <c r="P3879" s="6">
        <f>(Table1[[#This Row],[pledged]]/Table1[[#This Row],[backers_count]])/100</f>
        <v>0.88642857142857134</v>
      </c>
      <c r="Q3879" t="s">
        <v>8317</v>
      </c>
      <c r="R3879" t="s">
        <v>8359</v>
      </c>
      <c r="S3879" s="11">
        <f>(((Table1[[#This Row],[launched_at]]/60)/60)/24)+DATE(1970,1,1)</f>
        <v>42682.67768518519</v>
      </c>
      <c r="T3879" s="11">
        <f>(((Table1[[#This Row],[deadline]]/60)/60)/24)+DATE(1970,1,1)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Table1[[#This Row],[pledged]]/Table1[[#This Row],[goal]]</f>
        <v>5.5555555555555556E-4</v>
      </c>
      <c r="P3880" s="6">
        <f>(Table1[[#This Row],[pledged]]/Table1[[#This Row],[backers_count]])/100</f>
        <v>0.1</v>
      </c>
      <c r="Q3880" t="s">
        <v>8317</v>
      </c>
      <c r="R3880" t="s">
        <v>8359</v>
      </c>
      <c r="S3880" s="11">
        <f>(((Table1[[#This Row],[launched_at]]/60)/60)/24)+DATE(1970,1,1)</f>
        <v>42154.818819444445</v>
      </c>
      <c r="T3880" s="11">
        <f>(((Table1[[#This Row],[deadline]]/60)/60)/24)+DATE(1970,1,1)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Table1[[#This Row],[pledged]]/Table1[[#This Row],[goal]]</f>
        <v>0</v>
      </c>
      <c r="P3881" s="6" t="e">
        <f>(Table1[[#This Row],[pledged]]/Table1[[#This Row],[backers_count]])/100</f>
        <v>#DIV/0!</v>
      </c>
      <c r="Q3881" t="s">
        <v>8317</v>
      </c>
      <c r="R3881" t="s">
        <v>8359</v>
      </c>
      <c r="S3881" s="11">
        <f>(((Table1[[#This Row],[launched_at]]/60)/60)/24)+DATE(1970,1,1)</f>
        <v>41999.861064814817</v>
      </c>
      <c r="T3881" s="11">
        <f>(((Table1[[#This Row],[deadline]]/60)/60)/24)+DATE(1970,1,1)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Table1[[#This Row],[pledged]]/Table1[[#This Row],[goal]]</f>
        <v>0.13066666666666665</v>
      </c>
      <c r="P3882" s="6">
        <f>(Table1[[#This Row],[pledged]]/Table1[[#This Row],[backers_count]])/100</f>
        <v>0.57647058823529418</v>
      </c>
      <c r="Q3882" t="s">
        <v>8317</v>
      </c>
      <c r="R3882" t="s">
        <v>8359</v>
      </c>
      <c r="S3882" s="11">
        <f>(((Table1[[#This Row],[launched_at]]/60)/60)/24)+DATE(1970,1,1)</f>
        <v>41815.815046296295</v>
      </c>
      <c r="T3882" s="11">
        <f>(((Table1[[#This Row],[deadline]]/60)/60)/24)+DATE(1970,1,1)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Table1[[#This Row],[pledged]]/Table1[[#This Row],[goal]]</f>
        <v>0.05</v>
      </c>
      <c r="P3883" s="6">
        <f>(Table1[[#This Row],[pledged]]/Table1[[#This Row],[backers_count]])/100</f>
        <v>0.25</v>
      </c>
      <c r="Q3883" t="s">
        <v>8317</v>
      </c>
      <c r="R3883" t="s">
        <v>8359</v>
      </c>
      <c r="S3883" s="11">
        <f>(((Table1[[#This Row],[launched_at]]/60)/60)/24)+DATE(1970,1,1)</f>
        <v>42756.018506944441</v>
      </c>
      <c r="T3883" s="11">
        <f>(((Table1[[#This Row],[deadline]]/60)/60)/24)+DATE(1970,1,1)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Table1[[#This Row],[pledged]]/Table1[[#This Row],[goal]]</f>
        <v>0</v>
      </c>
      <c r="P3884" s="6" t="e">
        <f>(Table1[[#This Row],[pledged]]/Table1[[#This Row],[backers_count]])/100</f>
        <v>#DIV/0!</v>
      </c>
      <c r="Q3884" t="s">
        <v>8317</v>
      </c>
      <c r="R3884" t="s">
        <v>8359</v>
      </c>
      <c r="S3884" s="11">
        <f>(((Table1[[#This Row],[launched_at]]/60)/60)/24)+DATE(1970,1,1)</f>
        <v>42373.983449074076</v>
      </c>
      <c r="T3884" s="11">
        <f>(((Table1[[#This Row],[deadline]]/60)/60)/24)+DATE(1970,1,1)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Table1[[#This Row],[pledged]]/Table1[[#This Row],[goal]]</f>
        <v>0</v>
      </c>
      <c r="P3885" s="6" t="e">
        <f>(Table1[[#This Row],[pledged]]/Table1[[#This Row],[backers_count]])/100</f>
        <v>#DIV/0!</v>
      </c>
      <c r="Q3885" t="s">
        <v>8317</v>
      </c>
      <c r="R3885" t="s">
        <v>8359</v>
      </c>
      <c r="S3885" s="11">
        <f>(((Table1[[#This Row],[launched_at]]/60)/60)/24)+DATE(1970,1,1)</f>
        <v>41854.602650462963</v>
      </c>
      <c r="T3885" s="11">
        <f>(((Table1[[#This Row],[deadline]]/60)/60)/24)+DATE(1970,1,1)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Table1[[#This Row],[pledged]]/Table1[[#This Row],[goal]]</f>
        <v>0</v>
      </c>
      <c r="P3886" s="6" t="e">
        <f>(Table1[[#This Row],[pledged]]/Table1[[#This Row],[backers_count]])/100</f>
        <v>#DIV/0!</v>
      </c>
      <c r="Q3886" t="s">
        <v>8317</v>
      </c>
      <c r="R3886" t="s">
        <v>8359</v>
      </c>
      <c r="S3886" s="11">
        <f>(((Table1[[#This Row],[launched_at]]/60)/60)/24)+DATE(1970,1,1)</f>
        <v>42065.791574074072</v>
      </c>
      <c r="T3886" s="11">
        <f>(((Table1[[#This Row],[deadline]]/60)/60)/24)+DATE(1970,1,1)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Table1[[#This Row],[pledged]]/Table1[[#This Row],[goal]]</f>
        <v>0</v>
      </c>
      <c r="P3887" s="6" t="e">
        <f>(Table1[[#This Row],[pledged]]/Table1[[#This Row],[backers_count]])/100</f>
        <v>#DIV/0!</v>
      </c>
      <c r="Q3887" t="s">
        <v>8317</v>
      </c>
      <c r="R3887" t="s">
        <v>8359</v>
      </c>
      <c r="S3887" s="11">
        <f>(((Table1[[#This Row],[launched_at]]/60)/60)/24)+DATE(1970,1,1)</f>
        <v>42469.951284722221</v>
      </c>
      <c r="T3887" s="11">
        <f>(((Table1[[#This Row],[deadline]]/60)/60)/24)+DATE(1970,1,1)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Table1[[#This Row],[pledged]]/Table1[[#This Row],[goal]]</f>
        <v>0</v>
      </c>
      <c r="P3888" s="6" t="e">
        <f>(Table1[[#This Row],[pledged]]/Table1[[#This Row],[backers_count]])/100</f>
        <v>#DIV/0!</v>
      </c>
      <c r="Q3888" t="s">
        <v>8317</v>
      </c>
      <c r="R3888" t="s">
        <v>8359</v>
      </c>
      <c r="S3888" s="11">
        <f>(((Table1[[#This Row],[launched_at]]/60)/60)/24)+DATE(1970,1,1)</f>
        <v>41954.228032407409</v>
      </c>
      <c r="T3888" s="11">
        <f>(((Table1[[#This Row],[deadline]]/60)/60)/24)+DATE(1970,1,1)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Table1[[#This Row],[pledged]]/Table1[[#This Row],[goal]]</f>
        <v>1.7500000000000002E-2</v>
      </c>
      <c r="P3889" s="6">
        <f>(Table1[[#This Row],[pledged]]/Table1[[#This Row],[backers_count]])/100</f>
        <v>0.17499999999999999</v>
      </c>
      <c r="Q3889" t="s">
        <v>8317</v>
      </c>
      <c r="R3889" t="s">
        <v>8359</v>
      </c>
      <c r="S3889" s="11">
        <f>(((Table1[[#This Row],[launched_at]]/60)/60)/24)+DATE(1970,1,1)</f>
        <v>42079.857974537037</v>
      </c>
      <c r="T3889" s="11">
        <f>(((Table1[[#This Row],[deadline]]/60)/60)/24)+DATE(1970,1,1)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Table1[[#This Row],[pledged]]/Table1[[#This Row],[goal]]</f>
        <v>0.27100000000000002</v>
      </c>
      <c r="P3890" s="6">
        <f>(Table1[[#This Row],[pledged]]/Table1[[#This Row],[backers_count]])/100</f>
        <v>0.38714285714285718</v>
      </c>
      <c r="Q3890" t="s">
        <v>8317</v>
      </c>
      <c r="R3890" t="s">
        <v>8318</v>
      </c>
      <c r="S3890" s="11">
        <f>(((Table1[[#This Row],[launched_at]]/60)/60)/24)+DATE(1970,1,1)</f>
        <v>42762.545810185184</v>
      </c>
      <c r="T3890" s="11">
        <f>(((Table1[[#This Row],[deadline]]/60)/60)/24)+DATE(1970,1,1)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Table1[[#This Row],[pledged]]/Table1[[#This Row],[goal]]</f>
        <v>1.4749999999999999E-2</v>
      </c>
      <c r="P3891" s="6">
        <f>(Table1[[#This Row],[pledged]]/Table1[[#This Row],[backers_count]])/100</f>
        <v>0.13111111111111109</v>
      </c>
      <c r="Q3891" t="s">
        <v>8317</v>
      </c>
      <c r="R3891" t="s">
        <v>8318</v>
      </c>
      <c r="S3891" s="11">
        <f>(((Table1[[#This Row],[launched_at]]/60)/60)/24)+DATE(1970,1,1)</f>
        <v>41977.004976851851</v>
      </c>
      <c r="T3891" s="11">
        <f>(((Table1[[#This Row],[deadline]]/60)/60)/24)+DATE(1970,1,1)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Table1[[#This Row],[pledged]]/Table1[[#This Row],[goal]]</f>
        <v>0.16826666666666668</v>
      </c>
      <c r="P3892" s="6">
        <f>(Table1[[#This Row],[pledged]]/Table1[[#This Row],[backers_count]])/100</f>
        <v>3.1549999999999998</v>
      </c>
      <c r="Q3892" t="s">
        <v>8317</v>
      </c>
      <c r="R3892" t="s">
        <v>8318</v>
      </c>
      <c r="S3892" s="11">
        <f>(((Table1[[#This Row],[launched_at]]/60)/60)/24)+DATE(1970,1,1)</f>
        <v>42171.758611111116</v>
      </c>
      <c r="T3892" s="11">
        <f>(((Table1[[#This Row],[deadline]]/60)/60)/24)+DATE(1970,1,1)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Table1[[#This Row],[pledged]]/Table1[[#This Row],[goal]]</f>
        <v>0.32500000000000001</v>
      </c>
      <c r="P3893" s="6">
        <f>(Table1[[#This Row],[pledged]]/Table1[[#This Row],[backers_count]])/100</f>
        <v>0.37142857142857144</v>
      </c>
      <c r="Q3893" t="s">
        <v>8317</v>
      </c>
      <c r="R3893" t="s">
        <v>8318</v>
      </c>
      <c r="S3893" s="11">
        <f>(((Table1[[#This Row],[launched_at]]/60)/60)/24)+DATE(1970,1,1)</f>
        <v>42056.1324537037</v>
      </c>
      <c r="T3893" s="11">
        <f>(((Table1[[#This Row],[deadline]]/60)/60)/24)+DATE(1970,1,1)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Table1[[#This Row],[pledged]]/Table1[[#This Row],[goal]]</f>
        <v>0</v>
      </c>
      <c r="P3894" s="6" t="e">
        <f>(Table1[[#This Row],[pledged]]/Table1[[#This Row],[backers_count]])/100</f>
        <v>#DIV/0!</v>
      </c>
      <c r="Q3894" t="s">
        <v>8317</v>
      </c>
      <c r="R3894" t="s">
        <v>8318</v>
      </c>
      <c r="S3894" s="11">
        <f>(((Table1[[#This Row],[launched_at]]/60)/60)/24)+DATE(1970,1,1)</f>
        <v>41867.652280092596</v>
      </c>
      <c r="T3894" s="11">
        <f>(((Table1[[#This Row],[deadline]]/60)/60)/24)+DATE(1970,1,1)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Table1[[#This Row],[pledged]]/Table1[[#This Row],[goal]]</f>
        <v>0.2155</v>
      </c>
      <c r="P3895" s="6">
        <f>(Table1[[#This Row],[pledged]]/Table1[[#This Row],[backers_count]])/100</f>
        <v>1.2827380952380951</v>
      </c>
      <c r="Q3895" t="s">
        <v>8317</v>
      </c>
      <c r="R3895" t="s">
        <v>8318</v>
      </c>
      <c r="S3895" s="11">
        <f>(((Table1[[#This Row],[launched_at]]/60)/60)/24)+DATE(1970,1,1)</f>
        <v>41779.657870370371</v>
      </c>
      <c r="T3895" s="11">
        <f>(((Table1[[#This Row],[deadline]]/60)/60)/24)+DATE(1970,1,1)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Table1[[#This Row],[pledged]]/Table1[[#This Row],[goal]]</f>
        <v>3.4666666666666665E-2</v>
      </c>
      <c r="P3896" s="6">
        <f>(Table1[[#This Row],[pledged]]/Table1[[#This Row],[backers_count]])/100</f>
        <v>0.47272727272727272</v>
      </c>
      <c r="Q3896" t="s">
        <v>8317</v>
      </c>
      <c r="R3896" t="s">
        <v>8318</v>
      </c>
      <c r="S3896" s="11">
        <f>(((Table1[[#This Row],[launched_at]]/60)/60)/24)+DATE(1970,1,1)</f>
        <v>42679.958472222221</v>
      </c>
      <c r="T3896" s="11">
        <f>(((Table1[[#This Row],[deadline]]/60)/60)/24)+DATE(1970,1,1)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Table1[[#This Row],[pledged]]/Table1[[#This Row],[goal]]</f>
        <v>0.05</v>
      </c>
      <c r="P3897" s="6">
        <f>(Table1[[#This Row],[pledged]]/Table1[[#This Row],[backers_count]])/100</f>
        <v>0.5</v>
      </c>
      <c r="Q3897" t="s">
        <v>8317</v>
      </c>
      <c r="R3897" t="s">
        <v>8318</v>
      </c>
      <c r="S3897" s="11">
        <f>(((Table1[[#This Row],[launched_at]]/60)/60)/24)+DATE(1970,1,1)</f>
        <v>42032.250208333338</v>
      </c>
      <c r="T3897" s="11">
        <f>(((Table1[[#This Row],[deadline]]/60)/60)/24)+DATE(1970,1,1)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Table1[[#This Row],[pledged]]/Table1[[#This Row],[goal]]</f>
        <v>0.10625</v>
      </c>
      <c r="P3898" s="6">
        <f>(Table1[[#This Row],[pledged]]/Table1[[#This Row],[backers_count]])/100</f>
        <v>0.42499999999999999</v>
      </c>
      <c r="Q3898" t="s">
        <v>8317</v>
      </c>
      <c r="R3898" t="s">
        <v>8318</v>
      </c>
      <c r="S3898" s="11">
        <f>(((Table1[[#This Row],[launched_at]]/60)/60)/24)+DATE(1970,1,1)</f>
        <v>41793.191875000004</v>
      </c>
      <c r="T3898" s="11">
        <f>(((Table1[[#This Row],[deadline]]/60)/60)/24)+DATE(1970,1,1)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Table1[[#This Row],[pledged]]/Table1[[#This Row],[goal]]</f>
        <v>0.17599999999999999</v>
      </c>
      <c r="P3899" s="6">
        <f>(Table1[[#This Row],[pledged]]/Table1[[#This Row],[backers_count]])/100</f>
        <v>0.44</v>
      </c>
      <c r="Q3899" t="s">
        <v>8317</v>
      </c>
      <c r="R3899" t="s">
        <v>8318</v>
      </c>
      <c r="S3899" s="11">
        <f>(((Table1[[#This Row],[launched_at]]/60)/60)/24)+DATE(1970,1,1)</f>
        <v>41982.87364583333</v>
      </c>
      <c r="T3899" s="11">
        <f>(((Table1[[#This Row],[deadline]]/60)/60)/24)+DATE(1970,1,1)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Table1[[#This Row],[pledged]]/Table1[[#This Row],[goal]]</f>
        <v>0.3256</v>
      </c>
      <c r="P3900" s="6">
        <f>(Table1[[#This Row],[pledged]]/Table1[[#This Row],[backers_count]])/100</f>
        <v>0.50875000000000004</v>
      </c>
      <c r="Q3900" t="s">
        <v>8317</v>
      </c>
      <c r="R3900" t="s">
        <v>8318</v>
      </c>
      <c r="S3900" s="11">
        <f>(((Table1[[#This Row],[launched_at]]/60)/60)/24)+DATE(1970,1,1)</f>
        <v>42193.482291666667</v>
      </c>
      <c r="T3900" s="11">
        <f>(((Table1[[#This Row],[deadline]]/60)/60)/24)+DATE(1970,1,1)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Table1[[#This Row],[pledged]]/Table1[[#This Row],[goal]]</f>
        <v>1.2500000000000001E-2</v>
      </c>
      <c r="P3901" s="6">
        <f>(Table1[[#This Row],[pledged]]/Table1[[#This Row],[backers_count]])/100</f>
        <v>0.625</v>
      </c>
      <c r="Q3901" t="s">
        <v>8317</v>
      </c>
      <c r="R3901" t="s">
        <v>8318</v>
      </c>
      <c r="S3901" s="11">
        <f>(((Table1[[#This Row],[launched_at]]/60)/60)/24)+DATE(1970,1,1)</f>
        <v>41843.775011574071</v>
      </c>
      <c r="T3901" s="11">
        <f>(((Table1[[#This Row],[deadline]]/60)/60)/24)+DATE(1970,1,1)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Table1[[#This Row],[pledged]]/Table1[[#This Row],[goal]]</f>
        <v>5.3999999999999999E-2</v>
      </c>
      <c r="P3902" s="6">
        <f>(Table1[[#This Row],[pledged]]/Table1[[#This Row],[backers_count]])/100</f>
        <v>0.27</v>
      </c>
      <c r="Q3902" t="s">
        <v>8317</v>
      </c>
      <c r="R3902" t="s">
        <v>8318</v>
      </c>
      <c r="S3902" s="11">
        <f>(((Table1[[#This Row],[launched_at]]/60)/60)/24)+DATE(1970,1,1)</f>
        <v>42136.092488425929</v>
      </c>
      <c r="T3902" s="11">
        <f>(((Table1[[#This Row],[deadline]]/60)/60)/24)+DATE(1970,1,1)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Table1[[#This Row],[pledged]]/Table1[[#This Row],[goal]]</f>
        <v>8.3333333333333332E-3</v>
      </c>
      <c r="P3903" s="6">
        <f>(Table1[[#This Row],[pledged]]/Table1[[#This Row],[backers_count]])/100</f>
        <v>0.25</v>
      </c>
      <c r="Q3903" t="s">
        <v>8317</v>
      </c>
      <c r="R3903" t="s">
        <v>8318</v>
      </c>
      <c r="S3903" s="11">
        <f>(((Table1[[#This Row],[launched_at]]/60)/60)/24)+DATE(1970,1,1)</f>
        <v>42317.826377314821</v>
      </c>
      <c r="T3903" s="11">
        <f>(((Table1[[#This Row],[deadline]]/60)/60)/24)+DATE(1970,1,1)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Table1[[#This Row],[pledged]]/Table1[[#This Row],[goal]]</f>
        <v>0.48833333333333334</v>
      </c>
      <c r="P3904" s="6">
        <f>(Table1[[#This Row],[pledged]]/Table1[[#This Row],[backers_count]])/100</f>
        <v>0.47258064516129034</v>
      </c>
      <c r="Q3904" t="s">
        <v>8317</v>
      </c>
      <c r="R3904" t="s">
        <v>8318</v>
      </c>
      <c r="S3904" s="11">
        <f>(((Table1[[#This Row],[launched_at]]/60)/60)/24)+DATE(1970,1,1)</f>
        <v>42663.468078703707</v>
      </c>
      <c r="T3904" s="11">
        <f>(((Table1[[#This Row],[deadline]]/60)/60)/24)+DATE(1970,1,1)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Table1[[#This Row],[pledged]]/Table1[[#This Row],[goal]]</f>
        <v>0</v>
      </c>
      <c r="P3905" s="6" t="e">
        <f>(Table1[[#This Row],[pledged]]/Table1[[#This Row],[backers_count]])/100</f>
        <v>#DIV/0!</v>
      </c>
      <c r="Q3905" t="s">
        <v>8317</v>
      </c>
      <c r="R3905" t="s">
        <v>8318</v>
      </c>
      <c r="S3905" s="11">
        <f>(((Table1[[#This Row],[launched_at]]/60)/60)/24)+DATE(1970,1,1)</f>
        <v>42186.01116898148</v>
      </c>
      <c r="T3905" s="11">
        <f>(((Table1[[#This Row],[deadline]]/60)/60)/24)+DATE(1970,1,1)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Table1[[#This Row],[pledged]]/Table1[[#This Row],[goal]]</f>
        <v>2.9999999999999997E-4</v>
      </c>
      <c r="P3906" s="6">
        <f>(Table1[[#This Row],[pledged]]/Table1[[#This Row],[backers_count]])/100</f>
        <v>1.4999999999999999E-2</v>
      </c>
      <c r="Q3906" t="s">
        <v>8317</v>
      </c>
      <c r="R3906" t="s">
        <v>8318</v>
      </c>
      <c r="S3906" s="11">
        <f>(((Table1[[#This Row],[launched_at]]/60)/60)/24)+DATE(1970,1,1)</f>
        <v>42095.229166666672</v>
      </c>
      <c r="T3906" s="11">
        <f>(((Table1[[#This Row],[deadline]]/60)/60)/24)+DATE(1970,1,1)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Table1[[#This Row],[pledged]]/Table1[[#This Row],[goal]]</f>
        <v>0.11533333333333333</v>
      </c>
      <c r="P3907" s="6">
        <f>(Table1[[#This Row],[pledged]]/Table1[[#This Row],[backers_count]])/100</f>
        <v>0.24714285714285716</v>
      </c>
      <c r="Q3907" t="s">
        <v>8317</v>
      </c>
      <c r="R3907" t="s">
        <v>8318</v>
      </c>
      <c r="S3907" s="11">
        <f>(((Table1[[#This Row],[launched_at]]/60)/60)/24)+DATE(1970,1,1)</f>
        <v>42124.623877314814</v>
      </c>
      <c r="T3907" s="11">
        <f>(((Table1[[#This Row],[deadline]]/60)/60)/24)+DATE(1970,1,1)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Table1[[#This Row],[pledged]]/Table1[[#This Row],[goal]]</f>
        <v>0.67333333333333334</v>
      </c>
      <c r="P3908" s="6">
        <f>(Table1[[#This Row],[pledged]]/Table1[[#This Row],[backers_count]])/100</f>
        <v>0.63124999999999998</v>
      </c>
      <c r="Q3908" t="s">
        <v>8317</v>
      </c>
      <c r="R3908" t="s">
        <v>8318</v>
      </c>
      <c r="S3908" s="11">
        <f>(((Table1[[#This Row],[launched_at]]/60)/60)/24)+DATE(1970,1,1)</f>
        <v>42143.917743055557</v>
      </c>
      <c r="T3908" s="11">
        <f>(((Table1[[#This Row],[deadline]]/60)/60)/24)+DATE(1970,1,1)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Table1[[#This Row],[pledged]]/Table1[[#This Row],[goal]]</f>
        <v>0.153</v>
      </c>
      <c r="P3909" s="6">
        <f>(Table1[[#This Row],[pledged]]/Table1[[#This Row],[backers_count]])/100</f>
        <v>0.38250000000000001</v>
      </c>
      <c r="Q3909" t="s">
        <v>8317</v>
      </c>
      <c r="R3909" t="s">
        <v>8318</v>
      </c>
      <c r="S3909" s="11">
        <f>(((Table1[[#This Row],[launched_at]]/60)/60)/24)+DATE(1970,1,1)</f>
        <v>41906.819513888891</v>
      </c>
      <c r="T3909" s="11">
        <f>(((Table1[[#This Row],[deadline]]/60)/60)/24)+DATE(1970,1,1)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Table1[[#This Row],[pledged]]/Table1[[#This Row],[goal]]</f>
        <v>8.666666666666667E-2</v>
      </c>
      <c r="P3910" s="6">
        <f>(Table1[[#This Row],[pledged]]/Table1[[#This Row],[backers_count]])/100</f>
        <v>0.16250000000000001</v>
      </c>
      <c r="Q3910" t="s">
        <v>8317</v>
      </c>
      <c r="R3910" t="s">
        <v>8318</v>
      </c>
      <c r="S3910" s="11">
        <f>(((Table1[[#This Row],[launched_at]]/60)/60)/24)+DATE(1970,1,1)</f>
        <v>41834.135370370372</v>
      </c>
      <c r="T3910" s="11">
        <f>(((Table1[[#This Row],[deadline]]/60)/60)/24)+DATE(1970,1,1)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Table1[[#This Row],[pledged]]/Table1[[#This Row],[goal]]</f>
        <v>2.2499999999999998E-3</v>
      </c>
      <c r="P3911" s="6">
        <f>(Table1[[#This Row],[pledged]]/Table1[[#This Row],[backers_count]])/100</f>
        <v>0.33750000000000002</v>
      </c>
      <c r="Q3911" t="s">
        <v>8317</v>
      </c>
      <c r="R3911" t="s">
        <v>8318</v>
      </c>
      <c r="S3911" s="11">
        <f>(((Table1[[#This Row],[launched_at]]/60)/60)/24)+DATE(1970,1,1)</f>
        <v>41863.359282407408</v>
      </c>
      <c r="T3911" s="11">
        <f>(((Table1[[#This Row],[deadline]]/60)/60)/24)+DATE(1970,1,1)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Table1[[#This Row],[pledged]]/Table1[[#This Row],[goal]]</f>
        <v>3.0833333333333334E-2</v>
      </c>
      <c r="P3912" s="6">
        <f>(Table1[[#This Row],[pledged]]/Table1[[#This Row],[backers_count]])/100</f>
        <v>0.6166666666666667</v>
      </c>
      <c r="Q3912" t="s">
        <v>8317</v>
      </c>
      <c r="R3912" t="s">
        <v>8318</v>
      </c>
      <c r="S3912" s="11">
        <f>(((Table1[[#This Row],[launched_at]]/60)/60)/24)+DATE(1970,1,1)</f>
        <v>42224.756909722222</v>
      </c>
      <c r="T3912" s="11">
        <f>(((Table1[[#This Row],[deadline]]/60)/60)/24)+DATE(1970,1,1)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Table1[[#This Row],[pledged]]/Table1[[#This Row],[goal]]</f>
        <v>0.37412499999999999</v>
      </c>
      <c r="P3913" s="6">
        <f>(Table1[[#This Row],[pledged]]/Table1[[#This Row],[backers_count]])/100</f>
        <v>0.83138888888888884</v>
      </c>
      <c r="Q3913" t="s">
        <v>8317</v>
      </c>
      <c r="R3913" t="s">
        <v>8318</v>
      </c>
      <c r="S3913" s="11">
        <f>(((Table1[[#This Row],[launched_at]]/60)/60)/24)+DATE(1970,1,1)</f>
        <v>41939.8122337963</v>
      </c>
      <c r="T3913" s="11">
        <f>(((Table1[[#This Row],[deadline]]/60)/60)/24)+DATE(1970,1,1)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Table1[[#This Row],[pledged]]/Table1[[#This Row],[goal]]</f>
        <v>6.666666666666667E-5</v>
      </c>
      <c r="P3914" s="6">
        <f>(Table1[[#This Row],[pledged]]/Table1[[#This Row],[backers_count]])/100</f>
        <v>0.01</v>
      </c>
      <c r="Q3914" t="s">
        <v>8317</v>
      </c>
      <c r="R3914" t="s">
        <v>8318</v>
      </c>
      <c r="S3914" s="11">
        <f>(((Table1[[#This Row],[launched_at]]/60)/60)/24)+DATE(1970,1,1)</f>
        <v>42059.270023148143</v>
      </c>
      <c r="T3914" s="11">
        <f>(((Table1[[#This Row],[deadline]]/60)/60)/24)+DATE(1970,1,1)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Table1[[#This Row],[pledged]]/Table1[[#This Row],[goal]]</f>
        <v>0.1</v>
      </c>
      <c r="P3915" s="6">
        <f>(Table1[[#This Row],[pledged]]/Table1[[#This Row],[backers_count]])/100</f>
        <v>1.4285714285714286</v>
      </c>
      <c r="Q3915" t="s">
        <v>8317</v>
      </c>
      <c r="R3915" t="s">
        <v>8318</v>
      </c>
      <c r="S3915" s="11">
        <f>(((Table1[[#This Row],[launched_at]]/60)/60)/24)+DATE(1970,1,1)</f>
        <v>42308.211215277777</v>
      </c>
      <c r="T3915" s="11">
        <f>(((Table1[[#This Row],[deadline]]/60)/60)/24)+DATE(1970,1,1)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Table1[[#This Row],[pledged]]/Table1[[#This Row],[goal]]</f>
        <v>0.36359999999999998</v>
      </c>
      <c r="P3916" s="6">
        <f>(Table1[[#This Row],[pledged]]/Table1[[#This Row],[backers_count]])/100</f>
        <v>0.33666666666666667</v>
      </c>
      <c r="Q3916" t="s">
        <v>8317</v>
      </c>
      <c r="R3916" t="s">
        <v>8318</v>
      </c>
      <c r="S3916" s="11">
        <f>(((Table1[[#This Row],[launched_at]]/60)/60)/24)+DATE(1970,1,1)</f>
        <v>42114.818935185183</v>
      </c>
      <c r="T3916" s="11">
        <f>(((Table1[[#This Row],[deadline]]/60)/60)/24)+DATE(1970,1,1)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Table1[[#This Row],[pledged]]/Table1[[#This Row],[goal]]</f>
        <v>3.3333333333333335E-3</v>
      </c>
      <c r="P3917" s="6">
        <f>(Table1[[#This Row],[pledged]]/Table1[[#This Row],[backers_count]])/100</f>
        <v>0.05</v>
      </c>
      <c r="Q3917" t="s">
        <v>8317</v>
      </c>
      <c r="R3917" t="s">
        <v>8318</v>
      </c>
      <c r="S3917" s="11">
        <f>(((Table1[[#This Row],[launched_at]]/60)/60)/24)+DATE(1970,1,1)</f>
        <v>42492.98505787037</v>
      </c>
      <c r="T3917" s="11">
        <f>(((Table1[[#This Row],[deadline]]/60)/60)/24)+DATE(1970,1,1)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Table1[[#This Row],[pledged]]/Table1[[#This Row],[goal]]</f>
        <v>0</v>
      </c>
      <c r="P3918" s="6" t="e">
        <f>(Table1[[#This Row],[pledged]]/Table1[[#This Row],[backers_count]])/100</f>
        <v>#DIV/0!</v>
      </c>
      <c r="Q3918" t="s">
        <v>8317</v>
      </c>
      <c r="R3918" t="s">
        <v>8318</v>
      </c>
      <c r="S3918" s="11">
        <f>(((Table1[[#This Row],[launched_at]]/60)/60)/24)+DATE(1970,1,1)</f>
        <v>42494.471666666665</v>
      </c>
      <c r="T3918" s="11">
        <f>(((Table1[[#This Row],[deadline]]/60)/60)/24)+DATE(1970,1,1)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Table1[[#This Row],[pledged]]/Table1[[#This Row],[goal]]</f>
        <v>2.8571428571428571E-3</v>
      </c>
      <c r="P3919" s="6">
        <f>(Table1[[#This Row],[pledged]]/Table1[[#This Row],[backers_count]])/100</f>
        <v>0.1</v>
      </c>
      <c r="Q3919" t="s">
        <v>8317</v>
      </c>
      <c r="R3919" t="s">
        <v>8318</v>
      </c>
      <c r="S3919" s="11">
        <f>(((Table1[[#This Row],[launched_at]]/60)/60)/24)+DATE(1970,1,1)</f>
        <v>41863.527326388888</v>
      </c>
      <c r="T3919" s="11">
        <f>(((Table1[[#This Row],[deadline]]/60)/60)/24)+DATE(1970,1,1)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Table1[[#This Row],[pledged]]/Table1[[#This Row],[goal]]</f>
        <v>2E-3</v>
      </c>
      <c r="P3920" s="6">
        <f>(Table1[[#This Row],[pledged]]/Table1[[#This Row],[backers_count]])/100</f>
        <v>0.4</v>
      </c>
      <c r="Q3920" t="s">
        <v>8317</v>
      </c>
      <c r="R3920" t="s">
        <v>8318</v>
      </c>
      <c r="S3920" s="11">
        <f>(((Table1[[#This Row],[launched_at]]/60)/60)/24)+DATE(1970,1,1)</f>
        <v>41843.664618055554</v>
      </c>
      <c r="T3920" s="11">
        <f>(((Table1[[#This Row],[deadline]]/60)/60)/24)+DATE(1970,1,1)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Table1[[#This Row],[pledged]]/Table1[[#This Row],[goal]]</f>
        <v>1.7999999999999999E-2</v>
      </c>
      <c r="P3921" s="6">
        <f>(Table1[[#This Row],[pledged]]/Table1[[#This Row],[backers_count]])/100</f>
        <v>0.3</v>
      </c>
      <c r="Q3921" t="s">
        <v>8317</v>
      </c>
      <c r="R3921" t="s">
        <v>8318</v>
      </c>
      <c r="S3921" s="11">
        <f>(((Table1[[#This Row],[launched_at]]/60)/60)/24)+DATE(1970,1,1)</f>
        <v>42358.684872685189</v>
      </c>
      <c r="T3921" s="11">
        <f>(((Table1[[#This Row],[deadline]]/60)/60)/24)+DATE(1970,1,1)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Table1[[#This Row],[pledged]]/Table1[[#This Row],[goal]]</f>
        <v>5.3999999999999999E-2</v>
      </c>
      <c r="P3922" s="6">
        <f>(Table1[[#This Row],[pledged]]/Table1[[#This Row],[backers_count]])/100</f>
        <v>0.45</v>
      </c>
      <c r="Q3922" t="s">
        <v>8317</v>
      </c>
      <c r="R3922" t="s">
        <v>8318</v>
      </c>
      <c r="S3922" s="11">
        <f>(((Table1[[#This Row],[launched_at]]/60)/60)/24)+DATE(1970,1,1)</f>
        <v>42657.38726851852</v>
      </c>
      <c r="T3922" s="11">
        <f>(((Table1[[#This Row],[deadline]]/60)/60)/24)+DATE(1970,1,1)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Table1[[#This Row],[pledged]]/Table1[[#This Row],[goal]]</f>
        <v>0</v>
      </c>
      <c r="P3923" s="6" t="e">
        <f>(Table1[[#This Row],[pledged]]/Table1[[#This Row],[backers_count]])/100</f>
        <v>#DIV/0!</v>
      </c>
      <c r="Q3923" t="s">
        <v>8317</v>
      </c>
      <c r="R3923" t="s">
        <v>8318</v>
      </c>
      <c r="S3923" s="11">
        <f>(((Table1[[#This Row],[launched_at]]/60)/60)/24)+DATE(1970,1,1)</f>
        <v>41926.542303240742</v>
      </c>
      <c r="T3923" s="11">
        <f>(((Table1[[#This Row],[deadline]]/60)/60)/24)+DATE(1970,1,1)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Table1[[#This Row],[pledged]]/Table1[[#This Row],[goal]]</f>
        <v>8.1333333333333327E-2</v>
      </c>
      <c r="P3924" s="6">
        <f>(Table1[[#This Row],[pledged]]/Table1[[#This Row],[backers_count]])/100</f>
        <v>0.10166666666666666</v>
      </c>
      <c r="Q3924" t="s">
        <v>8317</v>
      </c>
      <c r="R3924" t="s">
        <v>8318</v>
      </c>
      <c r="S3924" s="11">
        <f>(((Table1[[#This Row],[launched_at]]/60)/60)/24)+DATE(1970,1,1)</f>
        <v>42020.768634259264</v>
      </c>
      <c r="T3924" s="11">
        <f>(((Table1[[#This Row],[deadline]]/60)/60)/24)+DATE(1970,1,1)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Table1[[#This Row],[pledged]]/Table1[[#This Row],[goal]]</f>
        <v>0.12034782608695652</v>
      </c>
      <c r="P3925" s="6">
        <f>(Table1[[#This Row],[pledged]]/Table1[[#This Row],[backers_count]])/100</f>
        <v>0.8141176470588235</v>
      </c>
      <c r="Q3925" t="s">
        <v>8317</v>
      </c>
      <c r="R3925" t="s">
        <v>8318</v>
      </c>
      <c r="S3925" s="11">
        <f>(((Table1[[#This Row],[launched_at]]/60)/60)/24)+DATE(1970,1,1)</f>
        <v>42075.979988425926</v>
      </c>
      <c r="T3925" s="11">
        <f>(((Table1[[#This Row],[deadline]]/60)/60)/24)+DATE(1970,1,1)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Table1[[#This Row],[pledged]]/Table1[[#This Row],[goal]]</f>
        <v>0.15266666666666667</v>
      </c>
      <c r="P3926" s="6">
        <f>(Table1[[#This Row],[pledged]]/Table1[[#This Row],[backers_count]])/100</f>
        <v>0.57250000000000001</v>
      </c>
      <c r="Q3926" t="s">
        <v>8317</v>
      </c>
      <c r="R3926" t="s">
        <v>8318</v>
      </c>
      <c r="S3926" s="11">
        <f>(((Table1[[#This Row],[launched_at]]/60)/60)/24)+DATE(1970,1,1)</f>
        <v>41786.959745370368</v>
      </c>
      <c r="T3926" s="11">
        <f>(((Table1[[#This Row],[deadline]]/60)/60)/24)+DATE(1970,1,1)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Table1[[#This Row],[pledged]]/Table1[[#This Row],[goal]]</f>
        <v>0.1</v>
      </c>
      <c r="P3927" s="6">
        <f>(Table1[[#This Row],[pledged]]/Table1[[#This Row],[backers_count]])/100</f>
        <v>0.05</v>
      </c>
      <c r="Q3927" t="s">
        <v>8317</v>
      </c>
      <c r="R3927" t="s">
        <v>8318</v>
      </c>
      <c r="S3927" s="11">
        <f>(((Table1[[#This Row],[launched_at]]/60)/60)/24)+DATE(1970,1,1)</f>
        <v>41820.870821759258</v>
      </c>
      <c r="T3927" s="11">
        <f>(((Table1[[#This Row],[deadline]]/60)/60)/24)+DATE(1970,1,1)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Table1[[#This Row],[pledged]]/Table1[[#This Row],[goal]]</f>
        <v>3.0000000000000001E-3</v>
      </c>
      <c r="P3928" s="6">
        <f>(Table1[[#This Row],[pledged]]/Table1[[#This Row],[backers_count]])/100</f>
        <v>0.15</v>
      </c>
      <c r="Q3928" t="s">
        <v>8317</v>
      </c>
      <c r="R3928" t="s">
        <v>8318</v>
      </c>
      <c r="S3928" s="11">
        <f>(((Table1[[#This Row],[launched_at]]/60)/60)/24)+DATE(1970,1,1)</f>
        <v>41970.085046296299</v>
      </c>
      <c r="T3928" s="11">
        <f>(((Table1[[#This Row],[deadline]]/60)/60)/24)+DATE(1970,1,1)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Table1[[#This Row],[pledged]]/Table1[[#This Row],[goal]]</f>
        <v>0.01</v>
      </c>
      <c r="P3929" s="6">
        <f>(Table1[[#This Row],[pledged]]/Table1[[#This Row],[backers_count]])/100</f>
        <v>0.125</v>
      </c>
      <c r="Q3929" t="s">
        <v>8317</v>
      </c>
      <c r="R3929" t="s">
        <v>8318</v>
      </c>
      <c r="S3929" s="11">
        <f>(((Table1[[#This Row],[launched_at]]/60)/60)/24)+DATE(1970,1,1)</f>
        <v>41830.267407407409</v>
      </c>
      <c r="T3929" s="11">
        <f>(((Table1[[#This Row],[deadline]]/60)/60)/24)+DATE(1970,1,1)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Table1[[#This Row],[pledged]]/Table1[[#This Row],[goal]]</f>
        <v>0.13020000000000001</v>
      </c>
      <c r="P3930" s="6">
        <f>(Table1[[#This Row],[pledged]]/Table1[[#This Row],[backers_count]])/100</f>
        <v>0.93</v>
      </c>
      <c r="Q3930" t="s">
        <v>8317</v>
      </c>
      <c r="R3930" t="s">
        <v>8318</v>
      </c>
      <c r="S3930" s="11">
        <f>(((Table1[[#This Row],[launched_at]]/60)/60)/24)+DATE(1970,1,1)</f>
        <v>42265.683182870373</v>
      </c>
      <c r="T3930" s="11">
        <f>(((Table1[[#This Row],[deadline]]/60)/60)/24)+DATE(1970,1,1)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Table1[[#This Row],[pledged]]/Table1[[#This Row],[goal]]</f>
        <v>2.265E-2</v>
      </c>
      <c r="P3931" s="6">
        <f>(Table1[[#This Row],[pledged]]/Table1[[#This Row],[backers_count]])/100</f>
        <v>0.32357142857142857</v>
      </c>
      <c r="Q3931" t="s">
        <v>8317</v>
      </c>
      <c r="R3931" t="s">
        <v>8318</v>
      </c>
      <c r="S3931" s="11">
        <f>(((Table1[[#This Row],[launched_at]]/60)/60)/24)+DATE(1970,1,1)</f>
        <v>42601.827141203699</v>
      </c>
      <c r="T3931" s="11">
        <f>(((Table1[[#This Row],[deadline]]/60)/60)/24)+DATE(1970,1,1)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Table1[[#This Row],[pledged]]/Table1[[#This Row],[goal]]</f>
        <v>0</v>
      </c>
      <c r="P3932" s="6" t="e">
        <f>(Table1[[#This Row],[pledged]]/Table1[[#This Row],[backers_count]])/100</f>
        <v>#DIV/0!</v>
      </c>
      <c r="Q3932" t="s">
        <v>8317</v>
      </c>
      <c r="R3932" t="s">
        <v>8318</v>
      </c>
      <c r="S3932" s="11">
        <f>(((Table1[[#This Row],[launched_at]]/60)/60)/24)+DATE(1970,1,1)</f>
        <v>42433.338749999995</v>
      </c>
      <c r="T3932" s="11">
        <f>(((Table1[[#This Row],[deadline]]/60)/60)/24)+DATE(1970,1,1)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Table1[[#This Row],[pledged]]/Table1[[#This Row],[goal]]</f>
        <v>0</v>
      </c>
      <c r="P3933" s="6" t="e">
        <f>(Table1[[#This Row],[pledged]]/Table1[[#This Row],[backers_count]])/100</f>
        <v>#DIV/0!</v>
      </c>
      <c r="Q3933" t="s">
        <v>8317</v>
      </c>
      <c r="R3933" t="s">
        <v>8318</v>
      </c>
      <c r="S3933" s="11">
        <f>(((Table1[[#This Row],[launched_at]]/60)/60)/24)+DATE(1970,1,1)</f>
        <v>42228.151701388888</v>
      </c>
      <c r="T3933" s="11">
        <f>(((Table1[[#This Row],[deadline]]/60)/60)/24)+DATE(1970,1,1)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Table1[[#This Row],[pledged]]/Table1[[#This Row],[goal]]</f>
        <v>8.3333333333333331E-5</v>
      </c>
      <c r="P3934" s="6">
        <f>(Table1[[#This Row],[pledged]]/Table1[[#This Row],[backers_count]])/100</f>
        <v>0.01</v>
      </c>
      <c r="Q3934" t="s">
        <v>8317</v>
      </c>
      <c r="R3934" t="s">
        <v>8318</v>
      </c>
      <c r="S3934" s="11">
        <f>(((Table1[[#This Row],[launched_at]]/60)/60)/24)+DATE(1970,1,1)</f>
        <v>42415.168564814812</v>
      </c>
      <c r="T3934" s="11">
        <f>(((Table1[[#This Row],[deadline]]/60)/60)/24)+DATE(1970,1,1)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Table1[[#This Row],[pledged]]/Table1[[#This Row],[goal]]</f>
        <v>0.15742857142857142</v>
      </c>
      <c r="P3935" s="6">
        <f>(Table1[[#This Row],[pledged]]/Table1[[#This Row],[backers_count]])/100</f>
        <v>0.91833333333333333</v>
      </c>
      <c r="Q3935" t="s">
        <v>8317</v>
      </c>
      <c r="R3935" t="s">
        <v>8318</v>
      </c>
      <c r="S3935" s="11">
        <f>(((Table1[[#This Row],[launched_at]]/60)/60)/24)+DATE(1970,1,1)</f>
        <v>42538.968310185184</v>
      </c>
      <c r="T3935" s="11">
        <f>(((Table1[[#This Row],[deadline]]/60)/60)/24)+DATE(1970,1,1)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Table1[[#This Row],[pledged]]/Table1[[#This Row],[goal]]</f>
        <v>0.11</v>
      </c>
      <c r="P3936" s="6">
        <f>(Table1[[#This Row],[pledged]]/Table1[[#This Row],[backers_count]])/100</f>
        <v>0.45833333333333337</v>
      </c>
      <c r="Q3936" t="s">
        <v>8317</v>
      </c>
      <c r="R3936" t="s">
        <v>8318</v>
      </c>
      <c r="S3936" s="11">
        <f>(((Table1[[#This Row],[launched_at]]/60)/60)/24)+DATE(1970,1,1)</f>
        <v>42233.671747685185</v>
      </c>
      <c r="T3936" s="11">
        <f>(((Table1[[#This Row],[deadline]]/60)/60)/24)+DATE(1970,1,1)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Table1[[#This Row],[pledged]]/Table1[[#This Row],[goal]]</f>
        <v>0.43833333333333335</v>
      </c>
      <c r="P3937" s="6">
        <f>(Table1[[#This Row],[pledged]]/Table1[[#This Row],[backers_count]])/100</f>
        <v>0.57173913043478253</v>
      </c>
      <c r="Q3937" t="s">
        <v>8317</v>
      </c>
      <c r="R3937" t="s">
        <v>8318</v>
      </c>
      <c r="S3937" s="11">
        <f>(((Table1[[#This Row],[launched_at]]/60)/60)/24)+DATE(1970,1,1)</f>
        <v>42221.656782407401</v>
      </c>
      <c r="T3937" s="11">
        <f>(((Table1[[#This Row],[deadline]]/60)/60)/24)+DATE(1970,1,1)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Table1[[#This Row],[pledged]]/Table1[[#This Row],[goal]]</f>
        <v>0</v>
      </c>
      <c r="P3938" s="6" t="e">
        <f>(Table1[[#This Row],[pledged]]/Table1[[#This Row],[backers_count]])/100</f>
        <v>#DIV/0!</v>
      </c>
      <c r="Q3938" t="s">
        <v>8317</v>
      </c>
      <c r="R3938" t="s">
        <v>8318</v>
      </c>
      <c r="S3938" s="11">
        <f>(((Table1[[#This Row],[launched_at]]/60)/60)/24)+DATE(1970,1,1)</f>
        <v>42675.262962962966</v>
      </c>
      <c r="T3938" s="11">
        <f>(((Table1[[#This Row],[deadline]]/60)/60)/24)+DATE(1970,1,1)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Table1[[#This Row],[pledged]]/Table1[[#This Row],[goal]]</f>
        <v>0.86135181975736563</v>
      </c>
      <c r="P3939" s="6">
        <f>(Table1[[#This Row],[pledged]]/Table1[[#This Row],[backers_count]])/100</f>
        <v>2.4849999999999999</v>
      </c>
      <c r="Q3939" t="s">
        <v>8317</v>
      </c>
      <c r="R3939" t="s">
        <v>8318</v>
      </c>
      <c r="S3939" s="11">
        <f>(((Table1[[#This Row],[launched_at]]/60)/60)/24)+DATE(1970,1,1)</f>
        <v>42534.631481481483</v>
      </c>
      <c r="T3939" s="11">
        <f>(((Table1[[#This Row],[deadline]]/60)/60)/24)+DATE(1970,1,1)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Table1[[#This Row],[pledged]]/Table1[[#This Row],[goal]]</f>
        <v>0.12196620583717357</v>
      </c>
      <c r="P3940" s="6">
        <f>(Table1[[#This Row],[pledged]]/Table1[[#This Row],[backers_count]])/100</f>
        <v>0.79400000000000004</v>
      </c>
      <c r="Q3940" t="s">
        <v>8317</v>
      </c>
      <c r="R3940" t="s">
        <v>8318</v>
      </c>
      <c r="S3940" s="11">
        <f>(((Table1[[#This Row],[launched_at]]/60)/60)/24)+DATE(1970,1,1)</f>
        <v>42151.905717592599</v>
      </c>
      <c r="T3940" s="11">
        <f>(((Table1[[#This Row],[deadline]]/60)/60)/24)+DATE(1970,1,1)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Table1[[#This Row],[pledged]]/Table1[[#This Row],[goal]]</f>
        <v>1E-3</v>
      </c>
      <c r="P3941" s="6">
        <f>(Table1[[#This Row],[pledged]]/Table1[[#This Row],[backers_count]])/100</f>
        <v>0.05</v>
      </c>
      <c r="Q3941" t="s">
        <v>8317</v>
      </c>
      <c r="R3941" t="s">
        <v>8318</v>
      </c>
      <c r="S3941" s="11">
        <f>(((Table1[[#This Row],[launched_at]]/60)/60)/24)+DATE(1970,1,1)</f>
        <v>41915.400219907409</v>
      </c>
      <c r="T3941" s="11">
        <f>(((Table1[[#This Row],[deadline]]/60)/60)/24)+DATE(1970,1,1)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Table1[[#This Row],[pledged]]/Table1[[#This Row],[goal]]</f>
        <v>2.2000000000000001E-3</v>
      </c>
      <c r="P3942" s="6">
        <f>(Table1[[#This Row],[pledged]]/Table1[[#This Row],[backers_count]])/100</f>
        <v>5.5E-2</v>
      </c>
      <c r="Q3942" t="s">
        <v>8317</v>
      </c>
      <c r="R3942" t="s">
        <v>8318</v>
      </c>
      <c r="S3942" s="11">
        <f>(((Table1[[#This Row],[launched_at]]/60)/60)/24)+DATE(1970,1,1)</f>
        <v>41961.492488425924</v>
      </c>
      <c r="T3942" s="11">
        <f>(((Table1[[#This Row],[deadline]]/60)/60)/24)+DATE(1970,1,1)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Table1[[#This Row],[pledged]]/Table1[[#This Row],[goal]]</f>
        <v>9.0909090909090905E-3</v>
      </c>
      <c r="P3943" s="6">
        <f>(Table1[[#This Row],[pledged]]/Table1[[#This Row],[backers_count]])/100</f>
        <v>0.25</v>
      </c>
      <c r="Q3943" t="s">
        <v>8317</v>
      </c>
      <c r="R3943" t="s">
        <v>8318</v>
      </c>
      <c r="S3943" s="11">
        <f>(((Table1[[#This Row],[launched_at]]/60)/60)/24)+DATE(1970,1,1)</f>
        <v>41940.587233796294</v>
      </c>
      <c r="T3943" s="11">
        <f>(((Table1[[#This Row],[deadline]]/60)/60)/24)+DATE(1970,1,1)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Table1[[#This Row],[pledged]]/Table1[[#This Row],[goal]]</f>
        <v>0</v>
      </c>
      <c r="P3944" s="6" t="e">
        <f>(Table1[[#This Row],[pledged]]/Table1[[#This Row],[backers_count]])/100</f>
        <v>#DIV/0!</v>
      </c>
      <c r="Q3944" t="s">
        <v>8317</v>
      </c>
      <c r="R3944" t="s">
        <v>8318</v>
      </c>
      <c r="S3944" s="11">
        <f>(((Table1[[#This Row],[launched_at]]/60)/60)/24)+DATE(1970,1,1)</f>
        <v>42111.904097222221</v>
      </c>
      <c r="T3944" s="11">
        <f>(((Table1[[#This Row],[deadline]]/60)/60)/24)+DATE(1970,1,1)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Table1[[#This Row],[pledged]]/Table1[[#This Row],[goal]]</f>
        <v>0.35639999999999999</v>
      </c>
      <c r="P3945" s="6">
        <f>(Table1[[#This Row],[pledged]]/Table1[[#This Row],[backers_count]])/100</f>
        <v>1.3707692307692307</v>
      </c>
      <c r="Q3945" t="s">
        <v>8317</v>
      </c>
      <c r="R3945" t="s">
        <v>8318</v>
      </c>
      <c r="S3945" s="11">
        <f>(((Table1[[#This Row],[launched_at]]/60)/60)/24)+DATE(1970,1,1)</f>
        <v>42279.778564814813</v>
      </c>
      <c r="T3945" s="11">
        <f>(((Table1[[#This Row],[deadline]]/60)/60)/24)+DATE(1970,1,1)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Table1[[#This Row],[pledged]]/Table1[[#This Row],[goal]]</f>
        <v>0</v>
      </c>
      <c r="P3946" s="6" t="e">
        <f>(Table1[[#This Row],[pledged]]/Table1[[#This Row],[backers_count]])/100</f>
        <v>#DIV/0!</v>
      </c>
      <c r="Q3946" t="s">
        <v>8317</v>
      </c>
      <c r="R3946" t="s">
        <v>8318</v>
      </c>
      <c r="S3946" s="11">
        <f>(((Table1[[#This Row],[launched_at]]/60)/60)/24)+DATE(1970,1,1)</f>
        <v>42213.662905092591</v>
      </c>
      <c r="T3946" s="11">
        <f>(((Table1[[#This Row],[deadline]]/60)/60)/24)+DATE(1970,1,1)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Table1[[#This Row],[pledged]]/Table1[[#This Row],[goal]]</f>
        <v>2.5000000000000001E-3</v>
      </c>
      <c r="P3947" s="6">
        <f>(Table1[[#This Row],[pledged]]/Table1[[#This Row],[backers_count]])/100</f>
        <v>0.05</v>
      </c>
      <c r="Q3947" t="s">
        <v>8317</v>
      </c>
      <c r="R3947" t="s">
        <v>8318</v>
      </c>
      <c r="S3947" s="11">
        <f>(((Table1[[#This Row],[launched_at]]/60)/60)/24)+DATE(1970,1,1)</f>
        <v>42109.801712962959</v>
      </c>
      <c r="T3947" s="11">
        <f>(((Table1[[#This Row],[deadline]]/60)/60)/24)+DATE(1970,1,1)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Table1[[#This Row],[pledged]]/Table1[[#This Row],[goal]]</f>
        <v>3.2500000000000001E-2</v>
      </c>
      <c r="P3948" s="6">
        <f>(Table1[[#This Row],[pledged]]/Table1[[#This Row],[backers_count]])/100</f>
        <v>0.39</v>
      </c>
      <c r="Q3948" t="s">
        <v>8317</v>
      </c>
      <c r="R3948" t="s">
        <v>8318</v>
      </c>
      <c r="S3948" s="11">
        <f>(((Table1[[#This Row],[launched_at]]/60)/60)/24)+DATE(1970,1,1)</f>
        <v>42031.833587962959</v>
      </c>
      <c r="T3948" s="11">
        <f>(((Table1[[#This Row],[deadline]]/60)/60)/24)+DATE(1970,1,1)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Table1[[#This Row],[pledged]]/Table1[[#This Row],[goal]]</f>
        <v>3.3666666666666664E-2</v>
      </c>
      <c r="P3949" s="6">
        <f>(Table1[[#This Row],[pledged]]/Table1[[#This Row],[backers_count]])/100</f>
        <v>0.505</v>
      </c>
      <c r="Q3949" t="s">
        <v>8317</v>
      </c>
      <c r="R3949" t="s">
        <v>8318</v>
      </c>
      <c r="S3949" s="11">
        <f>(((Table1[[#This Row],[launched_at]]/60)/60)/24)+DATE(1970,1,1)</f>
        <v>42615.142870370371</v>
      </c>
      <c r="T3949" s="11">
        <f>(((Table1[[#This Row],[deadline]]/60)/60)/24)+DATE(1970,1,1)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Table1[[#This Row],[pledged]]/Table1[[#This Row],[goal]]</f>
        <v>0</v>
      </c>
      <c r="P3950" s="6" t="e">
        <f>(Table1[[#This Row],[pledged]]/Table1[[#This Row],[backers_count]])/100</f>
        <v>#DIV/0!</v>
      </c>
      <c r="Q3950" t="s">
        <v>8317</v>
      </c>
      <c r="R3950" t="s">
        <v>8318</v>
      </c>
      <c r="S3950" s="11">
        <f>(((Table1[[#This Row],[launched_at]]/60)/60)/24)+DATE(1970,1,1)</f>
        <v>41829.325497685182</v>
      </c>
      <c r="T3950" s="11">
        <f>(((Table1[[#This Row],[deadline]]/60)/60)/24)+DATE(1970,1,1)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Table1[[#This Row],[pledged]]/Table1[[#This Row],[goal]]</f>
        <v>0.15770000000000001</v>
      </c>
      <c r="P3951" s="6">
        <f>(Table1[[#This Row],[pledged]]/Table1[[#This Row],[backers_count]])/100</f>
        <v>0.49281249999999999</v>
      </c>
      <c r="Q3951" t="s">
        <v>8317</v>
      </c>
      <c r="R3951" t="s">
        <v>8318</v>
      </c>
      <c r="S3951" s="11">
        <f>(((Table1[[#This Row],[launched_at]]/60)/60)/24)+DATE(1970,1,1)</f>
        <v>42016.120613425926</v>
      </c>
      <c r="T3951" s="11">
        <f>(((Table1[[#This Row],[deadline]]/60)/60)/24)+DATE(1970,1,1)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Table1[[#This Row],[pledged]]/Table1[[#This Row],[goal]]</f>
        <v>6.2500000000000003E-3</v>
      </c>
      <c r="P3952" s="6">
        <f>(Table1[[#This Row],[pledged]]/Table1[[#This Row],[backers_count]])/100</f>
        <v>0.25</v>
      </c>
      <c r="Q3952" t="s">
        <v>8317</v>
      </c>
      <c r="R3952" t="s">
        <v>8318</v>
      </c>
      <c r="S3952" s="11">
        <f>(((Table1[[#This Row],[launched_at]]/60)/60)/24)+DATE(1970,1,1)</f>
        <v>42439.702314814815</v>
      </c>
      <c r="T3952" s="11">
        <f>(((Table1[[#This Row],[deadline]]/60)/60)/24)+DATE(1970,1,1)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Table1[[#This Row],[pledged]]/Table1[[#This Row],[goal]]</f>
        <v>5.0000000000000004E-6</v>
      </c>
      <c r="P3953" s="6">
        <f>(Table1[[#This Row],[pledged]]/Table1[[#This Row],[backers_count]])/100</f>
        <v>0.01</v>
      </c>
      <c r="Q3953" t="s">
        <v>8317</v>
      </c>
      <c r="R3953" t="s">
        <v>8318</v>
      </c>
      <c r="S3953" s="11">
        <f>(((Table1[[#This Row],[launched_at]]/60)/60)/24)+DATE(1970,1,1)</f>
        <v>42433.825717592597</v>
      </c>
      <c r="T3953" s="11">
        <f>(((Table1[[#This Row],[deadline]]/60)/60)/24)+DATE(1970,1,1)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Table1[[#This Row],[pledged]]/Table1[[#This Row],[goal]]</f>
        <v>9.6153846153846159E-4</v>
      </c>
      <c r="P3954" s="6">
        <f>(Table1[[#This Row],[pledged]]/Table1[[#This Row],[backers_count]])/100</f>
        <v>0.25</v>
      </c>
      <c r="Q3954" t="s">
        <v>8317</v>
      </c>
      <c r="R3954" t="s">
        <v>8318</v>
      </c>
      <c r="S3954" s="11">
        <f>(((Table1[[#This Row],[launched_at]]/60)/60)/24)+DATE(1970,1,1)</f>
        <v>42243.790393518517</v>
      </c>
      <c r="T3954" s="11">
        <f>(((Table1[[#This Row],[deadline]]/60)/60)/24)+DATE(1970,1,1)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Table1[[#This Row],[pledged]]/Table1[[#This Row],[goal]]</f>
        <v>0</v>
      </c>
      <c r="P3955" s="6" t="e">
        <f>(Table1[[#This Row],[pledged]]/Table1[[#This Row],[backers_count]])/100</f>
        <v>#DIV/0!</v>
      </c>
      <c r="Q3955" t="s">
        <v>8317</v>
      </c>
      <c r="R3955" t="s">
        <v>8318</v>
      </c>
      <c r="S3955" s="11">
        <f>(((Table1[[#This Row],[launched_at]]/60)/60)/24)+DATE(1970,1,1)</f>
        <v>42550.048449074078</v>
      </c>
      <c r="T3955" s="11">
        <f>(((Table1[[#This Row],[deadline]]/60)/60)/24)+DATE(1970,1,1)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Table1[[#This Row],[pledged]]/Table1[[#This Row],[goal]]</f>
        <v>0</v>
      </c>
      <c r="P3956" s="6" t="e">
        <f>(Table1[[#This Row],[pledged]]/Table1[[#This Row],[backers_count]])/100</f>
        <v>#DIV/0!</v>
      </c>
      <c r="Q3956" t="s">
        <v>8317</v>
      </c>
      <c r="R3956" t="s">
        <v>8318</v>
      </c>
      <c r="S3956" s="11">
        <f>(((Table1[[#This Row],[launched_at]]/60)/60)/24)+DATE(1970,1,1)</f>
        <v>41774.651203703703</v>
      </c>
      <c r="T3956" s="11">
        <f>(((Table1[[#This Row],[deadline]]/60)/60)/24)+DATE(1970,1,1)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Table1[[#This Row],[pledged]]/Table1[[#This Row],[goal]]</f>
        <v>0.24285714285714285</v>
      </c>
      <c r="P3957" s="6">
        <f>(Table1[[#This Row],[pledged]]/Table1[[#This Row],[backers_count]])/100</f>
        <v>0.53125</v>
      </c>
      <c r="Q3957" t="s">
        <v>8317</v>
      </c>
      <c r="R3957" t="s">
        <v>8318</v>
      </c>
      <c r="S3957" s="11">
        <f>(((Table1[[#This Row],[launched_at]]/60)/60)/24)+DATE(1970,1,1)</f>
        <v>42306.848854166667</v>
      </c>
      <c r="T3957" s="11">
        <f>(((Table1[[#This Row],[deadline]]/60)/60)/24)+DATE(1970,1,1)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Table1[[#This Row],[pledged]]/Table1[[#This Row],[goal]]</f>
        <v>0</v>
      </c>
      <c r="P3958" s="6" t="e">
        <f>(Table1[[#This Row],[pledged]]/Table1[[#This Row],[backers_count]])/100</f>
        <v>#DIV/0!</v>
      </c>
      <c r="Q3958" t="s">
        <v>8317</v>
      </c>
      <c r="R3958" t="s">
        <v>8318</v>
      </c>
      <c r="S3958" s="11">
        <f>(((Table1[[#This Row],[launched_at]]/60)/60)/24)+DATE(1970,1,1)</f>
        <v>42457.932025462964</v>
      </c>
      <c r="T3958" s="11">
        <f>(((Table1[[#This Row],[deadline]]/60)/60)/24)+DATE(1970,1,1)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Table1[[#This Row],[pledged]]/Table1[[#This Row],[goal]]</f>
        <v>2.5000000000000001E-4</v>
      </c>
      <c r="P3959" s="6">
        <f>(Table1[[#This Row],[pledged]]/Table1[[#This Row],[backers_count]])/100</f>
        <v>7.0000000000000007E-2</v>
      </c>
      <c r="Q3959" t="s">
        <v>8317</v>
      </c>
      <c r="R3959" t="s">
        <v>8318</v>
      </c>
      <c r="S3959" s="11">
        <f>(((Table1[[#This Row],[launched_at]]/60)/60)/24)+DATE(1970,1,1)</f>
        <v>42513.976319444439</v>
      </c>
      <c r="T3959" s="11">
        <f>(((Table1[[#This Row],[deadline]]/60)/60)/24)+DATE(1970,1,1)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Table1[[#This Row],[pledged]]/Table1[[#This Row],[goal]]</f>
        <v>0.32050000000000001</v>
      </c>
      <c r="P3960" s="6">
        <f>(Table1[[#This Row],[pledged]]/Table1[[#This Row],[backers_count]])/100</f>
        <v>0.40062500000000001</v>
      </c>
      <c r="Q3960" t="s">
        <v>8317</v>
      </c>
      <c r="R3960" t="s">
        <v>8318</v>
      </c>
      <c r="S3960" s="11">
        <f>(((Table1[[#This Row],[launched_at]]/60)/60)/24)+DATE(1970,1,1)</f>
        <v>41816.950370370374</v>
      </c>
      <c r="T3960" s="11">
        <f>(((Table1[[#This Row],[deadline]]/60)/60)/24)+DATE(1970,1,1)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Table1[[#This Row],[pledged]]/Table1[[#This Row],[goal]]</f>
        <v>0.24333333333333335</v>
      </c>
      <c r="P3961" s="6">
        <f>(Table1[[#This Row],[pledged]]/Table1[[#This Row],[backers_count]])/100</f>
        <v>0.24333333333333332</v>
      </c>
      <c r="Q3961" t="s">
        <v>8317</v>
      </c>
      <c r="R3961" t="s">
        <v>8318</v>
      </c>
      <c r="S3961" s="11">
        <f>(((Table1[[#This Row],[launched_at]]/60)/60)/24)+DATE(1970,1,1)</f>
        <v>41880.788842592592</v>
      </c>
      <c r="T3961" s="11">
        <f>(((Table1[[#This Row],[deadline]]/60)/60)/24)+DATE(1970,1,1)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Table1[[#This Row],[pledged]]/Table1[[#This Row],[goal]]</f>
        <v>1.4999999999999999E-2</v>
      </c>
      <c r="P3962" s="6">
        <f>(Table1[[#This Row],[pledged]]/Table1[[#This Row],[backers_count]])/100</f>
        <v>0.1125</v>
      </c>
      <c r="Q3962" t="s">
        <v>8317</v>
      </c>
      <c r="R3962" t="s">
        <v>8318</v>
      </c>
      <c r="S3962" s="11">
        <f>(((Table1[[#This Row],[launched_at]]/60)/60)/24)+DATE(1970,1,1)</f>
        <v>42342.845555555556</v>
      </c>
      <c r="T3962" s="11">
        <f>(((Table1[[#This Row],[deadline]]/60)/60)/24)+DATE(1970,1,1)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Table1[[#This Row],[pledged]]/Table1[[#This Row],[goal]]</f>
        <v>4.1999999999999997E-3</v>
      </c>
      <c r="P3963" s="6">
        <f>(Table1[[#This Row],[pledged]]/Table1[[#This Row],[backers_count]])/100</f>
        <v>0.105</v>
      </c>
      <c r="Q3963" t="s">
        <v>8317</v>
      </c>
      <c r="R3963" t="s">
        <v>8318</v>
      </c>
      <c r="S3963" s="11">
        <f>(((Table1[[#This Row],[launched_at]]/60)/60)/24)+DATE(1970,1,1)</f>
        <v>41745.891319444447</v>
      </c>
      <c r="T3963" s="11">
        <f>(((Table1[[#This Row],[deadline]]/60)/60)/24)+DATE(1970,1,1)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Table1[[#This Row],[pledged]]/Table1[[#This Row],[goal]]</f>
        <v>3.214285714285714E-2</v>
      </c>
      <c r="P3964" s="6">
        <f>(Table1[[#This Row],[pledged]]/Table1[[#This Row],[backers_count]])/100</f>
        <v>0.15</v>
      </c>
      <c r="Q3964" t="s">
        <v>8317</v>
      </c>
      <c r="R3964" t="s">
        <v>8318</v>
      </c>
      <c r="S3964" s="11">
        <f>(((Table1[[#This Row],[launched_at]]/60)/60)/24)+DATE(1970,1,1)</f>
        <v>42311.621458333335</v>
      </c>
      <c r="T3964" s="11">
        <f>(((Table1[[#This Row],[deadline]]/60)/60)/24)+DATE(1970,1,1)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Table1[[#This Row],[pledged]]/Table1[[#This Row],[goal]]</f>
        <v>0</v>
      </c>
      <c r="P3965" s="6" t="e">
        <f>(Table1[[#This Row],[pledged]]/Table1[[#This Row],[backers_count]])/100</f>
        <v>#DIV/0!</v>
      </c>
      <c r="Q3965" t="s">
        <v>8317</v>
      </c>
      <c r="R3965" t="s">
        <v>8318</v>
      </c>
      <c r="S3965" s="11">
        <f>(((Table1[[#This Row],[launched_at]]/60)/60)/24)+DATE(1970,1,1)</f>
        <v>42296.154131944444</v>
      </c>
      <c r="T3965" s="11">
        <f>(((Table1[[#This Row],[deadline]]/60)/60)/24)+DATE(1970,1,1)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Table1[[#This Row],[pledged]]/Table1[[#This Row],[goal]]</f>
        <v>6.3E-2</v>
      </c>
      <c r="P3966" s="6">
        <f>(Table1[[#This Row],[pledged]]/Table1[[#This Row],[backers_count]])/100</f>
        <v>0.42</v>
      </c>
      <c r="Q3966" t="s">
        <v>8317</v>
      </c>
      <c r="R3966" t="s">
        <v>8318</v>
      </c>
      <c r="S3966" s="11">
        <f>(((Table1[[#This Row],[launched_at]]/60)/60)/24)+DATE(1970,1,1)</f>
        <v>42053.722060185188</v>
      </c>
      <c r="T3966" s="11">
        <f>(((Table1[[#This Row],[deadline]]/60)/60)/24)+DATE(1970,1,1)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Table1[[#This Row],[pledged]]/Table1[[#This Row],[goal]]</f>
        <v>0.14249999999999999</v>
      </c>
      <c r="P3967" s="6">
        <f>(Table1[[#This Row],[pledged]]/Table1[[#This Row],[backers_count]])/100</f>
        <v>0.71250000000000002</v>
      </c>
      <c r="Q3967" t="s">
        <v>8317</v>
      </c>
      <c r="R3967" t="s">
        <v>8318</v>
      </c>
      <c r="S3967" s="11">
        <f>(((Table1[[#This Row],[launched_at]]/60)/60)/24)+DATE(1970,1,1)</f>
        <v>42414.235879629632</v>
      </c>
      <c r="T3967" s="11">
        <f>(((Table1[[#This Row],[deadline]]/60)/60)/24)+DATE(1970,1,1)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Table1[[#This Row],[pledged]]/Table1[[#This Row],[goal]]</f>
        <v>6.0000000000000001E-3</v>
      </c>
      <c r="P3968" s="6">
        <f>(Table1[[#This Row],[pledged]]/Table1[[#This Row],[backers_count]])/100</f>
        <v>0.22500000000000001</v>
      </c>
      <c r="Q3968" t="s">
        <v>8317</v>
      </c>
      <c r="R3968" t="s">
        <v>8318</v>
      </c>
      <c r="S3968" s="11">
        <f>(((Table1[[#This Row],[launched_at]]/60)/60)/24)+DATE(1970,1,1)</f>
        <v>41801.711550925924</v>
      </c>
      <c r="T3968" s="11">
        <f>(((Table1[[#This Row],[deadline]]/60)/60)/24)+DATE(1970,1,1)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Table1[[#This Row],[pledged]]/Table1[[#This Row],[goal]]</f>
        <v>0.2411764705882353</v>
      </c>
      <c r="P3969" s="6">
        <f>(Table1[[#This Row],[pledged]]/Table1[[#This Row],[backers_count]])/100</f>
        <v>0.41</v>
      </c>
      <c r="Q3969" t="s">
        <v>8317</v>
      </c>
      <c r="R3969" t="s">
        <v>8318</v>
      </c>
      <c r="S3969" s="11">
        <f>(((Table1[[#This Row],[launched_at]]/60)/60)/24)+DATE(1970,1,1)</f>
        <v>42770.290590277778</v>
      </c>
      <c r="T3969" s="11">
        <f>(((Table1[[#This Row],[deadline]]/60)/60)/24)+DATE(1970,1,1)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Table1[[#This Row],[pledged]]/Table1[[#This Row],[goal]]</f>
        <v>0.10539999999999999</v>
      </c>
      <c r="P3970" s="6">
        <f>(Table1[[#This Row],[pledged]]/Table1[[#This Row],[backers_count]])/100</f>
        <v>0.47909090909090907</v>
      </c>
      <c r="Q3970" t="s">
        <v>8317</v>
      </c>
      <c r="R3970" t="s">
        <v>8318</v>
      </c>
      <c r="S3970" s="11">
        <f>(((Table1[[#This Row],[launched_at]]/60)/60)/24)+DATE(1970,1,1)</f>
        <v>42452.815659722226</v>
      </c>
      <c r="T3970" s="11">
        <f>(((Table1[[#This Row],[deadline]]/60)/60)/24)+DATE(1970,1,1)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Table1[[#This Row],[pledged]]/Table1[[#This Row],[goal]]</f>
        <v>7.4690265486725665E-2</v>
      </c>
      <c r="P3971" s="6">
        <f>(Table1[[#This Row],[pledged]]/Table1[[#This Row],[backers_count]])/100</f>
        <v>0.35166666666666663</v>
      </c>
      <c r="Q3971" t="s">
        <v>8317</v>
      </c>
      <c r="R3971" t="s">
        <v>8318</v>
      </c>
      <c r="S3971" s="11">
        <f>(((Table1[[#This Row],[launched_at]]/60)/60)/24)+DATE(1970,1,1)</f>
        <v>42601.854699074072</v>
      </c>
      <c r="T3971" s="11">
        <f>(((Table1[[#This Row],[deadline]]/60)/60)/24)+DATE(1970,1,1)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Table1[[#This Row],[pledged]]/Table1[[#This Row],[goal]]</f>
        <v>7.3333333333333334E-4</v>
      </c>
      <c r="P3972" s="6">
        <f>(Table1[[#This Row],[pledged]]/Table1[[#This Row],[backers_count]])/100</f>
        <v>5.5E-2</v>
      </c>
      <c r="Q3972" t="s">
        <v>8317</v>
      </c>
      <c r="R3972" t="s">
        <v>8318</v>
      </c>
      <c r="S3972" s="11">
        <f>(((Table1[[#This Row],[launched_at]]/60)/60)/24)+DATE(1970,1,1)</f>
        <v>42447.863553240735</v>
      </c>
      <c r="T3972" s="11">
        <f>(((Table1[[#This Row],[deadline]]/60)/60)/24)+DATE(1970,1,1)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Table1[[#This Row],[pledged]]/Table1[[#This Row],[goal]]</f>
        <v>9.7142857142857135E-3</v>
      </c>
      <c r="P3973" s="6">
        <f>(Table1[[#This Row],[pledged]]/Table1[[#This Row],[backers_count]])/100</f>
        <v>0.22666666666666668</v>
      </c>
      <c r="Q3973" t="s">
        <v>8317</v>
      </c>
      <c r="R3973" t="s">
        <v>8318</v>
      </c>
      <c r="S3973" s="11">
        <f>(((Table1[[#This Row],[launched_at]]/60)/60)/24)+DATE(1970,1,1)</f>
        <v>41811.536180555559</v>
      </c>
      <c r="T3973" s="11">
        <f>(((Table1[[#This Row],[deadline]]/60)/60)/24)+DATE(1970,1,1)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Table1[[#This Row],[pledged]]/Table1[[#This Row],[goal]]</f>
        <v>0.21099999999999999</v>
      </c>
      <c r="P3974" s="6">
        <f>(Table1[[#This Row],[pledged]]/Table1[[#This Row],[backers_count]])/100</f>
        <v>0.26374999999999998</v>
      </c>
      <c r="Q3974" t="s">
        <v>8317</v>
      </c>
      <c r="R3974" t="s">
        <v>8318</v>
      </c>
      <c r="S3974" s="11">
        <f>(((Table1[[#This Row],[launched_at]]/60)/60)/24)+DATE(1970,1,1)</f>
        <v>41981.067523148144</v>
      </c>
      <c r="T3974" s="11">
        <f>(((Table1[[#This Row],[deadline]]/60)/60)/24)+DATE(1970,1,1)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Table1[[#This Row],[pledged]]/Table1[[#This Row],[goal]]</f>
        <v>0.78100000000000003</v>
      </c>
      <c r="P3975" s="6">
        <f>(Table1[[#This Row],[pledged]]/Table1[[#This Row],[backers_count]])/100</f>
        <v>1.0554054054054054</v>
      </c>
      <c r="Q3975" t="s">
        <v>8317</v>
      </c>
      <c r="R3975" t="s">
        <v>8318</v>
      </c>
      <c r="S3975" s="11">
        <f>(((Table1[[#This Row],[launched_at]]/60)/60)/24)+DATE(1970,1,1)</f>
        <v>42469.68414351852</v>
      </c>
      <c r="T3975" s="11">
        <f>(((Table1[[#This Row],[deadline]]/60)/60)/24)+DATE(1970,1,1)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Table1[[#This Row],[pledged]]/Table1[[#This Row],[goal]]</f>
        <v>0.32</v>
      </c>
      <c r="P3976" s="6">
        <f>(Table1[[#This Row],[pledged]]/Table1[[#This Row],[backers_count]])/100</f>
        <v>0.29090909090909089</v>
      </c>
      <c r="Q3976" t="s">
        <v>8317</v>
      </c>
      <c r="R3976" t="s">
        <v>8318</v>
      </c>
      <c r="S3976" s="11">
        <f>(((Table1[[#This Row],[launched_at]]/60)/60)/24)+DATE(1970,1,1)</f>
        <v>42493.546851851846</v>
      </c>
      <c r="T3976" s="11">
        <f>(((Table1[[#This Row],[deadline]]/60)/60)/24)+DATE(1970,1,1)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Table1[[#This Row],[pledged]]/Table1[[#This Row],[goal]]</f>
        <v>0</v>
      </c>
      <c r="P3977" s="6" t="e">
        <f>(Table1[[#This Row],[pledged]]/Table1[[#This Row],[backers_count]])/100</f>
        <v>#DIV/0!</v>
      </c>
      <c r="Q3977" t="s">
        <v>8317</v>
      </c>
      <c r="R3977" t="s">
        <v>8318</v>
      </c>
      <c r="S3977" s="11">
        <f>(((Table1[[#This Row],[launched_at]]/60)/60)/24)+DATE(1970,1,1)</f>
        <v>42534.866875</v>
      </c>
      <c r="T3977" s="11">
        <f>(((Table1[[#This Row],[deadline]]/60)/60)/24)+DATE(1970,1,1)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Table1[[#This Row],[pledged]]/Table1[[#This Row],[goal]]</f>
        <v>0.47692307692307695</v>
      </c>
      <c r="P3978" s="6">
        <f>(Table1[[#This Row],[pledged]]/Table1[[#This Row],[backers_count]])/100</f>
        <v>0.62</v>
      </c>
      <c r="Q3978" t="s">
        <v>8317</v>
      </c>
      <c r="R3978" t="s">
        <v>8318</v>
      </c>
      <c r="S3978" s="11">
        <f>(((Table1[[#This Row],[launched_at]]/60)/60)/24)+DATE(1970,1,1)</f>
        <v>41830.858344907407</v>
      </c>
      <c r="T3978" s="11">
        <f>(((Table1[[#This Row],[deadline]]/60)/60)/24)+DATE(1970,1,1)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Table1[[#This Row],[pledged]]/Table1[[#This Row],[goal]]</f>
        <v>1.4500000000000001E-2</v>
      </c>
      <c r="P3979" s="6">
        <f>(Table1[[#This Row],[pledged]]/Table1[[#This Row],[backers_count]])/100</f>
        <v>2.1749999999999998</v>
      </c>
      <c r="Q3979" t="s">
        <v>8317</v>
      </c>
      <c r="R3979" t="s">
        <v>8318</v>
      </c>
      <c r="S3979" s="11">
        <f>(((Table1[[#This Row],[launched_at]]/60)/60)/24)+DATE(1970,1,1)</f>
        <v>42543.788564814815</v>
      </c>
      <c r="T3979" s="11">
        <f>(((Table1[[#This Row],[deadline]]/60)/60)/24)+DATE(1970,1,1)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Table1[[#This Row],[pledged]]/Table1[[#This Row],[goal]]</f>
        <v>0.107</v>
      </c>
      <c r="P3980" s="6">
        <f>(Table1[[#This Row],[pledged]]/Table1[[#This Row],[backers_count]])/100</f>
        <v>0.26750000000000002</v>
      </c>
      <c r="Q3980" t="s">
        <v>8317</v>
      </c>
      <c r="R3980" t="s">
        <v>8318</v>
      </c>
      <c r="S3980" s="11">
        <f>(((Table1[[#This Row],[launched_at]]/60)/60)/24)+DATE(1970,1,1)</f>
        <v>41975.642974537041</v>
      </c>
      <c r="T3980" s="11">
        <f>(((Table1[[#This Row],[deadline]]/60)/60)/24)+DATE(1970,1,1)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Table1[[#This Row],[pledged]]/Table1[[#This Row],[goal]]</f>
        <v>1.8333333333333333E-2</v>
      </c>
      <c r="P3981" s="6">
        <f>(Table1[[#This Row],[pledged]]/Table1[[#This Row],[backers_count]])/100</f>
        <v>0.18333333333333332</v>
      </c>
      <c r="Q3981" t="s">
        <v>8317</v>
      </c>
      <c r="R3981" t="s">
        <v>8318</v>
      </c>
      <c r="S3981" s="11">
        <f>(((Table1[[#This Row],[launched_at]]/60)/60)/24)+DATE(1970,1,1)</f>
        <v>42069.903437500005</v>
      </c>
      <c r="T3981" s="11">
        <f>(((Table1[[#This Row],[deadline]]/60)/60)/24)+DATE(1970,1,1)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Table1[[#This Row],[pledged]]/Table1[[#This Row],[goal]]</f>
        <v>0.18</v>
      </c>
      <c r="P3982" s="6">
        <f>(Table1[[#This Row],[pledged]]/Table1[[#This Row],[backers_count]])/100</f>
        <v>0.6428571428571429</v>
      </c>
      <c r="Q3982" t="s">
        <v>8317</v>
      </c>
      <c r="R3982" t="s">
        <v>8318</v>
      </c>
      <c r="S3982" s="11">
        <f>(((Table1[[#This Row],[launched_at]]/60)/60)/24)+DATE(1970,1,1)</f>
        <v>41795.598923611113</v>
      </c>
      <c r="T3982" s="11">
        <f>(((Table1[[#This Row],[deadline]]/60)/60)/24)+DATE(1970,1,1)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Table1[[#This Row],[pledged]]/Table1[[#This Row],[goal]]</f>
        <v>4.0833333333333333E-2</v>
      </c>
      <c r="P3983" s="6">
        <f>(Table1[[#This Row],[pledged]]/Table1[[#This Row],[backers_count]])/100</f>
        <v>1.75</v>
      </c>
      <c r="Q3983" t="s">
        <v>8317</v>
      </c>
      <c r="R3983" t="s">
        <v>8318</v>
      </c>
      <c r="S3983" s="11">
        <f>(((Table1[[#This Row],[launched_at]]/60)/60)/24)+DATE(1970,1,1)</f>
        <v>42508.179965277777</v>
      </c>
      <c r="T3983" s="11">
        <f>(((Table1[[#This Row],[deadline]]/60)/60)/24)+DATE(1970,1,1)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Table1[[#This Row],[pledged]]/Table1[[#This Row],[goal]]</f>
        <v>0.2</v>
      </c>
      <c r="P3984" s="6">
        <f>(Table1[[#This Row],[pledged]]/Table1[[#This Row],[backers_count]])/100</f>
        <v>0.34</v>
      </c>
      <c r="Q3984" t="s">
        <v>8317</v>
      </c>
      <c r="R3984" t="s">
        <v>8318</v>
      </c>
      <c r="S3984" s="11">
        <f>(((Table1[[#This Row],[launched_at]]/60)/60)/24)+DATE(1970,1,1)</f>
        <v>42132.809953703705</v>
      </c>
      <c r="T3984" s="11">
        <f>(((Table1[[#This Row],[deadline]]/60)/60)/24)+DATE(1970,1,1)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Table1[[#This Row],[pledged]]/Table1[[#This Row],[goal]]</f>
        <v>0.34802513464991025</v>
      </c>
      <c r="P3985" s="6">
        <f>(Table1[[#This Row],[pledged]]/Table1[[#This Row],[backers_count]])/100</f>
        <v>0.84282608695652173</v>
      </c>
      <c r="Q3985" t="s">
        <v>8317</v>
      </c>
      <c r="R3985" t="s">
        <v>8318</v>
      </c>
      <c r="S3985" s="11">
        <f>(((Table1[[#This Row],[launched_at]]/60)/60)/24)+DATE(1970,1,1)</f>
        <v>41747.86986111111</v>
      </c>
      <c r="T3985" s="11">
        <f>(((Table1[[#This Row],[deadline]]/60)/60)/24)+DATE(1970,1,1)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Table1[[#This Row],[pledged]]/Table1[[#This Row],[goal]]</f>
        <v>6.3333333333333339E-2</v>
      </c>
      <c r="P3986" s="6">
        <f>(Table1[[#This Row],[pledged]]/Table1[[#This Row],[backers_count]])/100</f>
        <v>9.5000000000000001E-2</v>
      </c>
      <c r="Q3986" t="s">
        <v>8317</v>
      </c>
      <c r="R3986" t="s">
        <v>8318</v>
      </c>
      <c r="S3986" s="11">
        <f>(((Table1[[#This Row],[launched_at]]/60)/60)/24)+DATE(1970,1,1)</f>
        <v>41920.963472222218</v>
      </c>
      <c r="T3986" s="11">
        <f>(((Table1[[#This Row],[deadline]]/60)/60)/24)+DATE(1970,1,1)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Table1[[#This Row],[pledged]]/Table1[[#This Row],[goal]]</f>
        <v>0.32050000000000001</v>
      </c>
      <c r="P3987" s="6">
        <f>(Table1[[#This Row],[pledged]]/Table1[[#This Row],[backers_count]])/100</f>
        <v>0.3373684210526316</v>
      </c>
      <c r="Q3987" t="s">
        <v>8317</v>
      </c>
      <c r="R3987" t="s">
        <v>8318</v>
      </c>
      <c r="S3987" s="11">
        <f>(((Table1[[#This Row],[launched_at]]/60)/60)/24)+DATE(1970,1,1)</f>
        <v>42399.707407407404</v>
      </c>
      <c r="T3987" s="11">
        <f>(((Table1[[#This Row],[deadline]]/60)/60)/24)+DATE(1970,1,1)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Table1[[#This Row],[pledged]]/Table1[[#This Row],[goal]]</f>
        <v>9.7600000000000006E-2</v>
      </c>
      <c r="P3988" s="6">
        <f>(Table1[[#This Row],[pledged]]/Table1[[#This Row],[backers_count]])/100</f>
        <v>0.37538461538461543</v>
      </c>
      <c r="Q3988" t="s">
        <v>8317</v>
      </c>
      <c r="R3988" t="s">
        <v>8318</v>
      </c>
      <c r="S3988" s="11">
        <f>(((Table1[[#This Row],[launched_at]]/60)/60)/24)+DATE(1970,1,1)</f>
        <v>42467.548541666663</v>
      </c>
      <c r="T3988" s="11">
        <f>(((Table1[[#This Row],[deadline]]/60)/60)/24)+DATE(1970,1,1)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Table1[[#This Row],[pledged]]/Table1[[#This Row],[goal]]</f>
        <v>0.3775</v>
      </c>
      <c r="P3989" s="6">
        <f>(Table1[[#This Row],[pledged]]/Table1[[#This Row],[backers_count]])/100</f>
        <v>0.11615384615384615</v>
      </c>
      <c r="Q3989" t="s">
        <v>8317</v>
      </c>
      <c r="R3989" t="s">
        <v>8318</v>
      </c>
      <c r="S3989" s="11">
        <f>(((Table1[[#This Row],[launched_at]]/60)/60)/24)+DATE(1970,1,1)</f>
        <v>41765.92465277778</v>
      </c>
      <c r="T3989" s="11">
        <f>(((Table1[[#This Row],[deadline]]/60)/60)/24)+DATE(1970,1,1)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Table1[[#This Row],[pledged]]/Table1[[#This Row],[goal]]</f>
        <v>2.1333333333333333E-2</v>
      </c>
      <c r="P3990" s="6">
        <f>(Table1[[#This Row],[pledged]]/Table1[[#This Row],[backers_count]])/100</f>
        <v>0.08</v>
      </c>
      <c r="Q3990" t="s">
        <v>8317</v>
      </c>
      <c r="R3990" t="s">
        <v>8318</v>
      </c>
      <c r="S3990" s="11">
        <f>(((Table1[[#This Row],[launched_at]]/60)/60)/24)+DATE(1970,1,1)</f>
        <v>42230.08116898148</v>
      </c>
      <c r="T3990" s="11">
        <f>(((Table1[[#This Row],[deadline]]/60)/60)/24)+DATE(1970,1,1)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Table1[[#This Row],[pledged]]/Table1[[#This Row],[goal]]</f>
        <v>0</v>
      </c>
      <c r="P3991" s="6" t="e">
        <f>(Table1[[#This Row],[pledged]]/Table1[[#This Row],[backers_count]])/100</f>
        <v>#DIV/0!</v>
      </c>
      <c r="Q3991" t="s">
        <v>8317</v>
      </c>
      <c r="R3991" t="s">
        <v>8318</v>
      </c>
      <c r="S3991" s="11">
        <f>(((Table1[[#This Row],[launched_at]]/60)/60)/24)+DATE(1970,1,1)</f>
        <v>42286.749780092592</v>
      </c>
      <c r="T3991" s="11">
        <f>(((Table1[[#This Row],[deadline]]/60)/60)/24)+DATE(1970,1,1)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Table1[[#This Row],[pledged]]/Table1[[#This Row],[goal]]</f>
        <v>4.1818181818181817E-2</v>
      </c>
      <c r="P3992" s="6">
        <f>(Table1[[#This Row],[pledged]]/Table1[[#This Row],[backers_count]])/100</f>
        <v>0.23</v>
      </c>
      <c r="Q3992" t="s">
        <v>8317</v>
      </c>
      <c r="R3992" t="s">
        <v>8318</v>
      </c>
      <c r="S3992" s="11">
        <f>(((Table1[[#This Row],[launched_at]]/60)/60)/24)+DATE(1970,1,1)</f>
        <v>42401.672372685185</v>
      </c>
      <c r="T3992" s="11">
        <f>(((Table1[[#This Row],[deadline]]/60)/60)/24)+DATE(1970,1,1)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Table1[[#This Row],[pledged]]/Table1[[#This Row],[goal]]</f>
        <v>0.2</v>
      </c>
      <c r="P3993" s="6">
        <f>(Table1[[#This Row],[pledged]]/Table1[[#This Row],[backers_count]])/100</f>
        <v>1</v>
      </c>
      <c r="Q3993" t="s">
        <v>8317</v>
      </c>
      <c r="R3993" t="s">
        <v>8318</v>
      </c>
      <c r="S3993" s="11">
        <f>(((Table1[[#This Row],[launched_at]]/60)/60)/24)+DATE(1970,1,1)</f>
        <v>42125.644467592589</v>
      </c>
      <c r="T3993" s="11">
        <f>(((Table1[[#This Row],[deadline]]/60)/60)/24)+DATE(1970,1,1)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Table1[[#This Row],[pledged]]/Table1[[#This Row],[goal]]</f>
        <v>5.4100000000000002E-2</v>
      </c>
      <c r="P3994" s="6">
        <f>(Table1[[#This Row],[pledged]]/Table1[[#This Row],[backers_count]])/100</f>
        <v>0.60111111111111115</v>
      </c>
      <c r="Q3994" t="s">
        <v>8317</v>
      </c>
      <c r="R3994" t="s">
        <v>8318</v>
      </c>
      <c r="S3994" s="11">
        <f>(((Table1[[#This Row],[launched_at]]/60)/60)/24)+DATE(1970,1,1)</f>
        <v>42289.94049768518</v>
      </c>
      <c r="T3994" s="11">
        <f>(((Table1[[#This Row],[deadline]]/60)/60)/24)+DATE(1970,1,1)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Table1[[#This Row],[pledged]]/Table1[[#This Row],[goal]]</f>
        <v>6.0000000000000002E-5</v>
      </c>
      <c r="P3995" s="6">
        <f>(Table1[[#This Row],[pledged]]/Table1[[#This Row],[backers_count]])/100</f>
        <v>0.03</v>
      </c>
      <c r="Q3995" t="s">
        <v>8317</v>
      </c>
      <c r="R3995" t="s">
        <v>8318</v>
      </c>
      <c r="S3995" s="11">
        <f>(((Table1[[#This Row],[launched_at]]/60)/60)/24)+DATE(1970,1,1)</f>
        <v>42107.864722222221</v>
      </c>
      <c r="T3995" s="11">
        <f>(((Table1[[#This Row],[deadline]]/60)/60)/24)+DATE(1970,1,1)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Table1[[#This Row],[pledged]]/Table1[[#This Row],[goal]]</f>
        <v>2.5000000000000001E-3</v>
      </c>
      <c r="P3996" s="6">
        <f>(Table1[[#This Row],[pledged]]/Table1[[#This Row],[backers_count]])/100</f>
        <v>0.05</v>
      </c>
      <c r="Q3996" t="s">
        <v>8317</v>
      </c>
      <c r="R3996" t="s">
        <v>8318</v>
      </c>
      <c r="S3996" s="11">
        <f>(((Table1[[#This Row],[launched_at]]/60)/60)/24)+DATE(1970,1,1)</f>
        <v>41809.389930555553</v>
      </c>
      <c r="T3996" s="11">
        <f>(((Table1[[#This Row],[deadline]]/60)/60)/24)+DATE(1970,1,1)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Table1[[#This Row],[pledged]]/Table1[[#This Row],[goal]]</f>
        <v>0.35</v>
      </c>
      <c r="P3997" s="6">
        <f>(Table1[[#This Row],[pledged]]/Table1[[#This Row],[backers_count]])/100</f>
        <v>0.17499999999999999</v>
      </c>
      <c r="Q3997" t="s">
        <v>8317</v>
      </c>
      <c r="R3997" t="s">
        <v>8318</v>
      </c>
      <c r="S3997" s="11">
        <f>(((Table1[[#This Row],[launched_at]]/60)/60)/24)+DATE(1970,1,1)</f>
        <v>42019.683761574073</v>
      </c>
      <c r="T3997" s="11">
        <f>(((Table1[[#This Row],[deadline]]/60)/60)/24)+DATE(1970,1,1)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Table1[[#This Row],[pledged]]/Table1[[#This Row],[goal]]</f>
        <v>0.16566666666666666</v>
      </c>
      <c r="P3998" s="6">
        <f>(Table1[[#This Row],[pledged]]/Table1[[#This Row],[backers_count]])/100</f>
        <v>0.29235294117647059</v>
      </c>
      <c r="Q3998" t="s">
        <v>8317</v>
      </c>
      <c r="R3998" t="s">
        <v>8318</v>
      </c>
      <c r="S3998" s="11">
        <f>(((Table1[[#This Row],[launched_at]]/60)/60)/24)+DATE(1970,1,1)</f>
        <v>41950.26694444444</v>
      </c>
      <c r="T3998" s="11">
        <f>(((Table1[[#This Row],[deadline]]/60)/60)/24)+DATE(1970,1,1)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Table1[[#This Row],[pledged]]/Table1[[#This Row],[goal]]</f>
        <v>0</v>
      </c>
      <c r="P3999" s="6" t="e">
        <f>(Table1[[#This Row],[pledged]]/Table1[[#This Row],[backers_count]])/100</f>
        <v>#DIV/0!</v>
      </c>
      <c r="Q3999" t="s">
        <v>8317</v>
      </c>
      <c r="R3999" t="s">
        <v>8318</v>
      </c>
      <c r="S3999" s="11">
        <f>(((Table1[[#This Row],[launched_at]]/60)/60)/24)+DATE(1970,1,1)</f>
        <v>42069.391446759255</v>
      </c>
      <c r="T3999" s="11">
        <f>(((Table1[[#This Row],[deadline]]/60)/60)/24)+DATE(1970,1,1)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Table1[[#This Row],[pledged]]/Table1[[#This Row],[goal]]</f>
        <v>0.57199999999999995</v>
      </c>
      <c r="P4000" s="6">
        <f>(Table1[[#This Row],[pledged]]/Table1[[#This Row],[backers_count]])/100</f>
        <v>0.59583333333333333</v>
      </c>
      <c r="Q4000" t="s">
        <v>8317</v>
      </c>
      <c r="R4000" t="s">
        <v>8318</v>
      </c>
      <c r="S4000" s="11">
        <f>(((Table1[[#This Row],[launched_at]]/60)/60)/24)+DATE(1970,1,1)</f>
        <v>42061.963263888887</v>
      </c>
      <c r="T4000" s="11">
        <f>(((Table1[[#This Row],[deadline]]/60)/60)/24)+DATE(1970,1,1)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Table1[[#This Row],[pledged]]/Table1[[#This Row],[goal]]</f>
        <v>0.16514285714285715</v>
      </c>
      <c r="P4001" s="6">
        <f>(Table1[[#This Row],[pledged]]/Table1[[#This Row],[backers_count]])/100</f>
        <v>0.82571428571428573</v>
      </c>
      <c r="Q4001" t="s">
        <v>8317</v>
      </c>
      <c r="R4001" t="s">
        <v>8318</v>
      </c>
      <c r="S4001" s="11">
        <f>(((Table1[[#This Row],[launched_at]]/60)/60)/24)+DATE(1970,1,1)</f>
        <v>41842.828680555554</v>
      </c>
      <c r="T4001" s="11">
        <f>(((Table1[[#This Row],[deadline]]/60)/60)/24)+DATE(1970,1,1)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Table1[[#This Row],[pledged]]/Table1[[#This Row],[goal]]</f>
        <v>1.25E-3</v>
      </c>
      <c r="P4002" s="6">
        <f>(Table1[[#This Row],[pledged]]/Table1[[#This Row],[backers_count]])/100</f>
        <v>0.1</v>
      </c>
      <c r="Q4002" t="s">
        <v>8317</v>
      </c>
      <c r="R4002" t="s">
        <v>8318</v>
      </c>
      <c r="S4002" s="11">
        <f>(((Table1[[#This Row],[launched_at]]/60)/60)/24)+DATE(1970,1,1)</f>
        <v>42437.64534722222</v>
      </c>
      <c r="T4002" s="11">
        <f>(((Table1[[#This Row],[deadline]]/60)/60)/24)+DATE(1970,1,1)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Table1[[#This Row],[pledged]]/Table1[[#This Row],[goal]]</f>
        <v>0.3775</v>
      </c>
      <c r="P4003" s="6">
        <f>(Table1[[#This Row],[pledged]]/Table1[[#This Row],[backers_count]])/100</f>
        <v>0.32357142857142857</v>
      </c>
      <c r="Q4003" t="s">
        <v>8317</v>
      </c>
      <c r="R4003" t="s">
        <v>8318</v>
      </c>
      <c r="S4003" s="11">
        <f>(((Table1[[#This Row],[launched_at]]/60)/60)/24)+DATE(1970,1,1)</f>
        <v>42775.964212962965</v>
      </c>
      <c r="T4003" s="11">
        <f>(((Table1[[#This Row],[deadline]]/60)/60)/24)+DATE(1970,1,1)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Table1[[#This Row],[pledged]]/Table1[[#This Row],[goal]]</f>
        <v>1.84E-2</v>
      </c>
      <c r="P4004" s="6">
        <f>(Table1[[#This Row],[pledged]]/Table1[[#This Row],[backers_count]])/100</f>
        <v>5.7500000000000002E-2</v>
      </c>
      <c r="Q4004" t="s">
        <v>8317</v>
      </c>
      <c r="R4004" t="s">
        <v>8318</v>
      </c>
      <c r="S4004" s="11">
        <f>(((Table1[[#This Row],[launched_at]]/60)/60)/24)+DATE(1970,1,1)</f>
        <v>41879.043530092589</v>
      </c>
      <c r="T4004" s="11">
        <f>(((Table1[[#This Row],[deadline]]/60)/60)/24)+DATE(1970,1,1)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Table1[[#This Row],[pledged]]/Table1[[#This Row],[goal]]</f>
        <v>0.10050000000000001</v>
      </c>
      <c r="P4005" s="6">
        <f>(Table1[[#This Row],[pledged]]/Table1[[#This Row],[backers_count]])/100</f>
        <v>1.0049999999999999</v>
      </c>
      <c r="Q4005" t="s">
        <v>8317</v>
      </c>
      <c r="R4005" t="s">
        <v>8318</v>
      </c>
      <c r="S4005" s="11">
        <f>(((Table1[[#This Row],[launched_at]]/60)/60)/24)+DATE(1970,1,1)</f>
        <v>42020.587349537032</v>
      </c>
      <c r="T4005" s="11">
        <f>(((Table1[[#This Row],[deadline]]/60)/60)/24)+DATE(1970,1,1)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Table1[[#This Row],[pledged]]/Table1[[#This Row],[goal]]</f>
        <v>2E-3</v>
      </c>
      <c r="P4006" s="6">
        <f>(Table1[[#This Row],[pledged]]/Table1[[#This Row],[backers_count]])/100</f>
        <v>0.01</v>
      </c>
      <c r="Q4006" t="s">
        <v>8317</v>
      </c>
      <c r="R4006" t="s">
        <v>8318</v>
      </c>
      <c r="S4006" s="11">
        <f>(((Table1[[#This Row],[launched_at]]/60)/60)/24)+DATE(1970,1,1)</f>
        <v>41890.16269675926</v>
      </c>
      <c r="T4006" s="11">
        <f>(((Table1[[#This Row],[deadline]]/60)/60)/24)+DATE(1970,1,1)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Table1[[#This Row],[pledged]]/Table1[[#This Row],[goal]]</f>
        <v>1.3333333333333334E-2</v>
      </c>
      <c r="P4007" s="6">
        <f>(Table1[[#This Row],[pledged]]/Table1[[#This Row],[backers_count]])/100</f>
        <v>0.2</v>
      </c>
      <c r="Q4007" t="s">
        <v>8317</v>
      </c>
      <c r="R4007" t="s">
        <v>8318</v>
      </c>
      <c r="S4007" s="11">
        <f>(((Table1[[#This Row],[launched_at]]/60)/60)/24)+DATE(1970,1,1)</f>
        <v>41872.807696759257</v>
      </c>
      <c r="T4007" s="11">
        <f>(((Table1[[#This Row],[deadline]]/60)/60)/24)+DATE(1970,1,1)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Table1[[#This Row],[pledged]]/Table1[[#This Row],[goal]]</f>
        <v>6.666666666666667E-5</v>
      </c>
      <c r="P4008" s="6">
        <f>(Table1[[#This Row],[pledged]]/Table1[[#This Row],[backers_count]])/100</f>
        <v>0.02</v>
      </c>
      <c r="Q4008" t="s">
        <v>8317</v>
      </c>
      <c r="R4008" t="s">
        <v>8318</v>
      </c>
      <c r="S4008" s="11">
        <f>(((Table1[[#This Row],[launched_at]]/60)/60)/24)+DATE(1970,1,1)</f>
        <v>42391.772997685184</v>
      </c>
      <c r="T4008" s="11">
        <f>(((Table1[[#This Row],[deadline]]/60)/60)/24)+DATE(1970,1,1)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Table1[[#This Row],[pledged]]/Table1[[#This Row],[goal]]</f>
        <v>2.5000000000000001E-3</v>
      </c>
      <c r="P4009" s="6">
        <f>(Table1[[#This Row],[pledged]]/Table1[[#This Row],[backers_count]])/100</f>
        <v>0.05</v>
      </c>
      <c r="Q4009" t="s">
        <v>8317</v>
      </c>
      <c r="R4009" t="s">
        <v>8318</v>
      </c>
      <c r="S4009" s="11">
        <f>(((Table1[[#This Row],[launched_at]]/60)/60)/24)+DATE(1970,1,1)</f>
        <v>41848.772928240738</v>
      </c>
      <c r="T4009" s="11">
        <f>(((Table1[[#This Row],[deadline]]/60)/60)/24)+DATE(1970,1,1)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Table1[[#This Row],[pledged]]/Table1[[#This Row],[goal]]</f>
        <v>0.06</v>
      </c>
      <c r="P4010" s="6">
        <f>(Table1[[#This Row],[pledged]]/Table1[[#This Row],[backers_count]])/100</f>
        <v>0.15</v>
      </c>
      <c r="Q4010" t="s">
        <v>8317</v>
      </c>
      <c r="R4010" t="s">
        <v>8318</v>
      </c>
      <c r="S4010" s="11">
        <f>(((Table1[[#This Row],[launched_at]]/60)/60)/24)+DATE(1970,1,1)</f>
        <v>42177.964201388888</v>
      </c>
      <c r="T4010" s="11">
        <f>(((Table1[[#This Row],[deadline]]/60)/60)/24)+DATE(1970,1,1)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Table1[[#This Row],[pledged]]/Table1[[#This Row],[goal]]</f>
        <v>3.8860103626943004E-2</v>
      </c>
      <c r="P4011" s="6">
        <f>(Table1[[#This Row],[pledged]]/Table1[[#This Row],[backers_count]])/100</f>
        <v>0.25</v>
      </c>
      <c r="Q4011" t="s">
        <v>8317</v>
      </c>
      <c r="R4011" t="s">
        <v>8318</v>
      </c>
      <c r="S4011" s="11">
        <f>(((Table1[[#This Row],[launched_at]]/60)/60)/24)+DATE(1970,1,1)</f>
        <v>41851.700925925928</v>
      </c>
      <c r="T4011" s="11">
        <f>(((Table1[[#This Row],[deadline]]/60)/60)/24)+DATE(1970,1,1)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Table1[[#This Row],[pledged]]/Table1[[#This Row],[goal]]</f>
        <v>0.24194444444444443</v>
      </c>
      <c r="P4012" s="6">
        <f>(Table1[[#This Row],[pledged]]/Table1[[#This Row],[backers_count]])/100</f>
        <v>0.45842105263157895</v>
      </c>
      <c r="Q4012" t="s">
        <v>8317</v>
      </c>
      <c r="R4012" t="s">
        <v>8318</v>
      </c>
      <c r="S4012" s="11">
        <f>(((Table1[[#This Row],[launched_at]]/60)/60)/24)+DATE(1970,1,1)</f>
        <v>41921.770439814813</v>
      </c>
      <c r="T4012" s="11">
        <f>(((Table1[[#This Row],[deadline]]/60)/60)/24)+DATE(1970,1,1)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Table1[[#This Row],[pledged]]/Table1[[#This Row],[goal]]</f>
        <v>7.5999999999999998E-2</v>
      </c>
      <c r="P4013" s="6">
        <f>(Table1[[#This Row],[pledged]]/Table1[[#This Row],[backers_count]])/100</f>
        <v>4.7500000000000001E-2</v>
      </c>
      <c r="Q4013" t="s">
        <v>8317</v>
      </c>
      <c r="R4013" t="s">
        <v>8318</v>
      </c>
      <c r="S4013" s="11">
        <f>(((Table1[[#This Row],[launched_at]]/60)/60)/24)+DATE(1970,1,1)</f>
        <v>42002.54488425926</v>
      </c>
      <c r="T4013" s="11">
        <f>(((Table1[[#This Row],[deadline]]/60)/60)/24)+DATE(1970,1,1)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Table1[[#This Row],[pledged]]/Table1[[#This Row],[goal]]</f>
        <v>0</v>
      </c>
      <c r="P4014" s="6" t="e">
        <f>(Table1[[#This Row],[pledged]]/Table1[[#This Row],[backers_count]])/100</f>
        <v>#DIV/0!</v>
      </c>
      <c r="Q4014" t="s">
        <v>8317</v>
      </c>
      <c r="R4014" t="s">
        <v>8318</v>
      </c>
      <c r="S4014" s="11">
        <f>(((Table1[[#This Row],[launched_at]]/60)/60)/24)+DATE(1970,1,1)</f>
        <v>42096.544548611113</v>
      </c>
      <c r="T4014" s="11">
        <f>(((Table1[[#This Row],[deadline]]/60)/60)/24)+DATE(1970,1,1)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Table1[[#This Row],[pledged]]/Table1[[#This Row],[goal]]</f>
        <v>1.2999999999999999E-2</v>
      </c>
      <c r="P4015" s="6">
        <f>(Table1[[#This Row],[pledged]]/Table1[[#This Row],[backers_count]])/100</f>
        <v>0.13</v>
      </c>
      <c r="Q4015" t="s">
        <v>8317</v>
      </c>
      <c r="R4015" t="s">
        <v>8318</v>
      </c>
      <c r="S4015" s="11">
        <f>(((Table1[[#This Row],[launched_at]]/60)/60)/24)+DATE(1970,1,1)</f>
        <v>42021.301192129627</v>
      </c>
      <c r="T4015" s="11">
        <f>(((Table1[[#This Row],[deadline]]/60)/60)/24)+DATE(1970,1,1)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Table1[[#This Row],[pledged]]/Table1[[#This Row],[goal]]</f>
        <v>0</v>
      </c>
      <c r="P4016" s="6" t="e">
        <f>(Table1[[#This Row],[pledged]]/Table1[[#This Row],[backers_count]])/100</f>
        <v>#DIV/0!</v>
      </c>
      <c r="Q4016" t="s">
        <v>8317</v>
      </c>
      <c r="R4016" t="s">
        <v>8318</v>
      </c>
      <c r="S4016" s="11">
        <f>(((Table1[[#This Row],[launched_at]]/60)/60)/24)+DATE(1970,1,1)</f>
        <v>42419.246168981481</v>
      </c>
      <c r="T4016" s="11">
        <f>(((Table1[[#This Row],[deadline]]/60)/60)/24)+DATE(1970,1,1)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Table1[[#This Row],[pledged]]/Table1[[#This Row],[goal]]</f>
        <v>1.4285714285714287E-4</v>
      </c>
      <c r="P4017" s="6">
        <f>(Table1[[#This Row],[pledged]]/Table1[[#This Row],[backers_count]])/100</f>
        <v>0.01</v>
      </c>
      <c r="Q4017" t="s">
        <v>8317</v>
      </c>
      <c r="R4017" t="s">
        <v>8318</v>
      </c>
      <c r="S4017" s="11">
        <f>(((Table1[[#This Row],[launched_at]]/60)/60)/24)+DATE(1970,1,1)</f>
        <v>42174.780821759254</v>
      </c>
      <c r="T4017" s="11">
        <f>(((Table1[[#This Row],[deadline]]/60)/60)/24)+DATE(1970,1,1)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Table1[[#This Row],[pledged]]/Table1[[#This Row],[goal]]</f>
        <v>0.14000000000000001</v>
      </c>
      <c r="P4018" s="6">
        <f>(Table1[[#This Row],[pledged]]/Table1[[#This Row],[backers_count]])/100</f>
        <v>0.1</v>
      </c>
      <c r="Q4018" t="s">
        <v>8317</v>
      </c>
      <c r="R4018" t="s">
        <v>8318</v>
      </c>
      <c r="S4018" s="11">
        <f>(((Table1[[#This Row],[launched_at]]/60)/60)/24)+DATE(1970,1,1)</f>
        <v>41869.872685185182</v>
      </c>
      <c r="T4018" s="11">
        <f>(((Table1[[#This Row],[deadline]]/60)/60)/24)+DATE(1970,1,1)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Table1[[#This Row],[pledged]]/Table1[[#This Row],[goal]]</f>
        <v>1.0500000000000001E-2</v>
      </c>
      <c r="P4019" s="6">
        <f>(Table1[[#This Row],[pledged]]/Table1[[#This Row],[backers_count]])/100</f>
        <v>0.52500000000000002</v>
      </c>
      <c r="Q4019" t="s">
        <v>8317</v>
      </c>
      <c r="R4019" t="s">
        <v>8318</v>
      </c>
      <c r="S4019" s="11">
        <f>(((Table1[[#This Row],[launched_at]]/60)/60)/24)+DATE(1970,1,1)</f>
        <v>41856.672152777777</v>
      </c>
      <c r="T4019" s="11">
        <f>(((Table1[[#This Row],[deadline]]/60)/60)/24)+DATE(1970,1,1)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Table1[[#This Row],[pledged]]/Table1[[#This Row],[goal]]</f>
        <v>8.666666666666667E-2</v>
      </c>
      <c r="P4020" s="6">
        <f>(Table1[[#This Row],[pledged]]/Table1[[#This Row],[backers_count]])/100</f>
        <v>0.32500000000000001</v>
      </c>
      <c r="Q4020" t="s">
        <v>8317</v>
      </c>
      <c r="R4020" t="s">
        <v>8318</v>
      </c>
      <c r="S4020" s="11">
        <f>(((Table1[[#This Row],[launched_at]]/60)/60)/24)+DATE(1970,1,1)</f>
        <v>42620.91097222222</v>
      </c>
      <c r="T4020" s="11">
        <f>(((Table1[[#This Row],[deadline]]/60)/60)/24)+DATE(1970,1,1)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Table1[[#This Row],[pledged]]/Table1[[#This Row],[goal]]</f>
        <v>8.2857142857142851E-3</v>
      </c>
      <c r="P4021" s="6">
        <f>(Table1[[#This Row],[pledged]]/Table1[[#This Row],[backers_count]])/100</f>
        <v>7.2499999999999995E-2</v>
      </c>
      <c r="Q4021" t="s">
        <v>8317</v>
      </c>
      <c r="R4021" t="s">
        <v>8318</v>
      </c>
      <c r="S4021" s="11">
        <f>(((Table1[[#This Row],[launched_at]]/60)/60)/24)+DATE(1970,1,1)</f>
        <v>42417.675879629634</v>
      </c>
      <c r="T4021" s="11">
        <f>(((Table1[[#This Row],[deadline]]/60)/60)/24)+DATE(1970,1,1)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Table1[[#This Row],[pledged]]/Table1[[#This Row],[goal]]</f>
        <v>0.16666666666666666</v>
      </c>
      <c r="P4022" s="6">
        <f>(Table1[[#This Row],[pledged]]/Table1[[#This Row],[backers_count]])/100</f>
        <v>0.33333333333333337</v>
      </c>
      <c r="Q4022" t="s">
        <v>8317</v>
      </c>
      <c r="R4022" t="s">
        <v>8318</v>
      </c>
      <c r="S4022" s="11">
        <f>(((Table1[[#This Row],[launched_at]]/60)/60)/24)+DATE(1970,1,1)</f>
        <v>42057.190960648149</v>
      </c>
      <c r="T4022" s="11">
        <f>(((Table1[[#This Row],[deadline]]/60)/60)/24)+DATE(1970,1,1)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Table1[[#This Row],[pledged]]/Table1[[#This Row],[goal]]</f>
        <v>8.3333333333333332E-3</v>
      </c>
      <c r="P4023" s="6">
        <f>(Table1[[#This Row],[pledged]]/Table1[[#This Row],[backers_count]])/100</f>
        <v>0.625</v>
      </c>
      <c r="Q4023" t="s">
        <v>8317</v>
      </c>
      <c r="R4023" t="s">
        <v>8318</v>
      </c>
      <c r="S4023" s="11">
        <f>(((Table1[[#This Row],[launched_at]]/60)/60)/24)+DATE(1970,1,1)</f>
        <v>41878.911550925928</v>
      </c>
      <c r="T4023" s="11">
        <f>(((Table1[[#This Row],[deadline]]/60)/60)/24)+DATE(1970,1,1)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Table1[[#This Row],[pledged]]/Table1[[#This Row],[goal]]</f>
        <v>0.69561111111111107</v>
      </c>
      <c r="P4024" s="6">
        <f>(Table1[[#This Row],[pledged]]/Table1[[#This Row],[backers_count]])/100</f>
        <v>0.63558375634517761</v>
      </c>
      <c r="Q4024" t="s">
        <v>8317</v>
      </c>
      <c r="R4024" t="s">
        <v>8318</v>
      </c>
      <c r="S4024" s="11">
        <f>(((Table1[[#This Row],[launched_at]]/60)/60)/24)+DATE(1970,1,1)</f>
        <v>41990.584108796291</v>
      </c>
      <c r="T4024" s="11">
        <f>(((Table1[[#This Row],[deadline]]/60)/60)/24)+DATE(1970,1,1)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Table1[[#This Row],[pledged]]/Table1[[#This Row],[goal]]</f>
        <v>0</v>
      </c>
      <c r="P4025" s="6" t="e">
        <f>(Table1[[#This Row],[pledged]]/Table1[[#This Row],[backers_count]])/100</f>
        <v>#DIV/0!</v>
      </c>
      <c r="Q4025" t="s">
        <v>8317</v>
      </c>
      <c r="R4025" t="s">
        <v>8318</v>
      </c>
      <c r="S4025" s="11">
        <f>(((Table1[[#This Row],[launched_at]]/60)/60)/24)+DATE(1970,1,1)</f>
        <v>42408.999571759254</v>
      </c>
      <c r="T4025" s="11">
        <f>(((Table1[[#This Row],[deadline]]/60)/60)/24)+DATE(1970,1,1)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Table1[[#This Row],[pledged]]/Table1[[#This Row],[goal]]</f>
        <v>1.2500000000000001E-2</v>
      </c>
      <c r="P4026" s="6">
        <f>(Table1[[#This Row],[pledged]]/Table1[[#This Row],[backers_count]])/100</f>
        <v>0.1</v>
      </c>
      <c r="Q4026" t="s">
        <v>8317</v>
      </c>
      <c r="R4026" t="s">
        <v>8318</v>
      </c>
      <c r="S4026" s="11">
        <f>(((Table1[[#This Row],[launched_at]]/60)/60)/24)+DATE(1970,1,1)</f>
        <v>42217.670104166667</v>
      </c>
      <c r="T4026" s="11">
        <f>(((Table1[[#This Row],[deadline]]/60)/60)/24)+DATE(1970,1,1)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Table1[[#This Row],[pledged]]/Table1[[#This Row],[goal]]</f>
        <v>0.05</v>
      </c>
      <c r="P4027" s="6">
        <f>(Table1[[#This Row],[pledged]]/Table1[[#This Row],[backers_count]])/100</f>
        <v>0.625</v>
      </c>
      <c r="Q4027" t="s">
        <v>8317</v>
      </c>
      <c r="R4027" t="s">
        <v>8318</v>
      </c>
      <c r="S4027" s="11">
        <f>(((Table1[[#This Row],[launched_at]]/60)/60)/24)+DATE(1970,1,1)</f>
        <v>42151.237685185188</v>
      </c>
      <c r="T4027" s="11">
        <f>(((Table1[[#This Row],[deadline]]/60)/60)/24)+DATE(1970,1,1)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Table1[[#This Row],[pledged]]/Table1[[#This Row],[goal]]</f>
        <v>0</v>
      </c>
      <c r="P4028" s="6" t="e">
        <f>(Table1[[#This Row],[pledged]]/Table1[[#This Row],[backers_count]])/100</f>
        <v>#DIV/0!</v>
      </c>
      <c r="Q4028" t="s">
        <v>8317</v>
      </c>
      <c r="R4028" t="s">
        <v>8318</v>
      </c>
      <c r="S4028" s="11">
        <f>(((Table1[[#This Row],[launched_at]]/60)/60)/24)+DATE(1970,1,1)</f>
        <v>42282.655543981484</v>
      </c>
      <c r="T4028" s="11">
        <f>(((Table1[[#This Row],[deadline]]/60)/60)/24)+DATE(1970,1,1)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Table1[[#This Row],[pledged]]/Table1[[#This Row],[goal]]</f>
        <v>7.166666666666667E-2</v>
      </c>
      <c r="P4029" s="6">
        <f>(Table1[[#This Row],[pledged]]/Table1[[#This Row],[backers_count]])/100</f>
        <v>0.30714285714285716</v>
      </c>
      <c r="Q4029" t="s">
        <v>8317</v>
      </c>
      <c r="R4029" t="s">
        <v>8318</v>
      </c>
      <c r="S4029" s="11">
        <f>(((Table1[[#This Row],[launched_at]]/60)/60)/24)+DATE(1970,1,1)</f>
        <v>42768.97084490741</v>
      </c>
      <c r="T4029" s="11">
        <f>(((Table1[[#This Row],[deadline]]/60)/60)/24)+DATE(1970,1,1)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Table1[[#This Row],[pledged]]/Table1[[#This Row],[goal]]</f>
        <v>0.28050000000000003</v>
      </c>
      <c r="P4030" s="6">
        <f>(Table1[[#This Row],[pledged]]/Table1[[#This Row],[backers_count]])/100</f>
        <v>0.51</v>
      </c>
      <c r="Q4030" t="s">
        <v>8317</v>
      </c>
      <c r="R4030" t="s">
        <v>8318</v>
      </c>
      <c r="S4030" s="11">
        <f>(((Table1[[#This Row],[launched_at]]/60)/60)/24)+DATE(1970,1,1)</f>
        <v>41765.938657407409</v>
      </c>
      <c r="T4030" s="11">
        <f>(((Table1[[#This Row],[deadline]]/60)/60)/24)+DATE(1970,1,1)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Table1[[#This Row],[pledged]]/Table1[[#This Row],[goal]]</f>
        <v>0</v>
      </c>
      <c r="P4031" s="6" t="e">
        <f>(Table1[[#This Row],[pledged]]/Table1[[#This Row],[backers_count]])/100</f>
        <v>#DIV/0!</v>
      </c>
      <c r="Q4031" t="s">
        <v>8317</v>
      </c>
      <c r="R4031" t="s">
        <v>8318</v>
      </c>
      <c r="S4031" s="11">
        <f>(((Table1[[#This Row],[launched_at]]/60)/60)/24)+DATE(1970,1,1)</f>
        <v>42322.025115740747</v>
      </c>
      <c r="T4031" s="11">
        <f>(((Table1[[#This Row],[deadline]]/60)/60)/24)+DATE(1970,1,1)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Table1[[#This Row],[pledged]]/Table1[[#This Row],[goal]]</f>
        <v>0.16</v>
      </c>
      <c r="P4032" s="6">
        <f>(Table1[[#This Row],[pledged]]/Table1[[#This Row],[backers_count]])/100</f>
        <v>0.66666666666666674</v>
      </c>
      <c r="Q4032" t="s">
        <v>8317</v>
      </c>
      <c r="R4032" t="s">
        <v>8318</v>
      </c>
      <c r="S4032" s="11">
        <f>(((Table1[[#This Row],[launched_at]]/60)/60)/24)+DATE(1970,1,1)</f>
        <v>42374.655081018514</v>
      </c>
      <c r="T4032" s="11">
        <f>(((Table1[[#This Row],[deadline]]/60)/60)/24)+DATE(1970,1,1)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Table1[[#This Row],[pledged]]/Table1[[#This Row],[goal]]</f>
        <v>0</v>
      </c>
      <c r="P4033" s="6" t="e">
        <f>(Table1[[#This Row],[pledged]]/Table1[[#This Row],[backers_count]])/100</f>
        <v>#DIV/0!</v>
      </c>
      <c r="Q4033" t="s">
        <v>8317</v>
      </c>
      <c r="R4033" t="s">
        <v>8318</v>
      </c>
      <c r="S4033" s="11">
        <f>(((Table1[[#This Row],[launched_at]]/60)/60)/24)+DATE(1970,1,1)</f>
        <v>41941.585231481484</v>
      </c>
      <c r="T4033" s="11">
        <f>(((Table1[[#This Row],[deadline]]/60)/60)/24)+DATE(1970,1,1)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Table1[[#This Row],[pledged]]/Table1[[#This Row],[goal]]</f>
        <v>6.8287037037037035E-2</v>
      </c>
      <c r="P4034" s="6">
        <f>(Table1[[#This Row],[pledged]]/Table1[[#This Row],[backers_count]])/100</f>
        <v>0.59</v>
      </c>
      <c r="Q4034" t="s">
        <v>8317</v>
      </c>
      <c r="R4034" t="s">
        <v>8318</v>
      </c>
      <c r="S4034" s="11">
        <f>(((Table1[[#This Row],[launched_at]]/60)/60)/24)+DATE(1970,1,1)</f>
        <v>42293.809212962966</v>
      </c>
      <c r="T4034" s="11">
        <f>(((Table1[[#This Row],[deadline]]/60)/60)/24)+DATE(1970,1,1)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Table1[[#This Row],[pledged]]/Table1[[#This Row],[goal]]</f>
        <v>0.25698702928870293</v>
      </c>
      <c r="P4035" s="6">
        <f>(Table1[[#This Row],[pledged]]/Table1[[#This Row],[backers_count]])/100</f>
        <v>0.65340319148936177</v>
      </c>
      <c r="Q4035" t="s">
        <v>8317</v>
      </c>
      <c r="R4035" t="s">
        <v>8318</v>
      </c>
      <c r="S4035" s="11">
        <f>(((Table1[[#This Row],[launched_at]]/60)/60)/24)+DATE(1970,1,1)</f>
        <v>42614.268796296295</v>
      </c>
      <c r="T4035" s="11">
        <f>(((Table1[[#This Row],[deadline]]/60)/60)/24)+DATE(1970,1,1)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Table1[[#This Row],[pledged]]/Table1[[#This Row],[goal]]</f>
        <v>1.4814814814814815E-2</v>
      </c>
      <c r="P4036" s="6">
        <f>(Table1[[#This Row],[pledged]]/Table1[[#This Row],[backers_count]])/100</f>
        <v>1</v>
      </c>
      <c r="Q4036" t="s">
        <v>8317</v>
      </c>
      <c r="R4036" t="s">
        <v>8318</v>
      </c>
      <c r="S4036" s="11">
        <f>(((Table1[[#This Row],[launched_at]]/60)/60)/24)+DATE(1970,1,1)</f>
        <v>42067.947337962964</v>
      </c>
      <c r="T4036" s="11">
        <f>(((Table1[[#This Row],[deadline]]/60)/60)/24)+DATE(1970,1,1)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Table1[[#This Row],[pledged]]/Table1[[#This Row],[goal]]</f>
        <v>0.36849999999999999</v>
      </c>
      <c r="P4037" s="6">
        <f>(Table1[[#This Row],[pledged]]/Table1[[#This Row],[backers_count]])/100</f>
        <v>1.474</v>
      </c>
      <c r="Q4037" t="s">
        <v>8317</v>
      </c>
      <c r="R4037" t="s">
        <v>8318</v>
      </c>
      <c r="S4037" s="11">
        <f>(((Table1[[#This Row],[launched_at]]/60)/60)/24)+DATE(1970,1,1)</f>
        <v>41903.882951388885</v>
      </c>
      <c r="T4037" s="11">
        <f>(((Table1[[#This Row],[deadline]]/60)/60)/24)+DATE(1970,1,1)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Table1[[#This Row],[pledged]]/Table1[[#This Row],[goal]]</f>
        <v>0.47049999999999997</v>
      </c>
      <c r="P4038" s="6">
        <f>(Table1[[#This Row],[pledged]]/Table1[[#This Row],[backers_count]])/100</f>
        <v>1.6605882352941177</v>
      </c>
      <c r="Q4038" t="s">
        <v>8317</v>
      </c>
      <c r="R4038" t="s">
        <v>8318</v>
      </c>
      <c r="S4038" s="11">
        <f>(((Table1[[#This Row],[launched_at]]/60)/60)/24)+DATE(1970,1,1)</f>
        <v>41804.937083333331</v>
      </c>
      <c r="T4038" s="11">
        <f>(((Table1[[#This Row],[deadline]]/60)/60)/24)+DATE(1970,1,1)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Table1[[#This Row],[pledged]]/Table1[[#This Row],[goal]]</f>
        <v>0.11428571428571428</v>
      </c>
      <c r="P4039" s="6">
        <f>(Table1[[#This Row],[pledged]]/Table1[[#This Row],[backers_count]])/100</f>
        <v>0.4</v>
      </c>
      <c r="Q4039" t="s">
        <v>8317</v>
      </c>
      <c r="R4039" t="s">
        <v>8318</v>
      </c>
      <c r="S4039" s="11">
        <f>(((Table1[[#This Row],[launched_at]]/60)/60)/24)+DATE(1970,1,1)</f>
        <v>42497.070775462969</v>
      </c>
      <c r="T4039" s="11">
        <f>(((Table1[[#This Row],[deadline]]/60)/60)/24)+DATE(1970,1,1)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Table1[[#This Row],[pledged]]/Table1[[#This Row],[goal]]</f>
        <v>0.12039999999999999</v>
      </c>
      <c r="P4040" s="6">
        <f>(Table1[[#This Row],[pledged]]/Table1[[#This Row],[backers_count]])/100</f>
        <v>0.75249999999999995</v>
      </c>
      <c r="Q4040" t="s">
        <v>8317</v>
      </c>
      <c r="R4040" t="s">
        <v>8318</v>
      </c>
      <c r="S4040" s="11">
        <f>(((Table1[[#This Row],[launched_at]]/60)/60)/24)+DATE(1970,1,1)</f>
        <v>41869.798726851855</v>
      </c>
      <c r="T4040" s="11">
        <f>(((Table1[[#This Row],[deadline]]/60)/60)/24)+DATE(1970,1,1)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Table1[[#This Row],[pledged]]/Table1[[#This Row],[goal]]</f>
        <v>0.6</v>
      </c>
      <c r="P4041" s="6">
        <f>(Table1[[#This Row],[pledged]]/Table1[[#This Row],[backers_count]])/100</f>
        <v>0.6</v>
      </c>
      <c r="Q4041" t="s">
        <v>8317</v>
      </c>
      <c r="R4041" t="s">
        <v>8318</v>
      </c>
      <c r="S4041" s="11">
        <f>(((Table1[[#This Row],[launched_at]]/60)/60)/24)+DATE(1970,1,1)</f>
        <v>42305.670914351853</v>
      </c>
      <c r="T4041" s="11">
        <f>(((Table1[[#This Row],[deadline]]/60)/60)/24)+DATE(1970,1,1)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Table1[[#This Row],[pledged]]/Table1[[#This Row],[goal]]</f>
        <v>0.3125</v>
      </c>
      <c r="P4042" s="6">
        <f>(Table1[[#This Row],[pledged]]/Table1[[#This Row],[backers_count]])/100</f>
        <v>12.5</v>
      </c>
      <c r="Q4042" t="s">
        <v>8317</v>
      </c>
      <c r="R4042" t="s">
        <v>8318</v>
      </c>
      <c r="S4042" s="11">
        <f>(((Table1[[#This Row],[launched_at]]/60)/60)/24)+DATE(1970,1,1)</f>
        <v>42144.231527777782</v>
      </c>
      <c r="T4042" s="11">
        <f>(((Table1[[#This Row],[deadline]]/60)/60)/24)+DATE(1970,1,1)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Table1[[#This Row],[pledged]]/Table1[[#This Row],[goal]]</f>
        <v>4.1999999999999997E-3</v>
      </c>
      <c r="P4043" s="6">
        <f>(Table1[[#This Row],[pledged]]/Table1[[#This Row],[backers_count]])/100</f>
        <v>0.105</v>
      </c>
      <c r="Q4043" t="s">
        <v>8317</v>
      </c>
      <c r="R4043" t="s">
        <v>8318</v>
      </c>
      <c r="S4043" s="11">
        <f>(((Table1[[#This Row],[launched_at]]/60)/60)/24)+DATE(1970,1,1)</f>
        <v>42559.474004629628</v>
      </c>
      <c r="T4043" s="11">
        <f>(((Table1[[#This Row],[deadline]]/60)/60)/24)+DATE(1970,1,1)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Table1[[#This Row],[pledged]]/Table1[[#This Row],[goal]]</f>
        <v>2.0999999999999999E-3</v>
      </c>
      <c r="P4044" s="6">
        <f>(Table1[[#This Row],[pledged]]/Table1[[#This Row],[backers_count]])/100</f>
        <v>7.0000000000000007E-2</v>
      </c>
      <c r="Q4044" t="s">
        <v>8317</v>
      </c>
      <c r="R4044" t="s">
        <v>8318</v>
      </c>
      <c r="S4044" s="11">
        <f>(((Table1[[#This Row],[launched_at]]/60)/60)/24)+DATE(1970,1,1)</f>
        <v>41995.084074074075</v>
      </c>
      <c r="T4044" s="11">
        <f>(((Table1[[#This Row],[deadline]]/60)/60)/24)+DATE(1970,1,1)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Table1[[#This Row],[pledged]]/Table1[[#This Row],[goal]]</f>
        <v>0</v>
      </c>
      <c r="P4045" s="6" t="e">
        <f>(Table1[[#This Row],[pledged]]/Table1[[#This Row],[backers_count]])/100</f>
        <v>#DIV/0!</v>
      </c>
      <c r="Q4045" t="s">
        <v>8317</v>
      </c>
      <c r="R4045" t="s">
        <v>8318</v>
      </c>
      <c r="S4045" s="11">
        <f>(((Table1[[#This Row],[launched_at]]/60)/60)/24)+DATE(1970,1,1)</f>
        <v>41948.957465277781</v>
      </c>
      <c r="T4045" s="11">
        <f>(((Table1[[#This Row],[deadline]]/60)/60)/24)+DATE(1970,1,1)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Table1[[#This Row],[pledged]]/Table1[[#This Row],[goal]]</f>
        <v>0.375</v>
      </c>
      <c r="P4046" s="6">
        <f>(Table1[[#This Row],[pledged]]/Table1[[#This Row],[backers_count]])/100</f>
        <v>0.5625</v>
      </c>
      <c r="Q4046" t="s">
        <v>8317</v>
      </c>
      <c r="R4046" t="s">
        <v>8318</v>
      </c>
      <c r="S4046" s="11">
        <f>(((Table1[[#This Row],[launched_at]]/60)/60)/24)+DATE(1970,1,1)</f>
        <v>42074.219699074078</v>
      </c>
      <c r="T4046" s="11">
        <f>(((Table1[[#This Row],[deadline]]/60)/60)/24)+DATE(1970,1,1)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Table1[[#This Row],[pledged]]/Table1[[#This Row],[goal]]</f>
        <v>2.0000000000000001E-4</v>
      </c>
      <c r="P4047" s="6">
        <f>(Table1[[#This Row],[pledged]]/Table1[[#This Row],[backers_count]])/100</f>
        <v>0.01</v>
      </c>
      <c r="Q4047" t="s">
        <v>8317</v>
      </c>
      <c r="R4047" t="s">
        <v>8318</v>
      </c>
      <c r="S4047" s="11">
        <f>(((Table1[[#This Row],[launched_at]]/60)/60)/24)+DATE(1970,1,1)</f>
        <v>41842.201261574075</v>
      </c>
      <c r="T4047" s="11">
        <f>(((Table1[[#This Row],[deadline]]/60)/60)/24)+DATE(1970,1,1)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Table1[[#This Row],[pledged]]/Table1[[#This Row],[goal]]</f>
        <v>8.2142857142857142E-2</v>
      </c>
      <c r="P4048" s="6">
        <f>(Table1[[#This Row],[pledged]]/Table1[[#This Row],[backers_count]])/100</f>
        <v>0.38333333333333336</v>
      </c>
      <c r="Q4048" t="s">
        <v>8317</v>
      </c>
      <c r="R4048" t="s">
        <v>8318</v>
      </c>
      <c r="S4048" s="11">
        <f>(((Table1[[#This Row],[launched_at]]/60)/60)/24)+DATE(1970,1,1)</f>
        <v>41904.650578703702</v>
      </c>
      <c r="T4048" s="11">
        <f>(((Table1[[#This Row],[deadline]]/60)/60)/24)+DATE(1970,1,1)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Table1[[#This Row],[pledged]]/Table1[[#This Row],[goal]]</f>
        <v>2.1999999999999999E-2</v>
      </c>
      <c r="P4049" s="6">
        <f>(Table1[[#This Row],[pledged]]/Table1[[#This Row],[backers_count]])/100</f>
        <v>0.27500000000000002</v>
      </c>
      <c r="Q4049" t="s">
        <v>8317</v>
      </c>
      <c r="R4049" t="s">
        <v>8318</v>
      </c>
      <c r="S4049" s="11">
        <f>(((Table1[[#This Row],[launched_at]]/60)/60)/24)+DATE(1970,1,1)</f>
        <v>41991.022488425922</v>
      </c>
      <c r="T4049" s="11">
        <f>(((Table1[[#This Row],[deadline]]/60)/60)/24)+DATE(1970,1,1)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Table1[[#This Row],[pledged]]/Table1[[#This Row],[goal]]</f>
        <v>0.17652941176470588</v>
      </c>
      <c r="P4050" s="6">
        <f>(Table1[[#This Row],[pledged]]/Table1[[#This Row],[backers_count]])/100</f>
        <v>0.32978021978021976</v>
      </c>
      <c r="Q4050" t="s">
        <v>8317</v>
      </c>
      <c r="R4050" t="s">
        <v>8318</v>
      </c>
      <c r="S4050" s="11">
        <f>(((Table1[[#This Row],[launched_at]]/60)/60)/24)+DATE(1970,1,1)</f>
        <v>42436.509108796294</v>
      </c>
      <c r="T4050" s="11">
        <f>(((Table1[[#This Row],[deadline]]/60)/60)/24)+DATE(1970,1,1)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Table1[[#This Row],[pledged]]/Table1[[#This Row],[goal]]</f>
        <v>8.0000000000000004E-4</v>
      </c>
      <c r="P4051" s="6">
        <f>(Table1[[#This Row],[pledged]]/Table1[[#This Row],[backers_count]])/100</f>
        <v>0.16</v>
      </c>
      <c r="Q4051" t="s">
        <v>8317</v>
      </c>
      <c r="R4051" t="s">
        <v>8318</v>
      </c>
      <c r="S4051" s="11">
        <f>(((Table1[[#This Row],[launched_at]]/60)/60)/24)+DATE(1970,1,1)</f>
        <v>42169.958506944444</v>
      </c>
      <c r="T4051" s="11">
        <f>(((Table1[[#This Row],[deadline]]/60)/60)/24)+DATE(1970,1,1)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Table1[[#This Row],[pledged]]/Table1[[#This Row],[goal]]</f>
        <v>6.6666666666666664E-4</v>
      </c>
      <c r="P4052" s="6">
        <f>(Table1[[#This Row],[pledged]]/Table1[[#This Row],[backers_count]])/100</f>
        <v>0.01</v>
      </c>
      <c r="Q4052" t="s">
        <v>8317</v>
      </c>
      <c r="R4052" t="s">
        <v>8318</v>
      </c>
      <c r="S4052" s="11">
        <f>(((Table1[[#This Row],[launched_at]]/60)/60)/24)+DATE(1970,1,1)</f>
        <v>41905.636469907404</v>
      </c>
      <c r="T4052" s="11">
        <f>(((Table1[[#This Row],[deadline]]/60)/60)/24)+DATE(1970,1,1)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Table1[[#This Row],[pledged]]/Table1[[#This Row],[goal]]</f>
        <v>0</v>
      </c>
      <c r="P4053" s="6" t="e">
        <f>(Table1[[#This Row],[pledged]]/Table1[[#This Row],[backers_count]])/100</f>
        <v>#DIV/0!</v>
      </c>
      <c r="Q4053" t="s">
        <v>8317</v>
      </c>
      <c r="R4053" t="s">
        <v>8318</v>
      </c>
      <c r="S4053" s="11">
        <f>(((Table1[[#This Row],[launched_at]]/60)/60)/24)+DATE(1970,1,1)</f>
        <v>41761.810150462967</v>
      </c>
      <c r="T4053" s="11">
        <f>(((Table1[[#This Row],[deadline]]/60)/60)/24)+DATE(1970,1,1)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Table1[[#This Row],[pledged]]/Table1[[#This Row],[goal]]</f>
        <v>0.37533333333333335</v>
      </c>
      <c r="P4054" s="6">
        <f>(Table1[[#This Row],[pledged]]/Table1[[#This Row],[backers_count]])/100</f>
        <v>0.86615384615384616</v>
      </c>
      <c r="Q4054" t="s">
        <v>8317</v>
      </c>
      <c r="R4054" t="s">
        <v>8318</v>
      </c>
      <c r="S4054" s="11">
        <f>(((Table1[[#This Row],[launched_at]]/60)/60)/24)+DATE(1970,1,1)</f>
        <v>41865.878657407404</v>
      </c>
      <c r="T4054" s="11">
        <f>(((Table1[[#This Row],[deadline]]/60)/60)/24)+DATE(1970,1,1)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Table1[[#This Row],[pledged]]/Table1[[#This Row],[goal]]</f>
        <v>0.22</v>
      </c>
      <c r="P4055" s="6">
        <f>(Table1[[#This Row],[pledged]]/Table1[[#This Row],[backers_count]])/100</f>
        <v>0.55000000000000004</v>
      </c>
      <c r="Q4055" t="s">
        <v>8317</v>
      </c>
      <c r="R4055" t="s">
        <v>8318</v>
      </c>
      <c r="S4055" s="11">
        <f>(((Table1[[#This Row],[launched_at]]/60)/60)/24)+DATE(1970,1,1)</f>
        <v>41928.690138888887</v>
      </c>
      <c r="T4055" s="11">
        <f>(((Table1[[#This Row],[deadline]]/60)/60)/24)+DATE(1970,1,1)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Table1[[#This Row],[pledged]]/Table1[[#This Row],[goal]]</f>
        <v>0</v>
      </c>
      <c r="P4056" s="6" t="e">
        <f>(Table1[[#This Row],[pledged]]/Table1[[#This Row],[backers_count]])/100</f>
        <v>#DIV/0!</v>
      </c>
      <c r="Q4056" t="s">
        <v>8317</v>
      </c>
      <c r="R4056" t="s">
        <v>8318</v>
      </c>
      <c r="S4056" s="11">
        <f>(((Table1[[#This Row],[launched_at]]/60)/60)/24)+DATE(1970,1,1)</f>
        <v>42613.841261574074</v>
      </c>
      <c r="T4056" s="11">
        <f>(((Table1[[#This Row],[deadline]]/60)/60)/24)+DATE(1970,1,1)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Table1[[#This Row],[pledged]]/Table1[[#This Row],[goal]]</f>
        <v>0.1762</v>
      </c>
      <c r="P4057" s="6">
        <f>(Table1[[#This Row],[pledged]]/Table1[[#This Row],[backers_count]])/100</f>
        <v>0.41952380952380947</v>
      </c>
      <c r="Q4057" t="s">
        <v>8317</v>
      </c>
      <c r="R4057" t="s">
        <v>8318</v>
      </c>
      <c r="S4057" s="11">
        <f>(((Table1[[#This Row],[launched_at]]/60)/60)/24)+DATE(1970,1,1)</f>
        <v>41779.648506944446</v>
      </c>
      <c r="T4057" s="11">
        <f>(((Table1[[#This Row],[deadline]]/60)/60)/24)+DATE(1970,1,1)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Table1[[#This Row],[pledged]]/Table1[[#This Row],[goal]]</f>
        <v>0.53</v>
      </c>
      <c r="P4058" s="6">
        <f>(Table1[[#This Row],[pledged]]/Table1[[#This Row],[backers_count]])/100</f>
        <v>0.8833333333333333</v>
      </c>
      <c r="Q4058" t="s">
        <v>8317</v>
      </c>
      <c r="R4058" t="s">
        <v>8318</v>
      </c>
      <c r="S4058" s="11">
        <f>(((Table1[[#This Row],[launched_at]]/60)/60)/24)+DATE(1970,1,1)</f>
        <v>42534.933321759265</v>
      </c>
      <c r="T4058" s="11">
        <f>(((Table1[[#This Row],[deadline]]/60)/60)/24)+DATE(1970,1,1)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Table1[[#This Row],[pledged]]/Table1[[#This Row],[goal]]</f>
        <v>0.22142857142857142</v>
      </c>
      <c r="P4059" s="6">
        <f>(Table1[[#This Row],[pledged]]/Table1[[#This Row],[backers_count]])/100</f>
        <v>1.2916666666666665</v>
      </c>
      <c r="Q4059" t="s">
        <v>8317</v>
      </c>
      <c r="R4059" t="s">
        <v>8318</v>
      </c>
      <c r="S4059" s="11">
        <f>(((Table1[[#This Row],[launched_at]]/60)/60)/24)+DATE(1970,1,1)</f>
        <v>42310.968518518523</v>
      </c>
      <c r="T4059" s="11">
        <f>(((Table1[[#This Row],[deadline]]/60)/60)/24)+DATE(1970,1,1)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Table1[[#This Row],[pledged]]/Table1[[#This Row],[goal]]</f>
        <v>2.5333333333333333E-2</v>
      </c>
      <c r="P4060" s="6">
        <f>(Table1[[#This Row],[pledged]]/Table1[[#This Row],[backers_count]])/100</f>
        <v>0.23749999999999999</v>
      </c>
      <c r="Q4060" t="s">
        <v>8317</v>
      </c>
      <c r="R4060" t="s">
        <v>8318</v>
      </c>
      <c r="S4060" s="11">
        <f>(((Table1[[#This Row],[launched_at]]/60)/60)/24)+DATE(1970,1,1)</f>
        <v>42446.060694444444</v>
      </c>
      <c r="T4060" s="11">
        <f>(((Table1[[#This Row],[deadline]]/60)/60)/24)+DATE(1970,1,1)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Table1[[#This Row],[pledged]]/Table1[[#This Row],[goal]]</f>
        <v>2.5000000000000001E-2</v>
      </c>
      <c r="P4061" s="6">
        <f>(Table1[[#This Row],[pledged]]/Table1[[#This Row],[backers_count]])/100</f>
        <v>0.35714285714285715</v>
      </c>
      <c r="Q4061" t="s">
        <v>8317</v>
      </c>
      <c r="R4061" t="s">
        <v>8318</v>
      </c>
      <c r="S4061" s="11">
        <f>(((Table1[[#This Row],[launched_at]]/60)/60)/24)+DATE(1970,1,1)</f>
        <v>41866.640648148146</v>
      </c>
      <c r="T4061" s="11">
        <f>(((Table1[[#This Row],[deadline]]/60)/60)/24)+DATE(1970,1,1)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Table1[[#This Row],[pledged]]/Table1[[#This Row],[goal]]</f>
        <v>2.8500000000000001E-2</v>
      </c>
      <c r="P4062" s="6">
        <f>(Table1[[#This Row],[pledged]]/Table1[[#This Row],[backers_count]])/100</f>
        <v>0.56999999999999995</v>
      </c>
      <c r="Q4062" t="s">
        <v>8317</v>
      </c>
      <c r="R4062" t="s">
        <v>8318</v>
      </c>
      <c r="S4062" s="11">
        <f>(((Table1[[#This Row],[launched_at]]/60)/60)/24)+DATE(1970,1,1)</f>
        <v>41779.695092592592</v>
      </c>
      <c r="T4062" s="11">
        <f>(((Table1[[#This Row],[deadline]]/60)/60)/24)+DATE(1970,1,1)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Table1[[#This Row],[pledged]]/Table1[[#This Row],[goal]]</f>
        <v>0</v>
      </c>
      <c r="P4063" s="6" t="e">
        <f>(Table1[[#This Row],[pledged]]/Table1[[#This Row],[backers_count]])/100</f>
        <v>#DIV/0!</v>
      </c>
      <c r="Q4063" t="s">
        <v>8317</v>
      </c>
      <c r="R4063" t="s">
        <v>8318</v>
      </c>
      <c r="S4063" s="11">
        <f>(((Table1[[#This Row],[launched_at]]/60)/60)/24)+DATE(1970,1,1)</f>
        <v>42421.141469907408</v>
      </c>
      <c r="T4063" s="11">
        <f>(((Table1[[#This Row],[deadline]]/60)/60)/24)+DATE(1970,1,1)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Table1[[#This Row],[pledged]]/Table1[[#This Row],[goal]]</f>
        <v>2.4500000000000001E-2</v>
      </c>
      <c r="P4064" s="6">
        <f>(Table1[[#This Row],[pledged]]/Table1[[#This Row],[backers_count]])/100</f>
        <v>1.6333333333333335</v>
      </c>
      <c r="Q4064" t="s">
        <v>8317</v>
      </c>
      <c r="R4064" t="s">
        <v>8318</v>
      </c>
      <c r="S4064" s="11">
        <f>(((Table1[[#This Row],[launched_at]]/60)/60)/24)+DATE(1970,1,1)</f>
        <v>42523.739212962959</v>
      </c>
      <c r="T4064" s="11">
        <f>(((Table1[[#This Row],[deadline]]/60)/60)/24)+DATE(1970,1,1)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Table1[[#This Row],[pledged]]/Table1[[#This Row],[goal]]</f>
        <v>1.4210526315789474E-2</v>
      </c>
      <c r="P4065" s="6">
        <f>(Table1[[#This Row],[pledged]]/Table1[[#This Row],[backers_count]])/100</f>
        <v>0.15</v>
      </c>
      <c r="Q4065" t="s">
        <v>8317</v>
      </c>
      <c r="R4065" t="s">
        <v>8318</v>
      </c>
      <c r="S4065" s="11">
        <f>(((Table1[[#This Row],[launched_at]]/60)/60)/24)+DATE(1970,1,1)</f>
        <v>41787.681527777779</v>
      </c>
      <c r="T4065" s="11">
        <f>(((Table1[[#This Row],[deadline]]/60)/60)/24)+DATE(1970,1,1)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Table1[[#This Row],[pledged]]/Table1[[#This Row],[goal]]</f>
        <v>0.1925</v>
      </c>
      <c r="P4066" s="6">
        <f>(Table1[[#This Row],[pledged]]/Table1[[#This Row],[backers_count]])/100</f>
        <v>0.64166666666666672</v>
      </c>
      <c r="Q4066" t="s">
        <v>8317</v>
      </c>
      <c r="R4066" t="s">
        <v>8318</v>
      </c>
      <c r="S4066" s="11">
        <f>(((Table1[[#This Row],[launched_at]]/60)/60)/24)+DATE(1970,1,1)</f>
        <v>42093.588263888887</v>
      </c>
      <c r="T4066" s="11">
        <f>(((Table1[[#This Row],[deadline]]/60)/60)/24)+DATE(1970,1,1)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Table1[[#This Row],[pledged]]/Table1[[#This Row],[goal]]</f>
        <v>6.7499999999999999E-3</v>
      </c>
      <c r="P4067" s="6">
        <f>(Table1[[#This Row],[pledged]]/Table1[[#This Row],[backers_count]])/100</f>
        <v>6.7500000000000004E-2</v>
      </c>
      <c r="Q4067" t="s">
        <v>8317</v>
      </c>
      <c r="R4067" t="s">
        <v>8318</v>
      </c>
      <c r="S4067" s="11">
        <f>(((Table1[[#This Row],[launched_at]]/60)/60)/24)+DATE(1970,1,1)</f>
        <v>41833.951516203706</v>
      </c>
      <c r="T4067" s="11">
        <f>(((Table1[[#This Row],[deadline]]/60)/60)/24)+DATE(1970,1,1)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Table1[[#This Row],[pledged]]/Table1[[#This Row],[goal]]</f>
        <v>1.6666666666666668E-3</v>
      </c>
      <c r="P4068" s="6">
        <f>(Table1[[#This Row],[pledged]]/Table1[[#This Row],[backers_count]])/100</f>
        <v>0.25</v>
      </c>
      <c r="Q4068" t="s">
        <v>8317</v>
      </c>
      <c r="R4068" t="s">
        <v>8318</v>
      </c>
      <c r="S4068" s="11">
        <f>(((Table1[[#This Row],[launched_at]]/60)/60)/24)+DATE(1970,1,1)</f>
        <v>42479.039212962962</v>
      </c>
      <c r="T4068" s="11">
        <f>(((Table1[[#This Row],[deadline]]/60)/60)/24)+DATE(1970,1,1)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Table1[[#This Row],[pledged]]/Table1[[#This Row],[goal]]</f>
        <v>0.60899999999999999</v>
      </c>
      <c r="P4069" s="6">
        <f>(Table1[[#This Row],[pledged]]/Table1[[#This Row],[backers_count]])/100</f>
        <v>1.7911764705882354</v>
      </c>
      <c r="Q4069" t="s">
        <v>8317</v>
      </c>
      <c r="R4069" t="s">
        <v>8318</v>
      </c>
      <c r="S4069" s="11">
        <f>(((Table1[[#This Row],[launched_at]]/60)/60)/24)+DATE(1970,1,1)</f>
        <v>42235.117476851854</v>
      </c>
      <c r="T4069" s="11">
        <f>(((Table1[[#This Row],[deadline]]/60)/60)/24)+DATE(1970,1,1)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Table1[[#This Row],[pledged]]/Table1[[#This Row],[goal]]</f>
        <v>0.01</v>
      </c>
      <c r="P4070" s="6">
        <f>(Table1[[#This Row],[pledged]]/Table1[[#This Row],[backers_count]])/100</f>
        <v>0.34950000000000003</v>
      </c>
      <c r="Q4070" t="s">
        <v>8317</v>
      </c>
      <c r="R4070" t="s">
        <v>8318</v>
      </c>
      <c r="S4070" s="11">
        <f>(((Table1[[#This Row],[launched_at]]/60)/60)/24)+DATE(1970,1,1)</f>
        <v>42718.963599537034</v>
      </c>
      <c r="T4070" s="11">
        <f>(((Table1[[#This Row],[deadline]]/60)/60)/24)+DATE(1970,1,1)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Table1[[#This Row],[pledged]]/Table1[[#This Row],[goal]]</f>
        <v>0.34399999999999997</v>
      </c>
      <c r="P4071" s="6">
        <f>(Table1[[#This Row],[pledged]]/Table1[[#This Row],[backers_count]])/100</f>
        <v>0.33076923076923082</v>
      </c>
      <c r="Q4071" t="s">
        <v>8317</v>
      </c>
      <c r="R4071" t="s">
        <v>8318</v>
      </c>
      <c r="S4071" s="11">
        <f>(((Table1[[#This Row],[launched_at]]/60)/60)/24)+DATE(1970,1,1)</f>
        <v>42022.661527777775</v>
      </c>
      <c r="T4071" s="11">
        <f>(((Table1[[#This Row],[deadline]]/60)/60)/24)+DATE(1970,1,1)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Table1[[#This Row],[pledged]]/Table1[[#This Row],[goal]]</f>
        <v>0.16500000000000001</v>
      </c>
      <c r="P4072" s="6">
        <f>(Table1[[#This Row],[pledged]]/Table1[[#This Row],[backers_count]])/100</f>
        <v>0.27500000000000002</v>
      </c>
      <c r="Q4072" t="s">
        <v>8317</v>
      </c>
      <c r="R4072" t="s">
        <v>8318</v>
      </c>
      <c r="S4072" s="11">
        <f>(((Table1[[#This Row],[launched_at]]/60)/60)/24)+DATE(1970,1,1)</f>
        <v>42031.666898148149</v>
      </c>
      <c r="T4072" s="11">
        <f>(((Table1[[#This Row],[deadline]]/60)/60)/24)+DATE(1970,1,1)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Table1[[#This Row],[pledged]]/Table1[[#This Row],[goal]]</f>
        <v>0</v>
      </c>
      <c r="P4073" s="6" t="e">
        <f>(Table1[[#This Row],[pledged]]/Table1[[#This Row],[backers_count]])/100</f>
        <v>#DIV/0!</v>
      </c>
      <c r="Q4073" t="s">
        <v>8317</v>
      </c>
      <c r="R4073" t="s">
        <v>8318</v>
      </c>
      <c r="S4073" s="11">
        <f>(((Table1[[#This Row],[launched_at]]/60)/60)/24)+DATE(1970,1,1)</f>
        <v>42700.804756944446</v>
      </c>
      <c r="T4073" s="11">
        <f>(((Table1[[#This Row],[deadline]]/60)/60)/24)+DATE(1970,1,1)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Table1[[#This Row],[pledged]]/Table1[[#This Row],[goal]]</f>
        <v>4.0000000000000001E-3</v>
      </c>
      <c r="P4074" s="6">
        <f>(Table1[[#This Row],[pledged]]/Table1[[#This Row],[backers_count]])/100</f>
        <v>0.02</v>
      </c>
      <c r="Q4074" t="s">
        <v>8317</v>
      </c>
      <c r="R4074" t="s">
        <v>8318</v>
      </c>
      <c r="S4074" s="11">
        <f>(((Table1[[#This Row],[launched_at]]/60)/60)/24)+DATE(1970,1,1)</f>
        <v>41812.77443287037</v>
      </c>
      <c r="T4074" s="11">
        <f>(((Table1[[#This Row],[deadline]]/60)/60)/24)+DATE(1970,1,1)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Table1[[#This Row],[pledged]]/Table1[[#This Row],[goal]]</f>
        <v>1.0571428571428572E-2</v>
      </c>
      <c r="P4075" s="6">
        <f>(Table1[[#This Row],[pledged]]/Table1[[#This Row],[backers_count]])/100</f>
        <v>0.185</v>
      </c>
      <c r="Q4075" t="s">
        <v>8317</v>
      </c>
      <c r="R4075" t="s">
        <v>8318</v>
      </c>
      <c r="S4075" s="11">
        <f>(((Table1[[#This Row],[launched_at]]/60)/60)/24)+DATE(1970,1,1)</f>
        <v>42078.34520833334</v>
      </c>
      <c r="T4075" s="11">
        <f>(((Table1[[#This Row],[deadline]]/60)/60)/24)+DATE(1970,1,1)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Table1[[#This Row],[pledged]]/Table1[[#This Row],[goal]]</f>
        <v>0.26727272727272727</v>
      </c>
      <c r="P4076" s="6">
        <f>(Table1[[#This Row],[pledged]]/Table1[[#This Row],[backers_count]])/100</f>
        <v>0.35</v>
      </c>
      <c r="Q4076" t="s">
        <v>8317</v>
      </c>
      <c r="R4076" t="s">
        <v>8318</v>
      </c>
      <c r="S4076" s="11">
        <f>(((Table1[[#This Row],[launched_at]]/60)/60)/24)+DATE(1970,1,1)</f>
        <v>42283.552951388891</v>
      </c>
      <c r="T4076" s="11">
        <f>(((Table1[[#This Row],[deadline]]/60)/60)/24)+DATE(1970,1,1)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Table1[[#This Row],[pledged]]/Table1[[#This Row],[goal]]</f>
        <v>0.28799999999999998</v>
      </c>
      <c r="P4077" s="6">
        <f>(Table1[[#This Row],[pledged]]/Table1[[#This Row],[backers_count]])/100</f>
        <v>0.44307692307692309</v>
      </c>
      <c r="Q4077" t="s">
        <v>8317</v>
      </c>
      <c r="R4077" t="s">
        <v>8318</v>
      </c>
      <c r="S4077" s="11">
        <f>(((Table1[[#This Row],[launched_at]]/60)/60)/24)+DATE(1970,1,1)</f>
        <v>41779.045937499999</v>
      </c>
      <c r="T4077" s="11">
        <f>(((Table1[[#This Row],[deadline]]/60)/60)/24)+DATE(1970,1,1)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Table1[[#This Row],[pledged]]/Table1[[#This Row],[goal]]</f>
        <v>0</v>
      </c>
      <c r="P4078" s="6" t="e">
        <f>(Table1[[#This Row],[pledged]]/Table1[[#This Row],[backers_count]])/100</f>
        <v>#DIV/0!</v>
      </c>
      <c r="Q4078" t="s">
        <v>8317</v>
      </c>
      <c r="R4078" t="s">
        <v>8318</v>
      </c>
      <c r="S4078" s="11">
        <f>(((Table1[[#This Row],[launched_at]]/60)/60)/24)+DATE(1970,1,1)</f>
        <v>41905.795706018522</v>
      </c>
      <c r="T4078" s="11">
        <f>(((Table1[[#This Row],[deadline]]/60)/60)/24)+DATE(1970,1,1)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Table1[[#This Row],[pledged]]/Table1[[#This Row],[goal]]</f>
        <v>8.8999999999999996E-2</v>
      </c>
      <c r="P4079" s="6">
        <f>(Table1[[#This Row],[pledged]]/Table1[[#This Row],[backers_count]])/100</f>
        <v>2.2250000000000001</v>
      </c>
      <c r="Q4079" t="s">
        <v>8317</v>
      </c>
      <c r="R4079" t="s">
        <v>8318</v>
      </c>
      <c r="S4079" s="11">
        <f>(((Table1[[#This Row],[launched_at]]/60)/60)/24)+DATE(1970,1,1)</f>
        <v>42695.7105787037</v>
      </c>
      <c r="T4079" s="11">
        <f>(((Table1[[#This Row],[deadline]]/60)/60)/24)+DATE(1970,1,1)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Table1[[#This Row],[pledged]]/Table1[[#This Row],[goal]]</f>
        <v>0</v>
      </c>
      <c r="P4080" s="6" t="e">
        <f>(Table1[[#This Row],[pledged]]/Table1[[#This Row],[backers_count]])/100</f>
        <v>#DIV/0!</v>
      </c>
      <c r="Q4080" t="s">
        <v>8317</v>
      </c>
      <c r="R4080" t="s">
        <v>8318</v>
      </c>
      <c r="S4080" s="11">
        <f>(((Table1[[#This Row],[launched_at]]/60)/60)/24)+DATE(1970,1,1)</f>
        <v>42732.787523148145</v>
      </c>
      <c r="T4080" s="11">
        <f>(((Table1[[#This Row],[deadline]]/60)/60)/24)+DATE(1970,1,1)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Table1[[#This Row],[pledged]]/Table1[[#This Row],[goal]]</f>
        <v>1.6666666666666668E-3</v>
      </c>
      <c r="P4081" s="6">
        <f>(Table1[[#This Row],[pledged]]/Table1[[#This Row],[backers_count]])/100</f>
        <v>0.05</v>
      </c>
      <c r="Q4081" t="s">
        <v>8317</v>
      </c>
      <c r="R4081" t="s">
        <v>8318</v>
      </c>
      <c r="S4081" s="11">
        <f>(((Table1[[#This Row],[launched_at]]/60)/60)/24)+DATE(1970,1,1)</f>
        <v>42510.938900462963</v>
      </c>
      <c r="T4081" s="11">
        <f>(((Table1[[#This Row],[deadline]]/60)/60)/24)+DATE(1970,1,1)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Table1[[#This Row],[pledged]]/Table1[[#This Row],[goal]]</f>
        <v>0</v>
      </c>
      <c r="P4082" s="6" t="e">
        <f>(Table1[[#This Row],[pledged]]/Table1[[#This Row],[backers_count]])/100</f>
        <v>#DIV/0!</v>
      </c>
      <c r="Q4082" t="s">
        <v>8317</v>
      </c>
      <c r="R4082" t="s">
        <v>8318</v>
      </c>
      <c r="S4082" s="11">
        <f>(((Table1[[#This Row],[launched_at]]/60)/60)/24)+DATE(1970,1,1)</f>
        <v>42511.698101851856</v>
      </c>
      <c r="T4082" s="11">
        <f>(((Table1[[#This Row],[deadline]]/60)/60)/24)+DATE(1970,1,1)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Table1[[#This Row],[pledged]]/Table1[[#This Row],[goal]]</f>
        <v>0.15737410071942445</v>
      </c>
      <c r="P4083" s="6">
        <f>(Table1[[#This Row],[pledged]]/Table1[[#This Row],[backers_count]])/100</f>
        <v>0.29166666666666669</v>
      </c>
      <c r="Q4083" t="s">
        <v>8317</v>
      </c>
      <c r="R4083" t="s">
        <v>8318</v>
      </c>
      <c r="S4083" s="11">
        <f>(((Table1[[#This Row],[launched_at]]/60)/60)/24)+DATE(1970,1,1)</f>
        <v>42041.581307870365</v>
      </c>
      <c r="T4083" s="11">
        <f>(((Table1[[#This Row],[deadline]]/60)/60)/24)+DATE(1970,1,1)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Table1[[#This Row],[pledged]]/Table1[[#This Row],[goal]]</f>
        <v>0.02</v>
      </c>
      <c r="P4084" s="6">
        <f>(Table1[[#This Row],[pledged]]/Table1[[#This Row],[backers_count]])/100</f>
        <v>1.4999999999999999E-2</v>
      </c>
      <c r="Q4084" t="s">
        <v>8317</v>
      </c>
      <c r="R4084" t="s">
        <v>8318</v>
      </c>
      <c r="S4084" s="11">
        <f>(((Table1[[#This Row],[launched_at]]/60)/60)/24)+DATE(1970,1,1)</f>
        <v>42307.189270833333</v>
      </c>
      <c r="T4084" s="11">
        <f>(((Table1[[#This Row],[deadline]]/60)/60)/24)+DATE(1970,1,1)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Table1[[#This Row],[pledged]]/Table1[[#This Row],[goal]]</f>
        <v>0.21685714285714286</v>
      </c>
      <c r="P4085" s="6">
        <f>(Table1[[#This Row],[pledged]]/Table1[[#This Row],[backers_count]])/100</f>
        <v>1.2649999999999999</v>
      </c>
      <c r="Q4085" t="s">
        <v>8317</v>
      </c>
      <c r="R4085" t="s">
        <v>8318</v>
      </c>
      <c r="S4085" s="11">
        <f>(((Table1[[#This Row],[launched_at]]/60)/60)/24)+DATE(1970,1,1)</f>
        <v>42353.761759259258</v>
      </c>
      <c r="T4085" s="11">
        <f>(((Table1[[#This Row],[deadline]]/60)/60)/24)+DATE(1970,1,1)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Table1[[#This Row],[pledged]]/Table1[[#This Row],[goal]]</f>
        <v>3.3333333333333335E-3</v>
      </c>
      <c r="P4086" s="6">
        <f>(Table1[[#This Row],[pledged]]/Table1[[#This Row],[backers_count]])/100</f>
        <v>0.1</v>
      </c>
      <c r="Q4086" t="s">
        <v>8317</v>
      </c>
      <c r="R4086" t="s">
        <v>8318</v>
      </c>
      <c r="S4086" s="11">
        <f>(((Table1[[#This Row],[launched_at]]/60)/60)/24)+DATE(1970,1,1)</f>
        <v>42622.436412037037</v>
      </c>
      <c r="T4086" s="11">
        <f>(((Table1[[#This Row],[deadline]]/60)/60)/24)+DATE(1970,1,1)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Table1[[#This Row],[pledged]]/Table1[[#This Row],[goal]]</f>
        <v>2.8571428571428571E-3</v>
      </c>
      <c r="P4087" s="6">
        <f>(Table1[[#This Row],[pledged]]/Table1[[#This Row],[backers_count]])/100</f>
        <v>0.1</v>
      </c>
      <c r="Q4087" t="s">
        <v>8317</v>
      </c>
      <c r="R4087" t="s">
        <v>8318</v>
      </c>
      <c r="S4087" s="11">
        <f>(((Table1[[#This Row],[launched_at]]/60)/60)/24)+DATE(1970,1,1)</f>
        <v>42058.603877314818</v>
      </c>
      <c r="T4087" s="11">
        <f>(((Table1[[#This Row],[deadline]]/60)/60)/24)+DATE(1970,1,1)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Table1[[#This Row],[pledged]]/Table1[[#This Row],[goal]]</f>
        <v>4.7E-2</v>
      </c>
      <c r="P4088" s="6">
        <f>(Table1[[#This Row],[pledged]]/Table1[[#This Row],[backers_count]])/100</f>
        <v>9.4E-2</v>
      </c>
      <c r="Q4088" t="s">
        <v>8317</v>
      </c>
      <c r="R4088" t="s">
        <v>8318</v>
      </c>
      <c r="S4088" s="11">
        <f>(((Table1[[#This Row],[launched_at]]/60)/60)/24)+DATE(1970,1,1)</f>
        <v>42304.940960648149</v>
      </c>
      <c r="T4088" s="11">
        <f>(((Table1[[#This Row],[deadline]]/60)/60)/24)+DATE(1970,1,1)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Table1[[#This Row],[pledged]]/Table1[[#This Row],[goal]]</f>
        <v>0</v>
      </c>
      <c r="P4089" s="6" t="e">
        <f>(Table1[[#This Row],[pledged]]/Table1[[#This Row],[backers_count]])/100</f>
        <v>#DIV/0!</v>
      </c>
      <c r="Q4089" t="s">
        <v>8317</v>
      </c>
      <c r="R4089" t="s">
        <v>8318</v>
      </c>
      <c r="S4089" s="11">
        <f>(((Table1[[#This Row],[launched_at]]/60)/60)/24)+DATE(1970,1,1)</f>
        <v>42538.742893518516</v>
      </c>
      <c r="T4089" s="11">
        <f>(((Table1[[#This Row],[deadline]]/60)/60)/24)+DATE(1970,1,1)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Table1[[#This Row],[pledged]]/Table1[[#This Row],[goal]]</f>
        <v>0.108</v>
      </c>
      <c r="P4090" s="6">
        <f>(Table1[[#This Row],[pledged]]/Table1[[#This Row],[backers_count]])/100</f>
        <v>0.72</v>
      </c>
      <c r="Q4090" t="s">
        <v>8317</v>
      </c>
      <c r="R4090" t="s">
        <v>8318</v>
      </c>
      <c r="S4090" s="11">
        <f>(((Table1[[#This Row],[launched_at]]/60)/60)/24)+DATE(1970,1,1)</f>
        <v>41990.612546296295</v>
      </c>
      <c r="T4090" s="11">
        <f>(((Table1[[#This Row],[deadline]]/60)/60)/24)+DATE(1970,1,1)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Table1[[#This Row],[pledged]]/Table1[[#This Row],[goal]]</f>
        <v>4.8000000000000001E-2</v>
      </c>
      <c r="P4091" s="6">
        <f>(Table1[[#This Row],[pledged]]/Table1[[#This Row],[backers_count]])/100</f>
        <v>0.3</v>
      </c>
      <c r="Q4091" t="s">
        <v>8317</v>
      </c>
      <c r="R4091" t="s">
        <v>8318</v>
      </c>
      <c r="S4091" s="11">
        <f>(((Table1[[#This Row],[launched_at]]/60)/60)/24)+DATE(1970,1,1)</f>
        <v>42122.732499999998</v>
      </c>
      <c r="T4091" s="11">
        <f>(((Table1[[#This Row],[deadline]]/60)/60)/24)+DATE(1970,1,1)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Table1[[#This Row],[pledged]]/Table1[[#This Row],[goal]]</f>
        <v>3.2000000000000001E-2</v>
      </c>
      <c r="P4092" s="6">
        <f>(Table1[[#This Row],[pledged]]/Table1[[#This Row],[backers_count]])/100</f>
        <v>0.10666666666666666</v>
      </c>
      <c r="Q4092" t="s">
        <v>8317</v>
      </c>
      <c r="R4092" t="s">
        <v>8318</v>
      </c>
      <c r="S4092" s="11">
        <f>(((Table1[[#This Row],[launched_at]]/60)/60)/24)+DATE(1970,1,1)</f>
        <v>42209.67288194444</v>
      </c>
      <c r="T4092" s="11">
        <f>(((Table1[[#This Row],[deadline]]/60)/60)/24)+DATE(1970,1,1)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Table1[[#This Row],[pledged]]/Table1[[#This Row],[goal]]</f>
        <v>0.1275</v>
      </c>
      <c r="P4093" s="6">
        <f>(Table1[[#This Row],[pledged]]/Table1[[#This Row],[backers_count]])/100</f>
        <v>0.255</v>
      </c>
      <c r="Q4093" t="s">
        <v>8317</v>
      </c>
      <c r="R4093" t="s">
        <v>8318</v>
      </c>
      <c r="S4093" s="11">
        <f>(((Table1[[#This Row],[launched_at]]/60)/60)/24)+DATE(1970,1,1)</f>
        <v>41990.506377314814</v>
      </c>
      <c r="T4093" s="11">
        <f>(((Table1[[#This Row],[deadline]]/60)/60)/24)+DATE(1970,1,1)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Table1[[#This Row],[pledged]]/Table1[[#This Row],[goal]]</f>
        <v>1.8181818181818181E-4</v>
      </c>
      <c r="P4094" s="6">
        <f>(Table1[[#This Row],[pledged]]/Table1[[#This Row],[backers_count]])/100</f>
        <v>0.2</v>
      </c>
      <c r="Q4094" t="s">
        <v>8317</v>
      </c>
      <c r="R4094" t="s">
        <v>8318</v>
      </c>
      <c r="S4094" s="11">
        <f>(((Table1[[#This Row],[launched_at]]/60)/60)/24)+DATE(1970,1,1)</f>
        <v>42039.194988425923</v>
      </c>
      <c r="T4094" s="11">
        <f>(((Table1[[#This Row],[deadline]]/60)/60)/24)+DATE(1970,1,1)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Table1[[#This Row],[pledged]]/Table1[[#This Row],[goal]]</f>
        <v>2.4E-2</v>
      </c>
      <c r="P4095" s="6">
        <f>(Table1[[#This Row],[pledged]]/Table1[[#This Row],[backers_count]])/100</f>
        <v>0.15</v>
      </c>
      <c r="Q4095" t="s">
        <v>8317</v>
      </c>
      <c r="R4095" t="s">
        <v>8318</v>
      </c>
      <c r="S4095" s="11">
        <f>(((Table1[[#This Row],[launched_at]]/60)/60)/24)+DATE(1970,1,1)</f>
        <v>42178.815891203703</v>
      </c>
      <c r="T4095" s="11">
        <f>(((Table1[[#This Row],[deadline]]/60)/60)/24)+DATE(1970,1,1)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Table1[[#This Row],[pledged]]/Table1[[#This Row],[goal]]</f>
        <v>0.36499999999999999</v>
      </c>
      <c r="P4096" s="6">
        <f>(Table1[[#This Row],[pledged]]/Table1[[#This Row],[backers_count]])/100</f>
        <v>0.91249999999999998</v>
      </c>
      <c r="Q4096" t="s">
        <v>8317</v>
      </c>
      <c r="R4096" t="s">
        <v>8318</v>
      </c>
      <c r="S4096" s="11">
        <f>(((Table1[[#This Row],[launched_at]]/60)/60)/24)+DATE(1970,1,1)</f>
        <v>41890.086805555555</v>
      </c>
      <c r="T4096" s="11">
        <f>(((Table1[[#This Row],[deadline]]/60)/60)/24)+DATE(1970,1,1)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Table1[[#This Row],[pledged]]/Table1[[#This Row],[goal]]</f>
        <v>2.6666666666666668E-2</v>
      </c>
      <c r="P4097" s="6">
        <f>(Table1[[#This Row],[pledged]]/Table1[[#This Row],[backers_count]])/100</f>
        <v>8</v>
      </c>
      <c r="Q4097" t="s">
        <v>8317</v>
      </c>
      <c r="R4097" t="s">
        <v>8318</v>
      </c>
      <c r="S4097" s="11">
        <f>(((Table1[[#This Row],[launched_at]]/60)/60)/24)+DATE(1970,1,1)</f>
        <v>42693.031828703708</v>
      </c>
      <c r="T4097" s="11">
        <f>(((Table1[[#This Row],[deadline]]/60)/60)/24)+DATE(1970,1,1)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Table1[[#This Row],[pledged]]/Table1[[#This Row],[goal]]</f>
        <v>0.11428571428571428</v>
      </c>
      <c r="P4098" s="6">
        <f>(Table1[[#This Row],[pledged]]/Table1[[#This Row],[backers_count]])/100</f>
        <v>0.8</v>
      </c>
      <c r="Q4098" t="s">
        <v>8317</v>
      </c>
      <c r="R4098" t="s">
        <v>8318</v>
      </c>
      <c r="S4098" s="11">
        <f>(((Table1[[#This Row],[launched_at]]/60)/60)/24)+DATE(1970,1,1)</f>
        <v>42750.530312499999</v>
      </c>
      <c r="T4098" s="11">
        <f>(((Table1[[#This Row],[deadline]]/60)/60)/24)+DATE(1970,1,1)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Table1[[#This Row],[pledged]]/Table1[[#This Row],[goal]]</f>
        <v>0</v>
      </c>
      <c r="P4099" s="6" t="e">
        <f>(Table1[[#This Row],[pledged]]/Table1[[#This Row],[backers_count]])/100</f>
        <v>#DIV/0!</v>
      </c>
      <c r="Q4099" t="s">
        <v>8317</v>
      </c>
      <c r="R4099" t="s">
        <v>8318</v>
      </c>
      <c r="S4099" s="11">
        <f>(((Table1[[#This Row],[launched_at]]/60)/60)/24)+DATE(1970,1,1)</f>
        <v>42344.824502314819</v>
      </c>
      <c r="T4099" s="11">
        <f>(((Table1[[#This Row],[deadline]]/60)/60)/24)+DATE(1970,1,1)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Table1[[#This Row],[pledged]]/Table1[[#This Row],[goal]]</f>
        <v>0</v>
      </c>
      <c r="P4100" s="6" t="e">
        <f>(Table1[[#This Row],[pledged]]/Table1[[#This Row],[backers_count]])/100</f>
        <v>#DIV/0!</v>
      </c>
      <c r="Q4100" t="s">
        <v>8317</v>
      </c>
      <c r="R4100" t="s">
        <v>8318</v>
      </c>
      <c r="S4100" s="11">
        <f>(((Table1[[#This Row],[launched_at]]/60)/60)/24)+DATE(1970,1,1)</f>
        <v>42495.722187499996</v>
      </c>
      <c r="T4100" s="11">
        <f>(((Table1[[#This Row],[deadline]]/60)/60)/24)+DATE(1970,1,1)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Table1[[#This Row],[pledged]]/Table1[[#This Row],[goal]]</f>
        <v>1.1111111111111112E-2</v>
      </c>
      <c r="P4101" s="6">
        <f>(Table1[[#This Row],[pledged]]/Table1[[#This Row],[backers_count]])/100</f>
        <v>0.5</v>
      </c>
      <c r="Q4101" t="s">
        <v>8317</v>
      </c>
      <c r="R4101" t="s">
        <v>8318</v>
      </c>
      <c r="S4101" s="11">
        <f>(((Table1[[#This Row],[launched_at]]/60)/60)/24)+DATE(1970,1,1)</f>
        <v>42570.850381944445</v>
      </c>
      <c r="T4101" s="11">
        <f>(((Table1[[#This Row],[deadline]]/60)/60)/24)+DATE(1970,1,1)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Table1[[#This Row],[pledged]]/Table1[[#This Row],[goal]]</f>
        <v>0</v>
      </c>
      <c r="P4102" s="6" t="e">
        <f>(Table1[[#This Row],[pledged]]/Table1[[#This Row],[backers_count]])/100</f>
        <v>#DIV/0!</v>
      </c>
      <c r="Q4102" t="s">
        <v>8317</v>
      </c>
      <c r="R4102" t="s">
        <v>8318</v>
      </c>
      <c r="S4102" s="11">
        <f>(((Table1[[#This Row],[launched_at]]/60)/60)/24)+DATE(1970,1,1)</f>
        <v>41927.124884259261</v>
      </c>
      <c r="T4102" s="11">
        <f>(((Table1[[#This Row],[deadline]]/60)/60)/24)+DATE(1970,1,1)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Table1[[#This Row],[pledged]]/Table1[[#This Row],[goal]]</f>
        <v>0</v>
      </c>
      <c r="P4103" s="6" t="e">
        <f>(Table1[[#This Row],[pledged]]/Table1[[#This Row],[backers_count]])/100</f>
        <v>#DIV/0!</v>
      </c>
      <c r="Q4103" t="s">
        <v>8317</v>
      </c>
      <c r="R4103" t="s">
        <v>8318</v>
      </c>
      <c r="S4103" s="11">
        <f>(((Table1[[#This Row],[launched_at]]/60)/60)/24)+DATE(1970,1,1)</f>
        <v>42730.903726851851</v>
      </c>
      <c r="T4103" s="11">
        <f>(((Table1[[#This Row],[deadline]]/60)/60)/24)+DATE(1970,1,1)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Table1[[#This Row],[pledged]]/Table1[[#This Row],[goal]]</f>
        <v>0.27400000000000002</v>
      </c>
      <c r="P4104" s="6">
        <f>(Table1[[#This Row],[pledged]]/Table1[[#This Row],[backers_count]])/100</f>
        <v>0.22833333333333333</v>
      </c>
      <c r="Q4104" t="s">
        <v>8317</v>
      </c>
      <c r="R4104" t="s">
        <v>8318</v>
      </c>
      <c r="S4104" s="11">
        <f>(((Table1[[#This Row],[launched_at]]/60)/60)/24)+DATE(1970,1,1)</f>
        <v>42475.848067129627</v>
      </c>
      <c r="T4104" s="11">
        <f>(((Table1[[#This Row],[deadline]]/60)/60)/24)+DATE(1970,1,1)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Table1[[#This Row],[pledged]]/Table1[[#This Row],[goal]]</f>
        <v>0.1</v>
      </c>
      <c r="P4105" s="6">
        <f>(Table1[[#This Row],[pledged]]/Table1[[#This Row],[backers_count]])/100</f>
        <v>0.16666666666666669</v>
      </c>
      <c r="Q4105" t="s">
        <v>8317</v>
      </c>
      <c r="R4105" t="s">
        <v>8318</v>
      </c>
      <c r="S4105" s="11">
        <f>(((Table1[[#This Row],[launched_at]]/60)/60)/24)+DATE(1970,1,1)</f>
        <v>42188.83293981482</v>
      </c>
      <c r="T4105" s="11">
        <f>(((Table1[[#This Row],[deadline]]/60)/60)/24)+DATE(1970,1,1)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Table1[[#This Row],[pledged]]/Table1[[#This Row],[goal]]</f>
        <v>0.21366666666666667</v>
      </c>
      <c r="P4106" s="6">
        <f>(Table1[[#This Row],[pledged]]/Table1[[#This Row],[backers_count]])/100</f>
        <v>0.45785714285714285</v>
      </c>
      <c r="Q4106" t="s">
        <v>8317</v>
      </c>
      <c r="R4106" t="s">
        <v>8318</v>
      </c>
      <c r="S4106" s="11">
        <f>(((Table1[[#This Row],[launched_at]]/60)/60)/24)+DATE(1970,1,1)</f>
        <v>42640.278171296297</v>
      </c>
      <c r="T4106" s="11">
        <f>(((Table1[[#This Row],[deadline]]/60)/60)/24)+DATE(1970,1,1)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Table1[[#This Row],[pledged]]/Table1[[#This Row],[goal]]</f>
        <v>6.9696969696969702E-2</v>
      </c>
      <c r="P4107" s="6">
        <f>(Table1[[#This Row],[pledged]]/Table1[[#This Row],[backers_count]])/100</f>
        <v>3.833333333333333</v>
      </c>
      <c r="Q4107" t="s">
        <v>8317</v>
      </c>
      <c r="R4107" t="s">
        <v>8318</v>
      </c>
      <c r="S4107" s="11">
        <f>(((Table1[[#This Row],[launched_at]]/60)/60)/24)+DATE(1970,1,1)</f>
        <v>42697.010520833333</v>
      </c>
      <c r="T4107" s="11">
        <f>(((Table1[[#This Row],[deadline]]/60)/60)/24)+DATE(1970,1,1)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Table1[[#This Row],[pledged]]/Table1[[#This Row],[goal]]</f>
        <v>0.70599999999999996</v>
      </c>
      <c r="P4108" s="6">
        <f>(Table1[[#This Row],[pledged]]/Table1[[#This Row],[backers_count]])/100</f>
        <v>1.0696969696969696</v>
      </c>
      <c r="Q4108" t="s">
        <v>8317</v>
      </c>
      <c r="R4108" t="s">
        <v>8318</v>
      </c>
      <c r="S4108" s="11">
        <f>(((Table1[[#This Row],[launched_at]]/60)/60)/24)+DATE(1970,1,1)</f>
        <v>42053.049375000002</v>
      </c>
      <c r="T4108" s="11">
        <f>(((Table1[[#This Row],[deadline]]/60)/60)/24)+DATE(1970,1,1)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Table1[[#This Row],[pledged]]/Table1[[#This Row],[goal]]</f>
        <v>2.0500000000000001E-2</v>
      </c>
      <c r="P4109" s="6">
        <f>(Table1[[#This Row],[pledged]]/Table1[[#This Row],[backers_count]])/100</f>
        <v>0.10249999999999999</v>
      </c>
      <c r="Q4109" t="s">
        <v>8317</v>
      </c>
      <c r="R4109" t="s">
        <v>8318</v>
      </c>
      <c r="S4109" s="11">
        <f>(((Table1[[#This Row],[launched_at]]/60)/60)/24)+DATE(1970,1,1)</f>
        <v>41883.916678240741</v>
      </c>
      <c r="T4109" s="11">
        <f>(((Table1[[#This Row],[deadline]]/60)/60)/24)+DATE(1970,1,1)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Table1[[#This Row],[pledged]]/Table1[[#This Row],[goal]]</f>
        <v>1.9666666666666666E-2</v>
      </c>
      <c r="P4110" s="6">
        <f>(Table1[[#This Row],[pledged]]/Table1[[#This Row],[backers_count]])/100</f>
        <v>0.59</v>
      </c>
      <c r="Q4110" t="s">
        <v>8317</v>
      </c>
      <c r="R4110" t="s">
        <v>8318</v>
      </c>
      <c r="S4110" s="11">
        <f>(((Table1[[#This Row],[launched_at]]/60)/60)/24)+DATE(1970,1,1)</f>
        <v>42767.031678240746</v>
      </c>
      <c r="T4110" s="11">
        <f>(((Table1[[#This Row],[deadline]]/60)/60)/24)+DATE(1970,1,1)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Table1[[#This Row],[pledged]]/Table1[[#This Row],[goal]]</f>
        <v>0</v>
      </c>
      <c r="P4111" s="6" t="e">
        <f>(Table1[[#This Row],[pledged]]/Table1[[#This Row],[backers_count]])/100</f>
        <v>#DIV/0!</v>
      </c>
      <c r="Q4111" t="s">
        <v>8317</v>
      </c>
      <c r="R4111" t="s">
        <v>8318</v>
      </c>
      <c r="S4111" s="11">
        <f>(((Table1[[#This Row],[launched_at]]/60)/60)/24)+DATE(1970,1,1)</f>
        <v>42307.539398148147</v>
      </c>
      <c r="T4111" s="11">
        <f>(((Table1[[#This Row],[deadline]]/60)/60)/24)+DATE(1970,1,1)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Table1[[#This Row],[pledged]]/Table1[[#This Row],[goal]]</f>
        <v>0.28666666666666668</v>
      </c>
      <c r="P4112" s="6">
        <f>(Table1[[#This Row],[pledged]]/Table1[[#This Row],[backers_count]])/100</f>
        <v>0.14333333333333334</v>
      </c>
      <c r="Q4112" t="s">
        <v>8317</v>
      </c>
      <c r="R4112" t="s">
        <v>8318</v>
      </c>
      <c r="S4112" s="11">
        <f>(((Table1[[#This Row],[launched_at]]/60)/60)/24)+DATE(1970,1,1)</f>
        <v>42512.626747685179</v>
      </c>
      <c r="T4112" s="11">
        <f>(((Table1[[#This Row],[deadline]]/60)/60)/24)+DATE(1970,1,1)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Table1[[#This Row],[pledged]]/Table1[[#This Row],[goal]]</f>
        <v>3.1333333333333331E-2</v>
      </c>
      <c r="P4113" s="6">
        <f>(Table1[[#This Row],[pledged]]/Table1[[#This Row],[backers_count]])/100</f>
        <v>0.15666666666666665</v>
      </c>
      <c r="Q4113" t="s">
        <v>8317</v>
      </c>
      <c r="R4113" t="s">
        <v>8318</v>
      </c>
      <c r="S4113" s="11">
        <f>(((Table1[[#This Row],[launched_at]]/60)/60)/24)+DATE(1970,1,1)</f>
        <v>42029.135879629626</v>
      </c>
      <c r="T4113" s="11">
        <f>(((Table1[[#This Row],[deadline]]/60)/60)/24)+DATE(1970,1,1)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Table1[[#This Row],[pledged]]/Table1[[#This Row],[goal]]</f>
        <v>4.0000000000000002E-4</v>
      </c>
      <c r="P4114" s="6">
        <f>(Table1[[#This Row],[pledged]]/Table1[[#This Row],[backers_count]])/100</f>
        <v>0.01</v>
      </c>
      <c r="Q4114" t="s">
        <v>8317</v>
      </c>
      <c r="R4114" t="s">
        <v>8318</v>
      </c>
      <c r="S4114" s="11">
        <f>(((Table1[[#This Row],[launched_at]]/60)/60)/24)+DATE(1970,1,1)</f>
        <v>42400.946597222224</v>
      </c>
      <c r="T4114" s="11">
        <f>(((Table1[[#This Row],[deadline]]/60)/60)/24)+DATE(1970,1,1)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Table1[[#This Row],[pledged]]/Table1[[#This Row],[goal]]</f>
        <v>2E-3</v>
      </c>
      <c r="P4115" s="6">
        <f>(Table1[[#This Row],[pledged]]/Table1[[#This Row],[backers_count]])/100</f>
        <v>0.01</v>
      </c>
      <c r="Q4115" t="s">
        <v>8317</v>
      </c>
      <c r="R4115" t="s">
        <v>8318</v>
      </c>
      <c r="S4115" s="11">
        <f>(((Table1[[#This Row],[launched_at]]/60)/60)/24)+DATE(1970,1,1)</f>
        <v>42358.573182870372</v>
      </c>
      <c r="T4115" s="11">
        <f>(((Table1[[#This Row],[deadline]]/60)/60)/24)+DATE(1970,1,1)</f>
        <v>42377.273611111115</v>
      </c>
    </row>
  </sheetData>
  <conditionalFormatting sqref="F1:F1048576">
    <cfRule type="containsText" dxfId="10" priority="10" operator="containsText" text="Successful">
      <formula>NOT(ISERROR(SEARCH("Successful",F1)))</formula>
    </cfRule>
    <cfRule type="containsText" dxfId="9" priority="9" operator="containsText" text="Failed">
      <formula>NOT(ISERROR(SEARCH("Failed",F1)))</formula>
    </cfRule>
    <cfRule type="containsText" dxfId="8" priority="8" operator="containsText" text="Canceled">
      <formula>NOT(ISERROR(SEARCH("Canceled",F1)))</formula>
    </cfRule>
    <cfRule type="containsText" dxfId="7" priority="7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State</vt:lpstr>
      <vt:lpstr>Sub-Category</vt:lpstr>
      <vt:lpstr>Date</vt:lpstr>
      <vt:lpstr>Bonus</vt:lpstr>
      <vt:lpstr>Raw Data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Diamond Williams</cp:lastModifiedBy>
  <dcterms:created xsi:type="dcterms:W3CDTF">2017-04-20T15:17:24Z</dcterms:created>
  <dcterms:modified xsi:type="dcterms:W3CDTF">2019-02-12T11:29:30Z</dcterms:modified>
</cp:coreProperties>
</file>