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Bankia 30 al 10-06-2022/Compartir/Funciones/Funciones lógicas/"/>
    </mc:Choice>
  </mc:AlternateContent>
  <xr:revisionPtr revIDLastSave="50" documentId="8_{905738AC-19C3-4FCA-BE5B-134869A35426}" xr6:coauthVersionLast="47" xr6:coauthVersionMax="47" xr10:uidLastSave="{7D285706-52B5-4ABD-8A3C-7EC4AFEFA5E7}"/>
  <bookViews>
    <workbookView xWindow="-28920" yWindow="-2025" windowWidth="29040" windowHeight="1572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5" l="1"/>
  <c r="Q9" i="5"/>
  <c r="K7" i="5"/>
  <c r="M7" i="5"/>
  <c r="Q7" i="5"/>
  <c r="K5" i="5"/>
  <c r="M4" i="5"/>
  <c r="K4" i="5"/>
  <c r="B29" i="5"/>
  <c r="B28" i="5"/>
  <c r="B27" i="5"/>
  <c r="B26" i="5"/>
</calcChain>
</file>

<file path=xl/sharedStrings.xml><?xml version="1.0" encoding="utf-8"?>
<sst xmlns="http://schemas.openxmlformats.org/spreadsheetml/2006/main" count="76" uniqueCount="54">
  <si>
    <t>Dubai</t>
  </si>
  <si>
    <t>Taipei 101</t>
  </si>
  <si>
    <t>Taipei</t>
  </si>
  <si>
    <t>Shanghai World Financial Center</t>
  </si>
  <si>
    <t>Shanghai</t>
  </si>
  <si>
    <t>Kuala Lumpur</t>
  </si>
  <si>
    <t>Nanjing</t>
  </si>
  <si>
    <t>Chicago</t>
  </si>
  <si>
    <t>Guangzhou</t>
  </si>
  <si>
    <t>Jin Mao Tower</t>
  </si>
  <si>
    <t>Hong Kong</t>
  </si>
  <si>
    <t>Shenzhen</t>
  </si>
  <si>
    <t>New York City</t>
  </si>
  <si>
    <t>Burj Khalifa</t>
  </si>
  <si>
    <t>China</t>
  </si>
  <si>
    <t>Malaysia</t>
  </si>
  <si>
    <t>Taiwan</t>
  </si>
  <si>
    <t>United Arab Emirates</t>
  </si>
  <si>
    <t>United States</t>
  </si>
  <si>
    <t>Shanghai Tower</t>
  </si>
  <si>
    <t>Makkah Clock Royal Tower [Abraj Al Bait]</t>
  </si>
  <si>
    <t>Makkah</t>
  </si>
  <si>
    <t>One World Trade Center [New World Trade Center]</t>
  </si>
  <si>
    <t>International Commerce Centre [Union Square]</t>
  </si>
  <si>
    <t>Petronas Tower 1 [Petronas Towers]</t>
  </si>
  <si>
    <t>Petronas Tower 2 [Petronas Towers]</t>
  </si>
  <si>
    <t>Zifeng Tower</t>
  </si>
  <si>
    <t>Willis Tower</t>
  </si>
  <si>
    <t>KK100</t>
  </si>
  <si>
    <t>Guangzhou International Finance Center [Guangzhou Twin Towers]</t>
  </si>
  <si>
    <t>Trump International Hotel &amp; Tower</t>
  </si>
  <si>
    <t>Two International Finance Centre [International Finance Centre]</t>
  </si>
  <si>
    <t>Princess Tower</t>
  </si>
  <si>
    <t>Al Hamra Tower</t>
  </si>
  <si>
    <t>Kuwait City</t>
  </si>
  <si>
    <t>23 Marina</t>
  </si>
  <si>
    <t>CITIC Plaza [CITIC Plaza]</t>
  </si>
  <si>
    <t>Kuwait</t>
  </si>
  <si>
    <t>Saudi Arabia</t>
  </si>
  <si>
    <t>Edificios más altos del mundo</t>
  </si>
  <si>
    <t>Edificio</t>
  </si>
  <si>
    <t>Ciudad</t>
  </si>
  <si>
    <t>Pais</t>
  </si>
  <si>
    <t>Altura en m</t>
  </si>
  <si>
    <t>Numero de Pisos</t>
  </si>
  <si>
    <t>Año</t>
  </si>
  <si>
    <t>Altura del edificio mas alto</t>
  </si>
  <si>
    <t>Altura del edificio mas bajo</t>
  </si>
  <si>
    <t>Media de Pisos</t>
  </si>
  <si>
    <t>Numero de Edificios en la lista</t>
  </si>
  <si>
    <t>Contar País: China</t>
  </si>
  <si>
    <t>País: China y Año: 2010</t>
  </si>
  <si>
    <t>Promerio Altura China</t>
  </si>
  <si>
    <t>Promed Altura China 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</si>
</sst>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" fillId="0" borderId="0" xfId="1"/>
    <xf numFmtId="0" fontId="2" fillId="0" borderId="1" xfId="2"/>
    <xf numFmtId="0" fontId="2" fillId="0" borderId="1" xfId="2" applyAlignment="1">
      <alignment wrapText="1"/>
    </xf>
    <xf numFmtId="0" fontId="3" fillId="0" borderId="0" xfId="3"/>
    <xf numFmtId="0" fontId="0" fillId="0" borderId="2" xfId="0" applyBorder="1"/>
    <xf numFmtId="0" fontId="3" fillId="0" borderId="2" xfId="3" applyBorder="1"/>
    <xf numFmtId="0" fontId="0" fillId="0" borderId="0" xfId="0" applyNumberFormat="1"/>
  </cellXfs>
  <cellStyles count="4">
    <cellStyle name="Encabezado 4" xfId="3" builtinId="19"/>
    <cellStyle name="Normal" xfId="0" builtinId="0"/>
    <cellStyle name="Título" xfId="1" builtinId="15"/>
    <cellStyle name="Título 2" xfId="2" builtinId="17"/>
  </cellStyles>
  <dxfs count="0"/>
  <tableStyles count="1" defaultTableStyle="TableStyleMedium9" defaultPivotStyle="PivotStyleLight16">
    <tableStyle name="Invisible" pivot="0" table="0" count="0" xr9:uid="{C588DA8C-73FC-4BA0-9FEF-CFC522F77E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61.5703125" customWidth="1"/>
    <col min="2" max="2" width="13.42578125" bestFit="1" customWidth="1"/>
    <col min="3" max="3" width="20" bestFit="1" customWidth="1"/>
    <col min="4" max="4" width="8.7109375" bestFit="1" customWidth="1"/>
    <col min="5" max="5" width="12" customWidth="1"/>
    <col min="6" max="6" width="6" bestFit="1" customWidth="1"/>
    <col min="10" max="10" width="25" bestFit="1" customWidth="1"/>
    <col min="11" max="11" width="9.5703125" bestFit="1" customWidth="1"/>
  </cols>
  <sheetData>
    <row r="1" spans="1:17" ht="23.25" x14ac:dyDescent="0.35">
      <c r="A1" s="2" t="s">
        <v>39</v>
      </c>
    </row>
    <row r="2" spans="1:17" x14ac:dyDescent="0.25">
      <c r="M2" t="s">
        <v>14</v>
      </c>
      <c r="N2">
        <v>2010</v>
      </c>
    </row>
    <row r="3" spans="1:17" ht="35.25" thickBot="1" x14ac:dyDescent="0.35">
      <c r="A3" s="3" t="s">
        <v>40</v>
      </c>
      <c r="B3" s="3" t="s">
        <v>41</v>
      </c>
      <c r="C3" s="3" t="s">
        <v>42</v>
      </c>
      <c r="D3" s="4" t="s">
        <v>43</v>
      </c>
      <c r="E3" s="4" t="s">
        <v>44</v>
      </c>
      <c r="F3" s="3" t="s">
        <v>45</v>
      </c>
    </row>
    <row r="4" spans="1:17" ht="15.75" thickTop="1" x14ac:dyDescent="0.25">
      <c r="A4" t="s">
        <v>35</v>
      </c>
      <c r="B4" t="s">
        <v>0</v>
      </c>
      <c r="C4" t="s">
        <v>17</v>
      </c>
      <c r="D4">
        <v>395</v>
      </c>
      <c r="E4">
        <v>89</v>
      </c>
      <c r="F4">
        <v>2012</v>
      </c>
      <c r="J4" t="s">
        <v>50</v>
      </c>
      <c r="K4">
        <f>COUNTIFS(C4:C23,"China")</f>
        <v>9</v>
      </c>
      <c r="M4">
        <f>COUNTIFS(C4:C23,M2)</f>
        <v>9</v>
      </c>
    </row>
    <row r="5" spans="1:17" x14ac:dyDescent="0.25">
      <c r="A5" t="s">
        <v>33</v>
      </c>
      <c r="B5" t="s">
        <v>34</v>
      </c>
      <c r="C5" t="s">
        <v>37</v>
      </c>
      <c r="D5">
        <v>412</v>
      </c>
      <c r="E5">
        <v>80</v>
      </c>
      <c r="F5">
        <v>2011</v>
      </c>
      <c r="J5" t="s">
        <v>51</v>
      </c>
      <c r="K5">
        <f>COUNTIFS(C4:C23,M2,F4:F23,N2)</f>
        <v>3</v>
      </c>
    </row>
    <row r="6" spans="1:17" x14ac:dyDescent="0.25">
      <c r="A6" t="s">
        <v>13</v>
      </c>
      <c r="B6" t="s">
        <v>0</v>
      </c>
      <c r="C6" t="s">
        <v>17</v>
      </c>
      <c r="D6">
        <v>828</v>
      </c>
      <c r="E6">
        <v>163</v>
      </c>
      <c r="F6">
        <v>2010</v>
      </c>
    </row>
    <row r="7" spans="1:17" x14ac:dyDescent="0.25">
      <c r="A7" t="s">
        <v>36</v>
      </c>
      <c r="B7" t="s">
        <v>8</v>
      </c>
      <c r="C7" t="s">
        <v>14</v>
      </c>
      <c r="D7">
        <v>391</v>
      </c>
      <c r="E7">
        <v>80</v>
      </c>
      <c r="F7">
        <v>1997</v>
      </c>
      <c r="J7" t="s">
        <v>52</v>
      </c>
      <c r="K7" s="8">
        <f>TRUNC(Q7,0)</f>
        <v>462</v>
      </c>
      <c r="M7">
        <f>ROUNDDOWN(Q7,0)</f>
        <v>462</v>
      </c>
      <c r="Q7">
        <f>AVERAGEIFS(D4:D23,C4:C23,M2)</f>
        <v>462.77777777777777</v>
      </c>
    </row>
    <row r="8" spans="1:17" x14ac:dyDescent="0.25">
      <c r="A8" t="s">
        <v>29</v>
      </c>
      <c r="B8" t="s">
        <v>8</v>
      </c>
      <c r="C8" t="s">
        <v>14</v>
      </c>
      <c r="D8">
        <v>438</v>
      </c>
      <c r="E8">
        <v>103</v>
      </c>
      <c r="F8">
        <v>2010</v>
      </c>
      <c r="J8" t="s">
        <v>53</v>
      </c>
      <c r="K8" s="1">
        <f>AVERAGEIFS(D4:D23,C4:C23,M2,F4:F23,N2)</f>
        <v>457.33333333333331</v>
      </c>
    </row>
    <row r="9" spans="1:17" x14ac:dyDescent="0.25">
      <c r="A9" t="s">
        <v>23</v>
      </c>
      <c r="B9" t="s">
        <v>10</v>
      </c>
      <c r="C9" t="s">
        <v>14</v>
      </c>
      <c r="D9">
        <v>484</v>
      </c>
      <c r="E9">
        <v>118</v>
      </c>
      <c r="F9">
        <v>2010</v>
      </c>
      <c r="Q9">
        <f>TRUNC(Q7,0)</f>
        <v>462</v>
      </c>
    </row>
    <row r="10" spans="1:17" x14ac:dyDescent="0.25">
      <c r="A10" t="s">
        <v>9</v>
      </c>
      <c r="B10" t="s">
        <v>4</v>
      </c>
      <c r="C10" t="s">
        <v>14</v>
      </c>
      <c r="D10">
        <v>421</v>
      </c>
      <c r="E10">
        <v>88</v>
      </c>
      <c r="F10">
        <v>1999</v>
      </c>
    </row>
    <row r="11" spans="1:17" x14ac:dyDescent="0.25">
      <c r="A11" t="s">
        <v>28</v>
      </c>
      <c r="B11" t="s">
        <v>11</v>
      </c>
      <c r="C11" t="s">
        <v>14</v>
      </c>
      <c r="D11">
        <v>442</v>
      </c>
      <c r="E11">
        <v>100</v>
      </c>
      <c r="F11">
        <v>2011</v>
      </c>
    </row>
    <row r="12" spans="1:17" x14ac:dyDescent="0.25">
      <c r="A12" t="s">
        <v>20</v>
      </c>
      <c r="B12" t="s">
        <v>21</v>
      </c>
      <c r="C12" t="s">
        <v>38</v>
      </c>
      <c r="D12">
        <v>601</v>
      </c>
      <c r="E12">
        <v>120</v>
      </c>
      <c r="F12">
        <v>2012</v>
      </c>
    </row>
    <row r="13" spans="1:17" x14ac:dyDescent="0.25">
      <c r="A13" t="s">
        <v>22</v>
      </c>
      <c r="B13" t="s">
        <v>12</v>
      </c>
      <c r="C13" t="s">
        <v>18</v>
      </c>
      <c r="D13">
        <v>541</v>
      </c>
      <c r="E13">
        <v>104</v>
      </c>
      <c r="F13">
        <v>2014</v>
      </c>
    </row>
    <row r="14" spans="1:17" x14ac:dyDescent="0.25">
      <c r="A14" t="s">
        <v>24</v>
      </c>
      <c r="B14" t="s">
        <v>5</v>
      </c>
      <c r="C14" t="s">
        <v>15</v>
      </c>
      <c r="D14">
        <v>452</v>
      </c>
      <c r="E14">
        <v>88</v>
      </c>
      <c r="F14">
        <v>1998</v>
      </c>
    </row>
    <row r="15" spans="1:17" x14ac:dyDescent="0.25">
      <c r="A15" t="s">
        <v>25</v>
      </c>
      <c r="B15" t="s">
        <v>5</v>
      </c>
      <c r="C15" t="s">
        <v>15</v>
      </c>
      <c r="D15">
        <v>452</v>
      </c>
      <c r="E15">
        <v>88</v>
      </c>
      <c r="F15">
        <v>1998</v>
      </c>
    </row>
    <row r="16" spans="1:17" x14ac:dyDescent="0.25">
      <c r="A16" t="s">
        <v>32</v>
      </c>
      <c r="B16" t="s">
        <v>0</v>
      </c>
      <c r="C16" t="s">
        <v>17</v>
      </c>
      <c r="D16">
        <v>414</v>
      </c>
      <c r="E16">
        <v>101</v>
      </c>
      <c r="F16">
        <v>2012</v>
      </c>
    </row>
    <row r="17" spans="1:6" x14ac:dyDescent="0.25">
      <c r="A17" t="s">
        <v>19</v>
      </c>
      <c r="B17" t="s">
        <v>4</v>
      </c>
      <c r="C17" t="s">
        <v>14</v>
      </c>
      <c r="D17">
        <v>632</v>
      </c>
      <c r="E17">
        <v>121</v>
      </c>
      <c r="F17">
        <v>2014</v>
      </c>
    </row>
    <row r="18" spans="1:6" x14ac:dyDescent="0.25">
      <c r="A18" t="s">
        <v>3</v>
      </c>
      <c r="B18" t="s">
        <v>4</v>
      </c>
      <c r="C18" t="s">
        <v>14</v>
      </c>
      <c r="D18">
        <v>492</v>
      </c>
      <c r="E18">
        <v>101</v>
      </c>
      <c r="F18">
        <v>2008</v>
      </c>
    </row>
    <row r="19" spans="1:6" x14ac:dyDescent="0.25">
      <c r="A19" t="s">
        <v>1</v>
      </c>
      <c r="B19" t="s">
        <v>2</v>
      </c>
      <c r="C19" t="s">
        <v>16</v>
      </c>
      <c r="D19">
        <v>509</v>
      </c>
      <c r="E19">
        <v>101</v>
      </c>
      <c r="F19">
        <v>2004</v>
      </c>
    </row>
    <row r="20" spans="1:6" x14ac:dyDescent="0.25">
      <c r="A20" t="s">
        <v>30</v>
      </c>
      <c r="B20" t="s">
        <v>7</v>
      </c>
      <c r="C20" t="s">
        <v>18</v>
      </c>
      <c r="D20">
        <v>423</v>
      </c>
      <c r="E20">
        <v>98</v>
      </c>
      <c r="F20">
        <v>2009</v>
      </c>
    </row>
    <row r="21" spans="1:6" x14ac:dyDescent="0.25">
      <c r="A21" t="s">
        <v>31</v>
      </c>
      <c r="B21" t="s">
        <v>10</v>
      </c>
      <c r="C21" t="s">
        <v>14</v>
      </c>
      <c r="D21">
        <v>415</v>
      </c>
      <c r="E21">
        <v>88</v>
      </c>
      <c r="F21">
        <v>2003</v>
      </c>
    </row>
    <row r="22" spans="1:6" x14ac:dyDescent="0.25">
      <c r="A22" t="s">
        <v>27</v>
      </c>
      <c r="B22" t="s">
        <v>7</v>
      </c>
      <c r="C22" t="s">
        <v>18</v>
      </c>
      <c r="D22">
        <v>442</v>
      </c>
      <c r="E22">
        <v>108</v>
      </c>
      <c r="F22">
        <v>1974</v>
      </c>
    </row>
    <row r="23" spans="1:6" x14ac:dyDescent="0.25">
      <c r="A23" t="s">
        <v>26</v>
      </c>
      <c r="B23" t="s">
        <v>6</v>
      </c>
      <c r="C23" t="s">
        <v>14</v>
      </c>
      <c r="D23">
        <v>450</v>
      </c>
      <c r="E23">
        <v>66</v>
      </c>
      <c r="F23">
        <v>2010</v>
      </c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5"/>
    </row>
    <row r="26" spans="1:6" x14ac:dyDescent="0.25">
      <c r="A26" s="5" t="s">
        <v>46</v>
      </c>
      <c r="B26" s="1">
        <f>MAX(D4:D23)</f>
        <v>828</v>
      </c>
    </row>
    <row r="27" spans="1:6" x14ac:dyDescent="0.25">
      <c r="A27" s="5" t="s">
        <v>47</v>
      </c>
      <c r="B27" s="1">
        <f>MIN(D4:D23)</f>
        <v>391</v>
      </c>
    </row>
    <row r="28" spans="1:6" x14ac:dyDescent="0.25">
      <c r="A28" s="5" t="s">
        <v>48</v>
      </c>
      <c r="B28" s="1">
        <f>AVERAGE(E4:E23)</f>
        <v>100.25</v>
      </c>
    </row>
    <row r="29" spans="1:6" x14ac:dyDescent="0.25">
      <c r="A29" s="7" t="s">
        <v>49</v>
      </c>
      <c r="B29" s="6">
        <f>COUNTA(A4:A23)</f>
        <v>20</v>
      </c>
      <c r="C29" s="6"/>
      <c r="D29" s="6"/>
      <c r="E29" s="6"/>
      <c r="F29" s="6"/>
    </row>
  </sheetData>
  <sortState xmlns:xlrd2="http://schemas.microsoft.com/office/spreadsheetml/2017/richdata2" ref="A4:F23">
    <sortCondition ref="A4:A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53F6A-F8E1-47FB-9E7A-C3CC1C059E4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VirtualClass Power BI</cp:lastModifiedBy>
  <dcterms:created xsi:type="dcterms:W3CDTF">2009-05-01T07:54:53Z</dcterms:created>
  <dcterms:modified xsi:type="dcterms:W3CDTF">2022-05-30T15:11:14Z</dcterms:modified>
</cp:coreProperties>
</file>