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ICONO TC/Curso Excel Nivel Medio/Compartir/Funciones/"/>
    </mc:Choice>
  </mc:AlternateContent>
  <xr:revisionPtr revIDLastSave="48" documentId="8_{EBDB85B4-C88D-45D6-8D48-F1714527A6DB}" xr6:coauthVersionLast="47" xr6:coauthVersionMax="47" xr10:uidLastSave="{EA64DE97-CC83-4519-86E4-47497BEAA5B2}"/>
  <bookViews>
    <workbookView xWindow="-28920" yWindow="-900" windowWidth="29040" windowHeight="15720" activeTab="1" xr2:uid="{84617DDC-B0F8-4BDE-B080-AADCD39E6473}"/>
  </bookViews>
  <sheets>
    <sheet name="Funciones a utilizar" sheetId="3" r:id="rId1"/>
    <sheet name="Datos" sheetId="1" r:id="rId2"/>
    <sheet name="Respuestas" sheetId="2" state="hidden" r:id="rId3"/>
  </sheets>
  <definedNames>
    <definedName name="_xlnm._FilterDatabase" localSheetId="1" hidden="1">Datos!$A$1:$I$21</definedName>
    <definedName name="_xlnm._FilterDatabase" localSheetId="2" hidden="1">Respuestas!$B$10:$K$12</definedName>
    <definedName name="_xlnm.Extract" localSheetId="1">Datos!$K$5:$S$5</definedName>
    <definedName name="_xlnm.Extract" localSheetId="2">Respuestas!$B$18:$J$18</definedName>
    <definedName name="_xlnm.Criteria" localSheetId="1">Datos!$K$1:$L$2</definedName>
    <definedName name="_xlnm.Criteria" localSheetId="2">Respuestas!$C$16:$D$17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" l="1"/>
  <c r="B28" i="2"/>
  <c r="C28" i="2" s="1"/>
  <c r="D17" i="2"/>
  <c r="B14" i="2"/>
  <c r="C14" i="2" s="1"/>
  <c r="H9" i="2"/>
  <c r="C6" i="2"/>
  <c r="C5" i="2"/>
  <c r="B2" i="2"/>
  <c r="C2" i="2" s="1"/>
  <c r="C4" i="2" l="1"/>
  <c r="C3" i="2"/>
</calcChain>
</file>

<file path=xl/sharedStrings.xml><?xml version="1.0" encoding="utf-8"?>
<sst xmlns="http://schemas.openxmlformats.org/spreadsheetml/2006/main" count="97" uniqueCount="59">
  <si>
    <t>Puntos</t>
  </si>
  <si>
    <t>J.</t>
  </si>
  <si>
    <t>G.</t>
  </si>
  <si>
    <t>E.</t>
  </si>
  <si>
    <t>P.</t>
  </si>
  <si>
    <t>F.</t>
  </si>
  <si>
    <t>C.</t>
  </si>
  <si>
    <t>Real MadridReal Madrid</t>
  </si>
  <si>
    <t>BarcelonaBarcelona</t>
  </si>
  <si>
    <t>AtléticoAtlético</t>
  </si>
  <si>
    <t>SevillaSevilla</t>
  </si>
  <si>
    <t>Real BetisReal Betis</t>
  </si>
  <si>
    <t>VillarrealVillarreal</t>
  </si>
  <si>
    <t>ValenciaValencia</t>
  </si>
  <si>
    <t>LevanteLevante</t>
  </si>
  <si>
    <t>Equipo</t>
  </si>
  <si>
    <t>Posición</t>
  </si>
  <si>
    <t>Calcular el promedio de puntos</t>
  </si>
  <si>
    <t>Número de equipos por encima del promedio</t>
  </si>
  <si>
    <t>Número de equipos por debajo del promedio</t>
  </si>
  <si>
    <t>Cuantos equipos han perdido 11 juegos</t>
  </si>
  <si>
    <t>Equipo con mayor numero de empates</t>
  </si>
  <si>
    <t>Equipos por encima del promedio de goles</t>
  </si>
  <si>
    <t>Equipo con menor número de goles en contra</t>
  </si>
  <si>
    <t>Cuál es el menor número de juegos perdidos</t>
  </si>
  <si>
    <t>Cuántos equipos han perdido 11 juegos</t>
  </si>
  <si>
    <t>Cuáles son los equipos con menor número de juegos perdidos</t>
  </si>
  <si>
    <t>Respuesta</t>
  </si>
  <si>
    <t>Pregunta</t>
  </si>
  <si>
    <t>Promedio</t>
  </si>
  <si>
    <t>Contar.SI</t>
  </si>
  <si>
    <t>MIN</t>
  </si>
  <si>
    <t>BUSCARX</t>
  </si>
  <si>
    <t>Filtros avanzados</t>
  </si>
  <si>
    <t>Funciones anidadas</t>
  </si>
  <si>
    <t>Contenido:</t>
  </si>
  <si>
    <t>Calcular el promedio de puntos de los equipos</t>
  </si>
  <si>
    <t>Problema:</t>
  </si>
  <si>
    <t>Tenemos los resultados de la liga BVBA y queremos:</t>
  </si>
  <si>
    <t>Real Madrid</t>
  </si>
  <si>
    <t>Barcelona</t>
  </si>
  <si>
    <t>Atlético</t>
  </si>
  <si>
    <t>Sevilla</t>
  </si>
  <si>
    <t>Real Betis</t>
  </si>
  <si>
    <t>R. Sociedad</t>
  </si>
  <si>
    <t>Villarreal</t>
  </si>
  <si>
    <t>Athletic</t>
  </si>
  <si>
    <t>Valencia</t>
  </si>
  <si>
    <t>Osasuna</t>
  </si>
  <si>
    <t>Celta</t>
  </si>
  <si>
    <t>Rayo Vallecano</t>
  </si>
  <si>
    <t>Elche</t>
  </si>
  <si>
    <t>Espanyol</t>
  </si>
  <si>
    <t>Getafe</t>
  </si>
  <si>
    <t>Mallorca</t>
  </si>
  <si>
    <t>Cádiz</t>
  </si>
  <si>
    <t>Granada</t>
  </si>
  <si>
    <t>Levante</t>
  </si>
  <si>
    <t>Alavés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</si>
</sst>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4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C39F-0053-467C-B1B4-82DF6ADAAE18}">
  <dimension ref="A1:A21"/>
  <sheetViews>
    <sheetView workbookViewId="0">
      <selection activeCell="A14" sqref="A14"/>
    </sheetView>
  </sheetViews>
  <sheetFormatPr baseColWidth="10" defaultRowHeight="12.75" x14ac:dyDescent="0.2"/>
  <cols>
    <col min="1" max="1" width="49.2109375" style="8" bestFit="1" customWidth="1"/>
    <col min="2" max="16384" width="10.85546875" style="8"/>
  </cols>
  <sheetData>
    <row r="1" spans="1:1" x14ac:dyDescent="0.2">
      <c r="A1" s="7" t="s">
        <v>35</v>
      </c>
    </row>
    <row r="2" spans="1:1" x14ac:dyDescent="0.2">
      <c r="A2" s="7" t="s">
        <v>29</v>
      </c>
    </row>
    <row r="3" spans="1:1" x14ac:dyDescent="0.2">
      <c r="A3" s="7" t="s">
        <v>30</v>
      </c>
    </row>
    <row r="4" spans="1:1" x14ac:dyDescent="0.2">
      <c r="A4" s="7" t="s">
        <v>31</v>
      </c>
    </row>
    <row r="5" spans="1:1" x14ac:dyDescent="0.2">
      <c r="A5" s="7" t="s">
        <v>32</v>
      </c>
    </row>
    <row r="6" spans="1:1" x14ac:dyDescent="0.2">
      <c r="A6" s="7" t="s">
        <v>33</v>
      </c>
    </row>
    <row r="7" spans="1:1" x14ac:dyDescent="0.2">
      <c r="A7" s="7" t="s">
        <v>34</v>
      </c>
    </row>
    <row r="9" spans="1:1" x14ac:dyDescent="0.2">
      <c r="A9" s="9" t="s">
        <v>37</v>
      </c>
    </row>
    <row r="10" spans="1:1" x14ac:dyDescent="0.2">
      <c r="A10" s="9" t="s">
        <v>38</v>
      </c>
    </row>
    <row r="11" spans="1:1" x14ac:dyDescent="0.2">
      <c r="A11" s="9"/>
    </row>
    <row r="12" spans="1:1" x14ac:dyDescent="0.2">
      <c r="A12" s="9"/>
    </row>
    <row r="13" spans="1:1" x14ac:dyDescent="0.2">
      <c r="A13" s="9" t="s">
        <v>36</v>
      </c>
    </row>
    <row r="14" spans="1:1" x14ac:dyDescent="0.2">
      <c r="A14" s="9" t="s">
        <v>18</v>
      </c>
    </row>
    <row r="15" spans="1:1" x14ac:dyDescent="0.2">
      <c r="A15" s="9" t="s">
        <v>19</v>
      </c>
    </row>
    <row r="16" spans="1:1" x14ac:dyDescent="0.2">
      <c r="A16" s="9" t="s">
        <v>25</v>
      </c>
    </row>
    <row r="17" spans="1:1" x14ac:dyDescent="0.2">
      <c r="A17" s="9" t="s">
        <v>24</v>
      </c>
    </row>
    <row r="18" spans="1:1" x14ac:dyDescent="0.2">
      <c r="A18" s="9" t="s">
        <v>26</v>
      </c>
    </row>
    <row r="19" spans="1:1" x14ac:dyDescent="0.2">
      <c r="A19" s="9" t="s">
        <v>21</v>
      </c>
    </row>
    <row r="20" spans="1:1" x14ac:dyDescent="0.2">
      <c r="A20" s="9" t="s">
        <v>22</v>
      </c>
    </row>
    <row r="21" spans="1:1" x14ac:dyDescent="0.2">
      <c r="A21" s="9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94B9-D908-443B-9D32-3D9A28B3551B}">
  <sheetPr codeName="Hoja1"/>
  <dimension ref="A1:I21"/>
  <sheetViews>
    <sheetView tabSelected="1" workbookViewId="0">
      <selection activeCell="B31" sqref="B31"/>
    </sheetView>
  </sheetViews>
  <sheetFormatPr baseColWidth="10" defaultRowHeight="15" x14ac:dyDescent="0.25"/>
  <cols>
    <col min="1" max="1" width="4.2109375" style="10" bestFit="1" customWidth="1"/>
    <col min="2" max="2" width="7.2109375" style="10" bestFit="1" customWidth="1"/>
    <col min="3" max="3" width="3.5703125" style="10" bestFit="1" customWidth="1"/>
    <col min="4" max="4" width="2.85546875" style="10" customWidth="1"/>
    <col min="5" max="5" width="2.78515625" style="10" customWidth="1"/>
    <col min="6" max="6" width="3.140625" style="10" customWidth="1"/>
    <col min="7" max="8" width="2.5703125" style="10" customWidth="1"/>
    <col min="9" max="9" width="2.92578125" style="10" customWidth="1"/>
    <col min="10" max="16384" width="10.85546875" style="10"/>
  </cols>
  <sheetData>
    <row r="1" spans="1:9" x14ac:dyDescent="0.25">
      <c r="A1" s="10" t="s">
        <v>16</v>
      </c>
      <c r="B1" s="10" t="s">
        <v>15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</row>
    <row r="2" spans="1:9" x14ac:dyDescent="0.25">
      <c r="A2" s="10">
        <v>1</v>
      </c>
      <c r="B2" s="10" t="s">
        <v>39</v>
      </c>
      <c r="C2" s="10">
        <v>86</v>
      </c>
      <c r="D2" s="10">
        <v>38</v>
      </c>
      <c r="E2" s="10">
        <v>26</v>
      </c>
      <c r="F2" s="10">
        <v>8</v>
      </c>
      <c r="G2" s="10">
        <v>4</v>
      </c>
      <c r="H2" s="10">
        <v>80</v>
      </c>
      <c r="I2" s="10">
        <v>31</v>
      </c>
    </row>
    <row r="3" spans="1:9" x14ac:dyDescent="0.25">
      <c r="A3" s="10">
        <v>2</v>
      </c>
      <c r="B3" s="10" t="s">
        <v>40</v>
      </c>
      <c r="C3" s="10">
        <v>73</v>
      </c>
      <c r="D3" s="10">
        <v>38</v>
      </c>
      <c r="E3" s="10">
        <v>21</v>
      </c>
      <c r="F3" s="10">
        <v>10</v>
      </c>
      <c r="G3" s="10">
        <v>7</v>
      </c>
      <c r="H3" s="10">
        <v>68</v>
      </c>
      <c r="I3" s="10">
        <v>38</v>
      </c>
    </row>
    <row r="4" spans="1:9" x14ac:dyDescent="0.25">
      <c r="A4" s="10">
        <v>3</v>
      </c>
      <c r="B4" s="10" t="s">
        <v>41</v>
      </c>
      <c r="C4" s="10">
        <v>71</v>
      </c>
      <c r="D4" s="10">
        <v>38</v>
      </c>
      <c r="E4" s="10">
        <v>21</v>
      </c>
      <c r="F4" s="10">
        <v>8</v>
      </c>
      <c r="G4" s="10">
        <v>9</v>
      </c>
      <c r="H4" s="10">
        <v>65</v>
      </c>
      <c r="I4" s="10">
        <v>43</v>
      </c>
    </row>
    <row r="5" spans="1:9" x14ac:dyDescent="0.25">
      <c r="A5" s="10">
        <v>4</v>
      </c>
      <c r="B5" s="10" t="s">
        <v>42</v>
      </c>
      <c r="C5" s="10">
        <v>70</v>
      </c>
      <c r="D5" s="10">
        <v>38</v>
      </c>
      <c r="E5" s="10">
        <v>18</v>
      </c>
      <c r="F5" s="10">
        <v>16</v>
      </c>
      <c r="G5" s="10">
        <v>4</v>
      </c>
      <c r="H5" s="10">
        <v>53</v>
      </c>
      <c r="I5" s="10">
        <v>30</v>
      </c>
    </row>
    <row r="6" spans="1:9" x14ac:dyDescent="0.25">
      <c r="A6" s="10">
        <v>5</v>
      </c>
      <c r="B6" s="10" t="s">
        <v>43</v>
      </c>
      <c r="C6" s="10">
        <v>65</v>
      </c>
      <c r="D6" s="10">
        <v>38</v>
      </c>
      <c r="E6" s="10">
        <v>19</v>
      </c>
      <c r="F6" s="10">
        <v>8</v>
      </c>
      <c r="G6" s="10">
        <v>11</v>
      </c>
      <c r="H6" s="10">
        <v>62</v>
      </c>
      <c r="I6" s="10">
        <v>40</v>
      </c>
    </row>
    <row r="7" spans="1:9" x14ac:dyDescent="0.25">
      <c r="A7" s="10">
        <v>6</v>
      </c>
      <c r="B7" s="10" t="s">
        <v>44</v>
      </c>
      <c r="C7" s="10">
        <v>62</v>
      </c>
      <c r="D7" s="10">
        <v>38</v>
      </c>
      <c r="E7" s="10">
        <v>17</v>
      </c>
      <c r="F7" s="10">
        <v>11</v>
      </c>
      <c r="G7" s="10">
        <v>10</v>
      </c>
      <c r="H7" s="10">
        <v>40</v>
      </c>
      <c r="I7" s="10">
        <v>37</v>
      </c>
    </row>
    <row r="8" spans="1:9" x14ac:dyDescent="0.25">
      <c r="A8" s="10">
        <v>7</v>
      </c>
      <c r="B8" s="10" t="s">
        <v>45</v>
      </c>
      <c r="C8" s="10">
        <v>59</v>
      </c>
      <c r="D8" s="10">
        <v>38</v>
      </c>
      <c r="E8" s="10">
        <v>16</v>
      </c>
      <c r="F8" s="10">
        <v>11</v>
      </c>
      <c r="G8" s="10">
        <v>11</v>
      </c>
      <c r="H8" s="10">
        <v>63</v>
      </c>
      <c r="I8" s="10">
        <v>37</v>
      </c>
    </row>
    <row r="9" spans="1:9" x14ac:dyDescent="0.25">
      <c r="A9" s="10">
        <v>8</v>
      </c>
      <c r="B9" s="10" t="s">
        <v>46</v>
      </c>
      <c r="C9" s="10">
        <v>55</v>
      </c>
      <c r="D9" s="10">
        <v>38</v>
      </c>
      <c r="E9" s="10">
        <v>14</v>
      </c>
      <c r="F9" s="10">
        <v>13</v>
      </c>
      <c r="G9" s="10">
        <v>11</v>
      </c>
      <c r="H9" s="10">
        <v>43</v>
      </c>
      <c r="I9" s="10">
        <v>36</v>
      </c>
    </row>
    <row r="10" spans="1:9" x14ac:dyDescent="0.25">
      <c r="A10" s="10">
        <v>9</v>
      </c>
      <c r="B10" s="10" t="s">
        <v>47</v>
      </c>
      <c r="C10" s="10">
        <v>48</v>
      </c>
      <c r="D10" s="10">
        <v>38</v>
      </c>
      <c r="E10" s="10">
        <v>11</v>
      </c>
      <c r="F10" s="10">
        <v>15</v>
      </c>
      <c r="G10" s="10">
        <v>12</v>
      </c>
      <c r="H10" s="10">
        <v>48</v>
      </c>
      <c r="I10" s="10">
        <v>53</v>
      </c>
    </row>
    <row r="11" spans="1:9" x14ac:dyDescent="0.25">
      <c r="A11" s="10">
        <v>10</v>
      </c>
      <c r="B11" s="10" t="s">
        <v>48</v>
      </c>
      <c r="C11" s="10">
        <v>47</v>
      </c>
      <c r="D11" s="10">
        <v>38</v>
      </c>
      <c r="E11" s="10">
        <v>12</v>
      </c>
      <c r="F11" s="10">
        <v>11</v>
      </c>
      <c r="G11" s="10">
        <v>15</v>
      </c>
      <c r="H11" s="10">
        <v>37</v>
      </c>
      <c r="I11" s="10">
        <v>51</v>
      </c>
    </row>
    <row r="12" spans="1:9" x14ac:dyDescent="0.25">
      <c r="A12" s="10">
        <v>11</v>
      </c>
      <c r="B12" s="10" t="s">
        <v>49</v>
      </c>
      <c r="C12" s="10">
        <v>46</v>
      </c>
      <c r="D12" s="10">
        <v>38</v>
      </c>
      <c r="E12" s="10">
        <v>12</v>
      </c>
      <c r="F12" s="10">
        <v>10</v>
      </c>
      <c r="G12" s="10">
        <v>16</v>
      </c>
      <c r="H12" s="10">
        <v>43</v>
      </c>
      <c r="I12" s="10">
        <v>43</v>
      </c>
    </row>
    <row r="13" spans="1:9" x14ac:dyDescent="0.25">
      <c r="A13" s="10">
        <v>12</v>
      </c>
      <c r="B13" s="10" t="s">
        <v>50</v>
      </c>
      <c r="C13" s="10">
        <v>42</v>
      </c>
      <c r="D13" s="10">
        <v>38</v>
      </c>
      <c r="E13" s="10">
        <v>11</v>
      </c>
      <c r="F13" s="10">
        <v>9</v>
      </c>
      <c r="G13" s="10">
        <v>18</v>
      </c>
      <c r="H13" s="10">
        <v>39</v>
      </c>
      <c r="I13" s="10">
        <v>50</v>
      </c>
    </row>
    <row r="14" spans="1:9" x14ac:dyDescent="0.25">
      <c r="A14" s="10">
        <v>13</v>
      </c>
      <c r="B14" s="10" t="s">
        <v>51</v>
      </c>
      <c r="C14" s="10">
        <v>42</v>
      </c>
      <c r="D14" s="10">
        <v>38</v>
      </c>
      <c r="E14" s="10">
        <v>11</v>
      </c>
      <c r="F14" s="10">
        <v>9</v>
      </c>
      <c r="G14" s="10">
        <v>18</v>
      </c>
      <c r="H14" s="10">
        <v>40</v>
      </c>
      <c r="I14" s="10">
        <v>52</v>
      </c>
    </row>
    <row r="15" spans="1:9" x14ac:dyDescent="0.25">
      <c r="A15" s="10">
        <v>14</v>
      </c>
      <c r="B15" s="10" t="s">
        <v>52</v>
      </c>
      <c r="C15" s="10">
        <v>42</v>
      </c>
      <c r="D15" s="10">
        <v>38</v>
      </c>
      <c r="E15" s="10">
        <v>10</v>
      </c>
      <c r="F15" s="10">
        <v>12</v>
      </c>
      <c r="G15" s="10">
        <v>16</v>
      </c>
      <c r="H15" s="10">
        <v>40</v>
      </c>
      <c r="I15" s="10">
        <v>53</v>
      </c>
    </row>
    <row r="16" spans="1:9" x14ac:dyDescent="0.25">
      <c r="A16" s="10">
        <v>15</v>
      </c>
      <c r="B16" s="10" t="s">
        <v>53</v>
      </c>
      <c r="C16" s="10">
        <v>39</v>
      </c>
      <c r="D16" s="10">
        <v>38</v>
      </c>
      <c r="E16" s="10">
        <v>8</v>
      </c>
      <c r="F16" s="10">
        <v>15</v>
      </c>
      <c r="G16" s="10">
        <v>15</v>
      </c>
      <c r="H16" s="10">
        <v>33</v>
      </c>
      <c r="I16" s="10">
        <v>41</v>
      </c>
    </row>
    <row r="17" spans="1:9" x14ac:dyDescent="0.25">
      <c r="A17" s="10">
        <v>16</v>
      </c>
      <c r="B17" s="10" t="s">
        <v>54</v>
      </c>
      <c r="C17" s="10">
        <v>39</v>
      </c>
      <c r="D17" s="10">
        <v>38</v>
      </c>
      <c r="E17" s="10">
        <v>10</v>
      </c>
      <c r="F17" s="10">
        <v>9</v>
      </c>
      <c r="G17" s="10">
        <v>19</v>
      </c>
      <c r="H17" s="10">
        <v>36</v>
      </c>
      <c r="I17" s="10">
        <v>63</v>
      </c>
    </row>
    <row r="18" spans="1:9" x14ac:dyDescent="0.25">
      <c r="A18" s="10">
        <v>17</v>
      </c>
      <c r="B18" s="10" t="s">
        <v>55</v>
      </c>
      <c r="C18" s="10">
        <v>39</v>
      </c>
      <c r="D18" s="10">
        <v>38</v>
      </c>
      <c r="E18" s="10">
        <v>8</v>
      </c>
      <c r="F18" s="10">
        <v>15</v>
      </c>
      <c r="G18" s="10">
        <v>15</v>
      </c>
      <c r="H18" s="10">
        <v>35</v>
      </c>
      <c r="I18" s="10">
        <v>51</v>
      </c>
    </row>
    <row r="19" spans="1:9" x14ac:dyDescent="0.25">
      <c r="A19" s="10">
        <v>18</v>
      </c>
      <c r="B19" s="10" t="s">
        <v>56</v>
      </c>
      <c r="C19" s="10">
        <v>38</v>
      </c>
      <c r="D19" s="10">
        <v>38</v>
      </c>
      <c r="E19" s="10">
        <v>8</v>
      </c>
      <c r="F19" s="10">
        <v>14</v>
      </c>
      <c r="G19" s="10">
        <v>16</v>
      </c>
      <c r="H19" s="10">
        <v>44</v>
      </c>
      <c r="I19" s="10">
        <v>61</v>
      </c>
    </row>
    <row r="20" spans="1:9" x14ac:dyDescent="0.25">
      <c r="A20" s="10">
        <v>19</v>
      </c>
      <c r="B20" s="10" t="s">
        <v>57</v>
      </c>
      <c r="C20" s="10">
        <v>35</v>
      </c>
      <c r="D20" s="10">
        <v>38</v>
      </c>
      <c r="E20" s="10">
        <v>8</v>
      </c>
      <c r="F20" s="10">
        <v>11</v>
      </c>
      <c r="G20" s="10">
        <v>19</v>
      </c>
      <c r="H20" s="10">
        <v>51</v>
      </c>
      <c r="I20" s="10">
        <v>76</v>
      </c>
    </row>
    <row r="21" spans="1:9" x14ac:dyDescent="0.25">
      <c r="A21" s="10">
        <v>20</v>
      </c>
      <c r="B21" s="10" t="s">
        <v>58</v>
      </c>
      <c r="C21" s="10">
        <v>31</v>
      </c>
      <c r="D21" s="10">
        <v>38</v>
      </c>
      <c r="E21" s="10">
        <v>8</v>
      </c>
      <c r="F21" s="10">
        <v>7</v>
      </c>
      <c r="G21" s="10">
        <v>23</v>
      </c>
      <c r="H21" s="10">
        <v>31</v>
      </c>
      <c r="I21" s="10">
        <v>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8920C-62B4-4337-BE02-73F9F6463466}">
  <dimension ref="A1:J29"/>
  <sheetViews>
    <sheetView topLeftCell="A16" workbookViewId="0">
      <selection activeCell="C28" sqref="C28"/>
    </sheetView>
  </sheetViews>
  <sheetFormatPr baseColWidth="10" defaultRowHeight="26.25" x14ac:dyDescent="0.4"/>
  <cols>
    <col min="1" max="1" width="49.2109375" bestFit="1" customWidth="1"/>
    <col min="2" max="2" width="7.2109375" bestFit="1" customWidth="1"/>
    <col min="4" max="4" width="6.2109375" bestFit="1" customWidth="1"/>
    <col min="5" max="5" width="6.78515625" customWidth="1"/>
  </cols>
  <sheetData>
    <row r="1" spans="1:10" x14ac:dyDescent="0.4">
      <c r="A1" t="s">
        <v>28</v>
      </c>
      <c r="C1" t="s">
        <v>27</v>
      </c>
    </row>
    <row r="2" spans="1:10" x14ac:dyDescent="0.4">
      <c r="A2" t="s">
        <v>17</v>
      </c>
      <c r="B2">
        <f>AVERAGE(Datos!C2:'Datos'!C21)</f>
        <v>51.45</v>
      </c>
      <c r="C2">
        <f>ROUNDDOWN(B2,0)</f>
        <v>51</v>
      </c>
    </row>
    <row r="3" spans="1:10" x14ac:dyDescent="0.4">
      <c r="A3" t="s">
        <v>18</v>
      </c>
      <c r="C3">
        <f>COUNTIF(Datos!C2:'Datos'!C21,"&gt;"&amp;Respuestas!C2)</f>
        <v>8</v>
      </c>
    </row>
    <row r="4" spans="1:10" x14ac:dyDescent="0.4">
      <c r="A4" t="s">
        <v>19</v>
      </c>
      <c r="C4">
        <f>COUNTIF(Datos!C2:'Datos'!C21,"&lt;"&amp;Respuestas!C2)</f>
        <v>12</v>
      </c>
    </row>
    <row r="5" spans="1:10" x14ac:dyDescent="0.4">
      <c r="A5" t="s">
        <v>20</v>
      </c>
      <c r="C5">
        <f>COUNTIF(Datos!G2:G21,"11")</f>
        <v>3</v>
      </c>
    </row>
    <row r="6" spans="1:10" x14ac:dyDescent="0.4">
      <c r="A6" t="s">
        <v>24</v>
      </c>
      <c r="C6">
        <f>MIN(Datos!G2:G21)</f>
        <v>4</v>
      </c>
    </row>
    <row r="7" spans="1:10" ht="27" thickBot="1" x14ac:dyDescent="0.45">
      <c r="A7" t="s">
        <v>26</v>
      </c>
    </row>
    <row r="8" spans="1:10" x14ac:dyDescent="0.4">
      <c r="B8" s="3" t="s">
        <v>16</v>
      </c>
      <c r="C8" s="4" t="s">
        <v>15</v>
      </c>
      <c r="D8" s="4" t="s">
        <v>0</v>
      </c>
      <c r="E8" s="4" t="s">
        <v>1</v>
      </c>
      <c r="F8" s="4" t="s">
        <v>2</v>
      </c>
      <c r="G8" s="4" t="s">
        <v>3</v>
      </c>
      <c r="H8" s="4" t="s">
        <v>4</v>
      </c>
      <c r="I8" s="4" t="s">
        <v>5</v>
      </c>
      <c r="J8" s="5" t="s">
        <v>6</v>
      </c>
    </row>
    <row r="9" spans="1:10" ht="27" thickBot="1" x14ac:dyDescent="0.45">
      <c r="B9" s="1"/>
      <c r="C9" s="6"/>
      <c r="D9" s="6"/>
      <c r="E9" s="6"/>
      <c r="F9" s="6"/>
      <c r="G9" s="6"/>
      <c r="H9" s="2">
        <f>MIN(Datos!G2:G21)</f>
        <v>4</v>
      </c>
      <c r="I9" s="6"/>
      <c r="J9" s="2"/>
    </row>
    <row r="10" spans="1:10" x14ac:dyDescent="0.4">
      <c r="B10" t="s">
        <v>16</v>
      </c>
      <c r="C10" t="s">
        <v>15</v>
      </c>
      <c r="D10" t="s">
        <v>0</v>
      </c>
      <c r="E10" t="s">
        <v>1</v>
      </c>
      <c r="F10" t="s">
        <v>2</v>
      </c>
      <c r="G10" t="s">
        <v>3</v>
      </c>
      <c r="H10" t="s">
        <v>4</v>
      </c>
      <c r="I10" t="s">
        <v>5</v>
      </c>
      <c r="J10" t="s">
        <v>6</v>
      </c>
    </row>
    <row r="11" spans="1:10" x14ac:dyDescent="0.4">
      <c r="B11">
        <v>1</v>
      </c>
      <c r="C11" t="s">
        <v>7</v>
      </c>
      <c r="D11">
        <v>86</v>
      </c>
      <c r="E11">
        <v>38</v>
      </c>
      <c r="F11">
        <v>26</v>
      </c>
      <c r="G11">
        <v>8</v>
      </c>
      <c r="H11">
        <v>4</v>
      </c>
      <c r="I11">
        <v>80</v>
      </c>
      <c r="J11">
        <v>31</v>
      </c>
    </row>
    <row r="12" spans="1:10" x14ac:dyDescent="0.4">
      <c r="B12">
        <v>4</v>
      </c>
      <c r="C12" t="s">
        <v>10</v>
      </c>
      <c r="D12">
        <v>70</v>
      </c>
      <c r="E12">
        <v>38</v>
      </c>
      <c r="F12">
        <v>18</v>
      </c>
      <c r="G12">
        <v>16</v>
      </c>
      <c r="H12">
        <v>4</v>
      </c>
      <c r="I12">
        <v>53</v>
      </c>
      <c r="J12">
        <v>30</v>
      </c>
    </row>
    <row r="14" spans="1:10" x14ac:dyDescent="0.4">
      <c r="A14" t="s">
        <v>21</v>
      </c>
      <c r="B14">
        <f>MAX(Datos!F2:F21)</f>
        <v>16</v>
      </c>
      <c r="C14" t="str">
        <f>_xlfn.XLOOKUP(Respuestas!B14,Datos!F2:F21,Datos!B2:B21)</f>
        <v>Sevilla</v>
      </c>
    </row>
    <row r="15" spans="1:10" ht="27" thickBot="1" x14ac:dyDescent="0.45">
      <c r="A15" t="s">
        <v>22</v>
      </c>
    </row>
    <row r="16" spans="1:10" x14ac:dyDescent="0.4">
      <c r="C16" s="4" t="s">
        <v>15</v>
      </c>
      <c r="D16" s="4" t="s">
        <v>5</v>
      </c>
    </row>
    <row r="17" spans="1:10" x14ac:dyDescent="0.4">
      <c r="D17" t="str">
        <f>"&gt;" &amp; TRUNC(AVERAGE(Datos!H2:H21),0)</f>
        <v>&gt;47</v>
      </c>
    </row>
    <row r="18" spans="1:10" x14ac:dyDescent="0.4">
      <c r="B18" t="s">
        <v>16</v>
      </c>
      <c r="C18" t="s">
        <v>15</v>
      </c>
      <c r="D18" t="s">
        <v>0</v>
      </c>
      <c r="E18" t="s">
        <v>1</v>
      </c>
      <c r="F18" t="s">
        <v>2</v>
      </c>
      <c r="G18" t="s">
        <v>3</v>
      </c>
      <c r="H18" t="s">
        <v>4</v>
      </c>
      <c r="I18" t="s">
        <v>5</v>
      </c>
      <c r="J18" t="s">
        <v>6</v>
      </c>
    </row>
    <row r="19" spans="1:10" x14ac:dyDescent="0.4">
      <c r="B19">
        <v>1</v>
      </c>
      <c r="C19" t="s">
        <v>7</v>
      </c>
      <c r="D19">
        <v>86</v>
      </c>
      <c r="E19">
        <v>38</v>
      </c>
      <c r="F19">
        <v>26</v>
      </c>
      <c r="G19">
        <v>8</v>
      </c>
      <c r="H19">
        <v>4</v>
      </c>
      <c r="I19">
        <v>80</v>
      </c>
      <c r="J19">
        <v>31</v>
      </c>
    </row>
    <row r="20" spans="1:10" x14ac:dyDescent="0.4">
      <c r="B20">
        <v>2</v>
      </c>
      <c r="C20" t="s">
        <v>8</v>
      </c>
      <c r="D20">
        <v>73</v>
      </c>
      <c r="E20">
        <v>38</v>
      </c>
      <c r="F20">
        <v>21</v>
      </c>
      <c r="G20">
        <v>10</v>
      </c>
      <c r="H20">
        <v>7</v>
      </c>
      <c r="I20">
        <v>68</v>
      </c>
      <c r="J20">
        <v>38</v>
      </c>
    </row>
    <row r="21" spans="1:10" x14ac:dyDescent="0.4">
      <c r="B21">
        <v>3</v>
      </c>
      <c r="C21" t="s">
        <v>9</v>
      </c>
      <c r="D21">
        <v>71</v>
      </c>
      <c r="E21">
        <v>38</v>
      </c>
      <c r="F21">
        <v>21</v>
      </c>
      <c r="G21">
        <v>8</v>
      </c>
      <c r="H21">
        <v>9</v>
      </c>
      <c r="I21">
        <v>65</v>
      </c>
      <c r="J21">
        <v>43</v>
      </c>
    </row>
    <row r="22" spans="1:10" x14ac:dyDescent="0.4">
      <c r="B22">
        <v>4</v>
      </c>
      <c r="C22" t="s">
        <v>10</v>
      </c>
      <c r="D22">
        <v>70</v>
      </c>
      <c r="E22">
        <v>38</v>
      </c>
      <c r="F22">
        <v>18</v>
      </c>
      <c r="G22">
        <v>16</v>
      </c>
      <c r="H22">
        <v>4</v>
      </c>
      <c r="I22">
        <v>53</v>
      </c>
      <c r="J22">
        <v>30</v>
      </c>
    </row>
    <row r="23" spans="1:10" x14ac:dyDescent="0.4">
      <c r="B23">
        <v>5</v>
      </c>
      <c r="C23" t="s">
        <v>11</v>
      </c>
      <c r="D23">
        <v>65</v>
      </c>
      <c r="E23">
        <v>38</v>
      </c>
      <c r="F23">
        <v>19</v>
      </c>
      <c r="G23">
        <v>8</v>
      </c>
      <c r="H23">
        <v>11</v>
      </c>
      <c r="I23">
        <v>62</v>
      </c>
      <c r="J23">
        <v>40</v>
      </c>
    </row>
    <row r="24" spans="1:10" x14ac:dyDescent="0.4">
      <c r="B24">
        <v>7</v>
      </c>
      <c r="C24" t="s">
        <v>12</v>
      </c>
      <c r="D24">
        <v>59</v>
      </c>
      <c r="E24">
        <v>38</v>
      </c>
      <c r="F24">
        <v>16</v>
      </c>
      <c r="G24">
        <v>11</v>
      </c>
      <c r="H24">
        <v>11</v>
      </c>
      <c r="I24">
        <v>63</v>
      </c>
      <c r="J24">
        <v>37</v>
      </c>
    </row>
    <row r="25" spans="1:10" x14ac:dyDescent="0.4">
      <c r="B25">
        <v>9</v>
      </c>
      <c r="C25" t="s">
        <v>13</v>
      </c>
      <c r="D25">
        <v>48</v>
      </c>
      <c r="E25">
        <v>38</v>
      </c>
      <c r="F25">
        <v>11</v>
      </c>
      <c r="G25">
        <v>15</v>
      </c>
      <c r="H25">
        <v>12</v>
      </c>
      <c r="I25">
        <v>48</v>
      </c>
      <c r="J25">
        <v>53</v>
      </c>
    </row>
    <row r="26" spans="1:10" x14ac:dyDescent="0.4">
      <c r="B26">
        <v>19</v>
      </c>
      <c r="C26" t="s">
        <v>14</v>
      </c>
      <c r="D26">
        <v>35</v>
      </c>
      <c r="E26">
        <v>38</v>
      </c>
      <c r="F26">
        <v>8</v>
      </c>
      <c r="G26">
        <v>11</v>
      </c>
      <c r="H26">
        <v>19</v>
      </c>
      <c r="I26">
        <v>51</v>
      </c>
      <c r="J26">
        <v>76</v>
      </c>
    </row>
    <row r="28" spans="1:10" x14ac:dyDescent="0.4">
      <c r="A28" t="s">
        <v>23</v>
      </c>
      <c r="B28">
        <f>MIN(Datos!H:H)</f>
        <v>31</v>
      </c>
      <c r="C28" t="str">
        <f>_xlfn.XLOOKUP(B28,Datos!H:H,Datos!B:B)</f>
        <v>Alavés</v>
      </c>
    </row>
    <row r="29" spans="1:10" x14ac:dyDescent="0.4">
      <c r="C29" t="str">
        <f>_xlfn.XLOOKUP(MIN(Datos!H:H),Datos!H:H,Datos!B:B)</f>
        <v>Alavés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j + + V L m K P + O l A A A A 9 g A A A B I A H A B D b 2 5 m a W c v U G F j a 2 F n Z S 5 4 b W w g o h g A K K A U A A A A A A A A A A A A A A A A A A A A A A A A A A A A h Y 8 x D o I w G I W v Q r r T l q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0 S W O F w x T I D O E X J u v w K a 9 z / Y H w n p o 3 N A r r m y 4 K Y D M E c j 7 A 3 8 A U E s D B B Q A A g A I A B o / v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P 7 5 U K I p H u A 4 A A A A R A A A A E w A c A E Z v c m 1 1 b G F z L 1 N l Y 3 R p b 2 4 x L m 0 g o h g A K K A U A A A A A A A A A A A A A A A A A A A A A A A A A A A A K 0 5 N L s n M z 1 M I h t C G 1 g B Q S w E C L Q A U A A I A C A A a P 7 5 U u Y o / 4 6 U A A A D 2 A A A A E g A A A A A A A A A A A A A A A A A A A A A A Q 2 9 u Z m l n L 1 B h Y 2 t h Z 2 U u e G 1 s U E s B A i 0 A F A A C A A g A G j + + V A / K 6 a u k A A A A 6 Q A A A B M A A A A A A A A A A A A A A A A A 8 Q A A A F t D b 2 5 0 Z W 5 0 X 1 R 5 c G V z X S 5 4 b W x Q S w E C L Q A U A A I A C A A a P 7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y q J 3 B 8 m 7 U W z l z R I 1 7 x x P g A A A A A C A A A A A A A Q Z g A A A A E A A C A A A A C y n a K 5 8 u B r e + u 4 O y i n s + a H v m M G T + w X n l z F q 9 t R 1 4 o c u Q A A A A A O g A A A A A I A A C A A A A C W 0 P P 5 n 4 q V 1 / C 2 + H 4 q P 4 T O 1 i p y K 3 B l J t V d K M 4 y H p 3 R v l A A A A B g e P 5 8 8 G S P G 2 G b 1 N M B 6 x v W X J W r N e m V B c J 6 E l c 6 A K 0 b v E w U j D o M c Q W N z b R G 1 u y C M l f k 8 Z M n J o Y b H f S g X x v 6 K X z u T e a + 1 i v z g T q V A l r s / o C L k k A A A A A X J z k L i c f Q + 2 w W K 7 b V L Q r / s 2 7 R K u k Z P y K u S e e g i X g S v t j c L q 1 n t + T A U y j v 5 r f C b m u a e 5 J g W l d F + C c q z s + a x Z b U < / D a t a M a s h u p > 
</file>

<file path=customXml/itemProps1.xml><?xml version="1.0" encoding="utf-8"?>
<ds:datastoreItem xmlns:ds="http://schemas.openxmlformats.org/officeDocument/2006/customXml" ds:itemID="{7B95B366-2222-4BCB-BA2F-0F080DA68C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Funciones a utilizar</vt:lpstr>
      <vt:lpstr>Datos</vt:lpstr>
      <vt:lpstr>Respuestas</vt:lpstr>
      <vt:lpstr>Datos!Área_de_extracción</vt:lpstr>
      <vt:lpstr>Respuestas!Área_de_extracción</vt:lpstr>
      <vt:lpstr>Datos!Criterios</vt:lpstr>
      <vt:lpstr>Respuestas!Criterios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Aguilera Reyna</dc:creator>
  <cp:lastModifiedBy>VirtualClass Power BI</cp:lastModifiedBy>
  <dcterms:created xsi:type="dcterms:W3CDTF">2022-05-30T05:55:51Z</dcterms:created>
  <dcterms:modified xsi:type="dcterms:W3CDTF">2022-09-22T16:43:12Z</dcterms:modified>
</cp:coreProperties>
</file>