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905" activeTab="1"/>
  </bookViews>
  <sheets>
    <sheet name="Soal" sheetId="1" r:id="rId1"/>
    <sheet name="UNNORMAL" sheetId="2" r:id="rId2"/>
    <sheet name="1NF" sheetId="3" r:id="rId3"/>
    <sheet name="2NF" sheetId="4" r:id="rId4"/>
    <sheet name="3NF" sheetId="5" r:id="rId5"/>
  </sheets>
  <calcPr calcId="152511"/>
</workbook>
</file>

<file path=xl/calcChain.xml><?xml version="1.0" encoding="utf-8"?>
<calcChain xmlns="http://schemas.openxmlformats.org/spreadsheetml/2006/main"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5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4" i="5"/>
  <c r="C5" i="5"/>
  <c r="D5" i="5"/>
  <c r="N6" i="5"/>
  <c r="O6" i="5"/>
  <c r="P6" i="5"/>
  <c r="Q6" i="5"/>
  <c r="N7" i="5"/>
  <c r="O7" i="5"/>
  <c r="P7" i="5"/>
  <c r="Q7" i="5"/>
  <c r="N8" i="5"/>
  <c r="O8" i="5"/>
  <c r="P8" i="5"/>
  <c r="Q8" i="5"/>
  <c r="N9" i="5"/>
  <c r="O9" i="5"/>
  <c r="P9" i="5"/>
  <c r="Q9" i="5"/>
  <c r="N10" i="5"/>
  <c r="O10" i="5"/>
  <c r="P10" i="5"/>
  <c r="Q10" i="5"/>
  <c r="N11" i="5"/>
  <c r="O11" i="5"/>
  <c r="P11" i="5"/>
  <c r="Q11" i="5"/>
  <c r="N12" i="5"/>
  <c r="O12" i="5"/>
  <c r="P12" i="5"/>
  <c r="Q12" i="5"/>
  <c r="N13" i="5"/>
  <c r="O13" i="5"/>
  <c r="P13" i="5"/>
  <c r="Q13" i="5"/>
  <c r="N14" i="5"/>
  <c r="O14" i="5"/>
  <c r="P14" i="5"/>
  <c r="Q14" i="5"/>
  <c r="N15" i="5"/>
  <c r="O15" i="5"/>
  <c r="P15" i="5"/>
  <c r="Q15" i="5"/>
  <c r="N16" i="5"/>
  <c r="O16" i="5"/>
  <c r="P16" i="5"/>
  <c r="Q16" i="5"/>
  <c r="N17" i="5"/>
  <c r="O17" i="5"/>
  <c r="P17" i="5"/>
  <c r="Q17" i="5"/>
  <c r="N18" i="5"/>
  <c r="O18" i="5"/>
  <c r="P18" i="5"/>
  <c r="Q18" i="5"/>
  <c r="N19" i="5"/>
  <c r="O19" i="5"/>
  <c r="P19" i="5"/>
  <c r="Q19" i="5"/>
  <c r="O5" i="5"/>
  <c r="P5" i="5"/>
  <c r="Q5" i="5"/>
  <c r="N5" i="5"/>
  <c r="I6" i="5"/>
  <c r="I7" i="5"/>
  <c r="I8" i="5"/>
  <c r="I9" i="5"/>
  <c r="H6" i="5"/>
  <c r="H7" i="5"/>
  <c r="H8" i="5"/>
  <c r="H9" i="5"/>
  <c r="H5" i="5"/>
  <c r="I5" i="5"/>
  <c r="G6" i="5"/>
  <c r="G7" i="5"/>
  <c r="G8" i="5"/>
  <c r="G9" i="5"/>
  <c r="G5" i="5"/>
  <c r="B7" i="5"/>
  <c r="D7" i="5"/>
  <c r="E7" i="5"/>
  <c r="B6" i="5"/>
  <c r="D6" i="5"/>
  <c r="E6" i="5"/>
  <c r="A6" i="5"/>
  <c r="A7" i="5"/>
  <c r="B5" i="5"/>
  <c r="E5" i="5"/>
  <c r="A5" i="5"/>
  <c r="N6" i="4"/>
  <c r="N7" i="4"/>
  <c r="N8" i="4"/>
  <c r="N9" i="4"/>
  <c r="N10" i="4"/>
  <c r="N11" i="4"/>
  <c r="N12" i="4"/>
  <c r="N13" i="4"/>
  <c r="N16" i="4"/>
  <c r="N17" i="4"/>
  <c r="N18" i="4"/>
  <c r="N5" i="4"/>
  <c r="M6" i="4"/>
  <c r="M7" i="4"/>
  <c r="M8" i="4"/>
  <c r="M9" i="4"/>
  <c r="M10" i="4"/>
  <c r="M11" i="4"/>
  <c r="M12" i="4"/>
  <c r="M13" i="4"/>
  <c r="M15" i="4"/>
  <c r="M16" i="4"/>
  <c r="M17" i="4"/>
  <c r="M18" i="4"/>
  <c r="M19" i="4"/>
  <c r="M5" i="4"/>
  <c r="L6" i="4"/>
  <c r="L7" i="4"/>
  <c r="L8" i="4"/>
  <c r="L9" i="4"/>
  <c r="L10" i="4"/>
  <c r="L11" i="4"/>
  <c r="L12" i="4"/>
  <c r="L13" i="4"/>
  <c r="L15" i="4"/>
  <c r="L16" i="4"/>
  <c r="L17" i="4"/>
  <c r="L18" i="4"/>
  <c r="L19" i="4"/>
  <c r="L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J5" i="4"/>
  <c r="I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5" i="4"/>
  <c r="F10" i="4"/>
  <c r="F15" i="4"/>
  <c r="F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5" i="4"/>
  <c r="B19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5" i="4"/>
  <c r="L5" i="3"/>
  <c r="L6" i="3"/>
  <c r="L7" i="3"/>
  <c r="L8" i="3"/>
  <c r="L9" i="3"/>
  <c r="L10" i="3"/>
  <c r="L11" i="3"/>
  <c r="L12" i="3"/>
  <c r="L15" i="3"/>
  <c r="L16" i="3"/>
  <c r="L17" i="3"/>
  <c r="L4" i="3"/>
  <c r="L9" i="2"/>
  <c r="L5" i="2"/>
  <c r="L6" i="2"/>
  <c r="L7" i="2"/>
  <c r="L8" i="2"/>
  <c r="L10" i="2"/>
  <c r="L11" i="2"/>
  <c r="L12" i="2"/>
  <c r="L15" i="2"/>
  <c r="L16" i="2"/>
  <c r="L17" i="2"/>
  <c r="L4" i="2"/>
  <c r="K5" i="3"/>
  <c r="K6" i="3"/>
  <c r="K7" i="3"/>
  <c r="K8" i="3"/>
  <c r="K9" i="3"/>
  <c r="K10" i="3"/>
  <c r="K11" i="3"/>
  <c r="K12" i="3"/>
  <c r="K15" i="3"/>
  <c r="K16" i="3"/>
  <c r="K17" i="3"/>
  <c r="K5" i="2"/>
  <c r="K6" i="2"/>
  <c r="K7" i="2"/>
  <c r="K8" i="2"/>
  <c r="K9" i="2"/>
  <c r="K10" i="2"/>
  <c r="K11" i="2"/>
  <c r="K12" i="2"/>
  <c r="K13" i="2"/>
  <c r="L13" i="2" s="1"/>
  <c r="L13" i="3" s="1"/>
  <c r="N14" i="4" s="1"/>
  <c r="K14" i="2"/>
  <c r="L14" i="2" s="1"/>
  <c r="L14" i="3" s="1"/>
  <c r="N15" i="4" s="1"/>
  <c r="K15" i="2"/>
  <c r="K16" i="2"/>
  <c r="K17" i="2"/>
  <c r="K18" i="2"/>
  <c r="L18" i="2" s="1"/>
  <c r="L18" i="3" s="1"/>
  <c r="N19" i="4" s="1"/>
  <c r="K4" i="2"/>
  <c r="K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J5" i="3"/>
  <c r="J6" i="3"/>
  <c r="J7" i="3"/>
  <c r="J8" i="3"/>
  <c r="J9" i="3"/>
  <c r="J10" i="3"/>
  <c r="J11" i="3"/>
  <c r="J12" i="3"/>
  <c r="J13" i="3"/>
  <c r="L14" i="4" s="1"/>
  <c r="J14" i="3"/>
  <c r="J15" i="3"/>
  <c r="J16" i="3"/>
  <c r="J17" i="3"/>
  <c r="J18" i="3"/>
  <c r="J4" i="3"/>
  <c r="I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4" i="3"/>
  <c r="D4" i="3"/>
  <c r="D9" i="3"/>
  <c r="C9" i="3"/>
  <c r="C4" i="3"/>
  <c r="B9" i="3"/>
  <c r="B14" i="3"/>
  <c r="B4" i="3"/>
  <c r="A14" i="3"/>
  <c r="A9" i="3"/>
  <c r="A4" i="3"/>
  <c r="K13" i="3" l="1"/>
  <c r="M14" i="4" s="1"/>
  <c r="K14" i="3"/>
</calcChain>
</file>

<file path=xl/sharedStrings.xml><?xml version="1.0" encoding="utf-8"?>
<sst xmlns="http://schemas.openxmlformats.org/spreadsheetml/2006/main" count="219" uniqueCount="76">
  <si>
    <t>NO</t>
  </si>
  <si>
    <t>Mata Kuliah</t>
  </si>
  <si>
    <t>SKS</t>
  </si>
  <si>
    <t>UTS</t>
  </si>
  <si>
    <t>UAS</t>
  </si>
  <si>
    <t>Tugas</t>
  </si>
  <si>
    <t>NA</t>
  </si>
  <si>
    <t>NH</t>
  </si>
  <si>
    <t>B.Indonesia</t>
  </si>
  <si>
    <t>Matematika</t>
  </si>
  <si>
    <t>Apl Multimedia</t>
  </si>
  <si>
    <t>Sist.Basisi Data</t>
  </si>
  <si>
    <t>PPA II(SQL)</t>
  </si>
  <si>
    <t>Dasar Manjemen</t>
  </si>
  <si>
    <t>Keterangan  : NA  =  UTS  * 20% + UAS * 20% + Tugas * 60%</t>
  </si>
  <si>
    <t xml:space="preserve">                : NH  = Jika NA &gt;,91 = A</t>
  </si>
  <si>
    <t xml:space="preserve">                                                  81 &lt;NA&lt;91 = AB</t>
  </si>
  <si>
    <t xml:space="preserve">                                                  71&lt;NA&lt;81 = B</t>
  </si>
  <si>
    <t xml:space="preserve">                                                   61&lt;NA&lt;71 = B</t>
  </si>
  <si>
    <t xml:space="preserve">             51,&lt;NA&lt;61 = C</t>
  </si>
  <si>
    <t xml:space="preserve">                      NA&lt;41 = E</t>
  </si>
  <si>
    <t xml:space="preserve">             41 &lt;NA&lt;51 = E</t>
  </si>
  <si>
    <t>Buat Step By Step Normalisasinya &gt; di MS.Excel</t>
  </si>
  <si>
    <t>Data Di isi min 3 MHS</t>
  </si>
  <si>
    <t>Aplikasi di MS-Access s/d query</t>
  </si>
  <si>
    <t>NAMA</t>
  </si>
  <si>
    <t>PRODI</t>
  </si>
  <si>
    <t>SMESTER</t>
  </si>
  <si>
    <t>TAHUN</t>
  </si>
  <si>
    <t>MATA KULIAH</t>
  </si>
  <si>
    <t>TUGAS</t>
  </si>
  <si>
    <t>1 .  Tabel UN.Normalisasi</t>
  </si>
  <si>
    <t>IF</t>
  </si>
  <si>
    <t>B.Inggris</t>
  </si>
  <si>
    <t>sist. Basis Data</t>
  </si>
  <si>
    <t>SI</t>
  </si>
  <si>
    <t>2016 - 2017</t>
  </si>
  <si>
    <t>PPA II (SQL)</t>
  </si>
  <si>
    <t>MI</t>
  </si>
  <si>
    <t>Dasar Manajemen</t>
  </si>
  <si>
    <t>NA&lt;71 = BC</t>
  </si>
  <si>
    <t>NA&lt;61 = C</t>
  </si>
  <si>
    <t>NA&lt;51 = D</t>
  </si>
  <si>
    <t>TABLE  MAHASISWA</t>
  </si>
  <si>
    <t>TABLE NILAI</t>
  </si>
  <si>
    <t>TABLE MATA KULIAH</t>
  </si>
  <si>
    <t>NPM</t>
  </si>
  <si>
    <t>DIKETAHUI :</t>
  </si>
  <si>
    <t>*(UN.Normal s/d 3NF/BCNF)</t>
  </si>
  <si>
    <t xml:space="preserve"> *(Tabel,Relasi dan Query)</t>
  </si>
  <si>
    <t xml:space="preserve">SEMESTER      :                      Tahun Akademik :      </t>
  </si>
  <si>
    <t>NPM                :</t>
  </si>
  <si>
    <t>NAMA             :</t>
  </si>
  <si>
    <t>PRODI             :</t>
  </si>
  <si>
    <t>TAHUN_AKADEMIK</t>
  </si>
  <si>
    <t>Binggris</t>
  </si>
  <si>
    <t>-sda-</t>
  </si>
  <si>
    <t>Chandra</t>
  </si>
  <si>
    <t>Dewi</t>
  </si>
  <si>
    <t>Zarah</t>
  </si>
  <si>
    <t>2017 - 2017</t>
  </si>
  <si>
    <t>2018 - 2017</t>
  </si>
  <si>
    <t>2019 - 2017</t>
  </si>
  <si>
    <t>2020 - 2017</t>
  </si>
  <si>
    <t>2021 - 2017</t>
  </si>
  <si>
    <t>2022 - 2017</t>
  </si>
  <si>
    <t>2023 - 2017</t>
  </si>
  <si>
    <t>2024 - 2017</t>
  </si>
  <si>
    <t>2025 - 2017</t>
  </si>
  <si>
    <t>2026 - 2017</t>
  </si>
  <si>
    <t>2027 - 2017</t>
  </si>
  <si>
    <t>2028 - 2017</t>
  </si>
  <si>
    <t>2029 - 2017</t>
  </si>
  <si>
    <t>2030 - 2017</t>
  </si>
  <si>
    <t>KD_MATKUL</t>
  </si>
  <si>
    <t>KD_MAT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</si>
</sst>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0" borderId="0" xfId="0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/>
    <xf numFmtId="0" fontId="0" fillId="0" borderId="19" xfId="0" applyBorder="1" applyAlignment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3" borderId="13" xfId="0" applyNumberForma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3" xfId="0" applyNumberFormat="1" applyFon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Normal="100" workbookViewId="0">
      <selection activeCell="N14" sqref="N14"/>
    </sheetView>
  </sheetViews>
  <sheetFormatPr defaultRowHeight="15" x14ac:dyDescent="0.25"/>
  <cols>
    <col min="2" max="2" width="4.140625" customWidth="1"/>
    <col min="3" max="3" width="16.28515625" customWidth="1"/>
    <col min="4" max="4" width="9.42578125" customWidth="1"/>
  </cols>
  <sheetData>
    <row r="1" spans="1:15" x14ac:dyDescent="0.25">
      <c r="A1" s="10" t="s">
        <v>47</v>
      </c>
      <c r="B1" s="10"/>
      <c r="C1" s="10"/>
      <c r="D1" s="10"/>
    </row>
    <row r="2" spans="1:15" ht="15.75" thickBot="1" x14ac:dyDescent="0.3"/>
    <row r="3" spans="1:15" ht="15.75" thickTop="1" x14ac:dyDescent="0.25">
      <c r="B3" s="11" t="s">
        <v>51</v>
      </c>
      <c r="C3" s="12"/>
      <c r="D3" s="12"/>
      <c r="E3" s="12"/>
      <c r="F3" s="12"/>
      <c r="G3" s="12"/>
      <c r="H3" s="12"/>
      <c r="I3" s="13"/>
      <c r="K3" s="31" t="s">
        <v>22</v>
      </c>
      <c r="L3" s="32"/>
      <c r="M3" s="32"/>
      <c r="N3" s="32"/>
      <c r="O3" s="33"/>
    </row>
    <row r="4" spans="1:15" x14ac:dyDescent="0.25">
      <c r="B4" s="14" t="s">
        <v>52</v>
      </c>
      <c r="C4" s="15"/>
      <c r="D4" s="15"/>
      <c r="E4" s="15"/>
      <c r="F4" s="15"/>
      <c r="G4" s="15"/>
      <c r="H4" s="15"/>
      <c r="I4" s="16"/>
      <c r="K4" s="34" t="s">
        <v>48</v>
      </c>
      <c r="L4" s="29"/>
      <c r="M4" s="29"/>
      <c r="N4" s="29"/>
      <c r="O4" s="35"/>
    </row>
    <row r="5" spans="1:15" x14ac:dyDescent="0.25">
      <c r="B5" s="14" t="s">
        <v>53</v>
      </c>
      <c r="C5" s="15"/>
      <c r="D5" s="15"/>
      <c r="E5" s="15"/>
      <c r="F5" s="15"/>
      <c r="G5" s="15"/>
      <c r="H5" s="15"/>
      <c r="I5" s="16"/>
      <c r="K5" s="36" t="s">
        <v>23</v>
      </c>
      <c r="L5" s="30"/>
      <c r="M5" s="30"/>
      <c r="N5" s="30"/>
      <c r="O5" s="37"/>
    </row>
    <row r="6" spans="1:15" x14ac:dyDescent="0.25">
      <c r="B6" s="7" t="s">
        <v>50</v>
      </c>
      <c r="C6" s="8"/>
      <c r="D6" s="8"/>
      <c r="E6" s="8"/>
      <c r="F6" s="8"/>
      <c r="G6" s="8"/>
      <c r="H6" s="8"/>
      <c r="I6" s="9"/>
      <c r="K6" s="36" t="s">
        <v>24</v>
      </c>
      <c r="L6" s="30"/>
      <c r="M6" s="30"/>
      <c r="N6" s="30"/>
      <c r="O6" s="37"/>
    </row>
    <row r="7" spans="1:15" ht="15.75" thickBot="1" x14ac:dyDescent="0.3">
      <c r="B7" s="22" t="s">
        <v>0</v>
      </c>
      <c r="C7" s="22" t="s">
        <v>1</v>
      </c>
      <c r="D7" s="23" t="s">
        <v>2</v>
      </c>
      <c r="E7" s="23" t="s">
        <v>3</v>
      </c>
      <c r="F7" s="23" t="s">
        <v>4</v>
      </c>
      <c r="G7" s="23" t="s">
        <v>5</v>
      </c>
      <c r="H7" s="23" t="s">
        <v>6</v>
      </c>
      <c r="I7" s="23" t="s">
        <v>7</v>
      </c>
      <c r="K7" s="38" t="s">
        <v>49</v>
      </c>
      <c r="L7" s="39"/>
      <c r="M7" s="39"/>
      <c r="N7" s="39"/>
      <c r="O7" s="40"/>
    </row>
    <row r="8" spans="1:15" ht="15.75" thickTop="1" x14ac:dyDescent="0.25">
      <c r="B8" s="23">
        <v>1</v>
      </c>
      <c r="C8" s="24" t="s">
        <v>8</v>
      </c>
      <c r="D8" s="23">
        <v>2</v>
      </c>
      <c r="E8" s="22"/>
      <c r="F8" s="22"/>
      <c r="G8" s="22"/>
      <c r="H8" s="22"/>
      <c r="I8" s="22"/>
    </row>
    <row r="9" spans="1:15" x14ac:dyDescent="0.25">
      <c r="B9" s="23">
        <v>2</v>
      </c>
      <c r="C9" s="24" t="s">
        <v>9</v>
      </c>
      <c r="D9" s="23">
        <v>2</v>
      </c>
      <c r="E9" s="22"/>
      <c r="F9" s="22"/>
      <c r="G9" s="22"/>
      <c r="H9" s="22"/>
      <c r="I9" s="22"/>
    </row>
    <row r="10" spans="1:15" x14ac:dyDescent="0.25">
      <c r="B10" s="23">
        <v>3</v>
      </c>
      <c r="C10" s="24" t="s">
        <v>33</v>
      </c>
      <c r="D10" s="23">
        <v>2</v>
      </c>
      <c r="E10" s="22"/>
      <c r="F10" s="22"/>
      <c r="G10" s="22"/>
      <c r="H10" s="22"/>
      <c r="I10" s="22"/>
    </row>
    <row r="11" spans="1:15" x14ac:dyDescent="0.25">
      <c r="B11" s="23">
        <v>4</v>
      </c>
      <c r="C11" s="24" t="s">
        <v>10</v>
      </c>
      <c r="D11" s="23">
        <v>3</v>
      </c>
      <c r="E11" s="22"/>
      <c r="F11" s="22"/>
      <c r="G11" s="22"/>
      <c r="H11" s="22"/>
      <c r="I11" s="22"/>
    </row>
    <row r="12" spans="1:15" x14ac:dyDescent="0.25">
      <c r="B12" s="23">
        <v>5</v>
      </c>
      <c r="C12" s="24" t="s">
        <v>11</v>
      </c>
      <c r="D12" s="23">
        <v>3</v>
      </c>
      <c r="E12" s="22"/>
      <c r="F12" s="22"/>
      <c r="G12" s="22"/>
      <c r="H12" s="22"/>
      <c r="I12" s="22"/>
    </row>
    <row r="13" spans="1:15" x14ac:dyDescent="0.25">
      <c r="B13" s="23">
        <v>6</v>
      </c>
      <c r="C13" s="24" t="s">
        <v>12</v>
      </c>
      <c r="D13" s="23">
        <v>3</v>
      </c>
      <c r="E13" s="22"/>
      <c r="F13" s="22"/>
      <c r="G13" s="22"/>
      <c r="H13" s="22"/>
      <c r="I13" s="22"/>
    </row>
    <row r="14" spans="1:15" x14ac:dyDescent="0.25">
      <c r="B14" s="23">
        <v>7</v>
      </c>
      <c r="C14" s="24" t="s">
        <v>13</v>
      </c>
      <c r="D14" s="23">
        <v>2</v>
      </c>
      <c r="E14" s="22"/>
      <c r="F14" s="22"/>
      <c r="G14" s="22"/>
      <c r="H14" s="22"/>
      <c r="I14" s="22"/>
    </row>
    <row r="15" spans="1:15" x14ac:dyDescent="0.25">
      <c r="B15" s="25"/>
      <c r="C15" s="26"/>
      <c r="D15" s="26"/>
      <c r="E15" s="26"/>
      <c r="F15" s="26"/>
      <c r="G15" s="26"/>
      <c r="H15" s="26"/>
      <c r="I15" s="27"/>
    </row>
    <row r="17" spans="2:5" x14ac:dyDescent="0.25">
      <c r="B17" t="s">
        <v>14</v>
      </c>
    </row>
    <row r="18" spans="2:5" x14ac:dyDescent="0.25">
      <c r="C18" t="s">
        <v>15</v>
      </c>
    </row>
    <row r="19" spans="2:5" x14ac:dyDescent="0.25">
      <c r="C19" t="s">
        <v>16</v>
      </c>
    </row>
    <row r="20" spans="2:5" x14ac:dyDescent="0.25">
      <c r="C20" t="s">
        <v>17</v>
      </c>
    </row>
    <row r="21" spans="2:5" x14ac:dyDescent="0.25">
      <c r="C21" t="s">
        <v>18</v>
      </c>
      <c r="E21" t="s">
        <v>40</v>
      </c>
    </row>
    <row r="22" spans="2:5" x14ac:dyDescent="0.25">
      <c r="D22" t="s">
        <v>19</v>
      </c>
      <c r="E22" t="s">
        <v>41</v>
      </c>
    </row>
    <row r="23" spans="2:5" x14ac:dyDescent="0.25">
      <c r="D23" t="s">
        <v>21</v>
      </c>
      <c r="E23" t="s">
        <v>42</v>
      </c>
    </row>
    <row r="24" spans="2:5" x14ac:dyDescent="0.25">
      <c r="D24" t="s">
        <v>20</v>
      </c>
    </row>
    <row r="25" spans="2:5" x14ac:dyDescent="0.25">
      <c r="E25" s="3"/>
    </row>
  </sheetData>
  <mergeCells count="10">
    <mergeCell ref="K4:O4"/>
    <mergeCell ref="K3:O3"/>
    <mergeCell ref="K7:O7"/>
    <mergeCell ref="K5:O5"/>
    <mergeCell ref="K6:O6"/>
    <mergeCell ref="B6:I6"/>
    <mergeCell ref="A1:D1"/>
    <mergeCell ref="B3:I3"/>
    <mergeCell ref="B4:I4"/>
    <mergeCell ref="B5:I5"/>
  </mergeCells>
  <pageMargins left="0.7" right="0.7" top="0.75" bottom="0.75" header="0.3" footer="0.3"/>
  <pageSetup scale="6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J20" sqref="J20"/>
    </sheetView>
  </sheetViews>
  <sheetFormatPr defaultRowHeight="15" x14ac:dyDescent="0.25"/>
  <cols>
    <col min="1" max="1" width="9.140625" customWidth="1"/>
    <col min="5" max="5" width="11.140625" customWidth="1"/>
    <col min="6" max="6" width="16.5703125" customWidth="1"/>
    <col min="7" max="7" width="5" customWidth="1"/>
    <col min="8" max="8" width="5.5703125" customWidth="1"/>
    <col min="9" max="9" width="4.85546875" customWidth="1"/>
    <col min="11" max="11" width="5.85546875" customWidth="1"/>
    <col min="12" max="12" width="6.7109375" customWidth="1"/>
  </cols>
  <sheetData>
    <row r="1" spans="1:12" x14ac:dyDescent="0.25">
      <c r="A1" s="28" t="s">
        <v>31</v>
      </c>
      <c r="B1" s="28"/>
    </row>
    <row r="3" spans="1:12" x14ac:dyDescent="0.25">
      <c r="A3" s="5" t="s">
        <v>46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2</v>
      </c>
      <c r="H3" s="5" t="s">
        <v>3</v>
      </c>
      <c r="I3" s="5" t="s">
        <v>4</v>
      </c>
      <c r="J3" s="5" t="s">
        <v>30</v>
      </c>
      <c r="K3" s="5" t="s">
        <v>6</v>
      </c>
      <c r="L3" s="5" t="s">
        <v>7</v>
      </c>
    </row>
    <row r="4" spans="1:12" x14ac:dyDescent="0.25">
      <c r="A4" s="41">
        <v>1642016</v>
      </c>
      <c r="B4" s="42" t="s">
        <v>57</v>
      </c>
      <c r="C4" s="42" t="s">
        <v>32</v>
      </c>
      <c r="D4" s="42">
        <v>2</v>
      </c>
      <c r="E4" s="42" t="s">
        <v>36</v>
      </c>
      <c r="F4" s="24" t="s">
        <v>55</v>
      </c>
      <c r="G4" s="23">
        <v>2</v>
      </c>
      <c r="H4" s="22">
        <v>75</v>
      </c>
      <c r="I4" s="22">
        <v>80</v>
      </c>
      <c r="J4" s="22">
        <v>90</v>
      </c>
      <c r="K4" s="22">
        <f>(H4*20%)+(I4*20%)+(J4*60%)</f>
        <v>85</v>
      </c>
      <c r="L4" s="23" t="str">
        <f>IF(K4&lt;41,"E",IF(K4&lt;51,"D",IF(K4&lt;61,"C",IF(K4&lt;71,"BC",IF(K4&lt;81,"B",IF(K4&lt;91,"AB",IF(K3&gt;91,"A")))))))</f>
        <v>AB</v>
      </c>
    </row>
    <row r="5" spans="1:12" x14ac:dyDescent="0.25">
      <c r="A5" s="45" t="s">
        <v>56</v>
      </c>
      <c r="B5" s="45" t="s">
        <v>56</v>
      </c>
      <c r="C5" s="45" t="s">
        <v>56</v>
      </c>
      <c r="D5" s="45" t="s">
        <v>56</v>
      </c>
      <c r="E5" s="45" t="s">
        <v>56</v>
      </c>
      <c r="F5" s="24" t="s">
        <v>10</v>
      </c>
      <c r="G5" s="23">
        <v>3</v>
      </c>
      <c r="H5" s="22">
        <v>80</v>
      </c>
      <c r="I5" s="22">
        <v>90</v>
      </c>
      <c r="J5" s="22">
        <v>60</v>
      </c>
      <c r="K5" s="22">
        <f t="shared" ref="K5:K18" si="0">(H5*20%)+(I5*20%)+(J5*60%)</f>
        <v>70</v>
      </c>
      <c r="L5" s="23" t="str">
        <f t="shared" ref="L5:L18" si="1">IF(K5&lt;41,"E",IF(K5&lt;51,"D",IF(K5&lt;61,"C",IF(K5&lt;71,"BC",IF(K5&lt;81,"B",IF(K5&lt;91,"AB",IF(K4&gt;91,"A")))))))</f>
        <v>BC</v>
      </c>
    </row>
    <row r="6" spans="1:12" s="3" customFormat="1" x14ac:dyDescent="0.25">
      <c r="A6" s="45" t="s">
        <v>56</v>
      </c>
      <c r="B6" s="45" t="s">
        <v>56</v>
      </c>
      <c r="C6" s="45" t="s">
        <v>56</v>
      </c>
      <c r="D6" s="45" t="s">
        <v>56</v>
      </c>
      <c r="E6" s="45" t="s">
        <v>56</v>
      </c>
      <c r="F6" s="24" t="s">
        <v>34</v>
      </c>
      <c r="G6" s="23">
        <v>3</v>
      </c>
      <c r="H6" s="22">
        <v>85</v>
      </c>
      <c r="I6" s="22">
        <v>100</v>
      </c>
      <c r="J6" s="22">
        <v>80</v>
      </c>
      <c r="K6" s="22">
        <f t="shared" si="0"/>
        <v>85</v>
      </c>
      <c r="L6" s="23" t="str">
        <f t="shared" si="1"/>
        <v>AB</v>
      </c>
    </row>
    <row r="7" spans="1:12" s="3" customFormat="1" x14ac:dyDescent="0.25">
      <c r="A7" s="45" t="s">
        <v>56</v>
      </c>
      <c r="B7" s="45" t="s">
        <v>56</v>
      </c>
      <c r="C7" s="45" t="s">
        <v>56</v>
      </c>
      <c r="D7" s="45" t="s">
        <v>56</v>
      </c>
      <c r="E7" s="45" t="s">
        <v>56</v>
      </c>
      <c r="F7" s="24" t="s">
        <v>37</v>
      </c>
      <c r="G7" s="23">
        <v>3</v>
      </c>
      <c r="H7" s="22">
        <v>70</v>
      </c>
      <c r="I7" s="22">
        <v>90</v>
      </c>
      <c r="J7" s="22">
        <v>70</v>
      </c>
      <c r="K7" s="22">
        <f t="shared" si="0"/>
        <v>74</v>
      </c>
      <c r="L7" s="23" t="str">
        <f t="shared" si="1"/>
        <v>B</v>
      </c>
    </row>
    <row r="8" spans="1:12" x14ac:dyDescent="0.25">
      <c r="A8" s="45" t="s">
        <v>56</v>
      </c>
      <c r="B8" s="45" t="s">
        <v>56</v>
      </c>
      <c r="C8" s="45" t="s">
        <v>56</v>
      </c>
      <c r="D8" s="45" t="s">
        <v>56</v>
      </c>
      <c r="E8" s="45" t="s">
        <v>56</v>
      </c>
      <c r="F8" s="24" t="s">
        <v>39</v>
      </c>
      <c r="G8" s="23">
        <v>3</v>
      </c>
      <c r="H8" s="22">
        <v>80</v>
      </c>
      <c r="I8" s="22">
        <v>80</v>
      </c>
      <c r="J8" s="22">
        <v>90</v>
      </c>
      <c r="K8" s="22">
        <f t="shared" si="0"/>
        <v>86</v>
      </c>
      <c r="L8" s="23" t="str">
        <f t="shared" si="1"/>
        <v>AB</v>
      </c>
    </row>
    <row r="9" spans="1:12" x14ac:dyDescent="0.25">
      <c r="A9" s="44">
        <v>1642017</v>
      </c>
      <c r="B9" s="44" t="s">
        <v>58</v>
      </c>
      <c r="C9" s="44" t="s">
        <v>35</v>
      </c>
      <c r="D9" s="44">
        <v>2</v>
      </c>
      <c r="E9" s="44" t="s">
        <v>36</v>
      </c>
      <c r="F9" s="24" t="s">
        <v>33</v>
      </c>
      <c r="G9" s="23">
        <v>2</v>
      </c>
      <c r="H9" s="22">
        <v>95</v>
      </c>
      <c r="I9" s="22">
        <v>90</v>
      </c>
      <c r="J9" s="22">
        <v>100</v>
      </c>
      <c r="K9" s="22">
        <f t="shared" si="0"/>
        <v>97</v>
      </c>
      <c r="L9" s="23" t="str">
        <f>IF(K9&lt;41,"E",IF(K9&lt;51,"D",IF(K9&lt;61,"C",IF(K9&lt;71,"BC",IF(K9&lt;81,"B",IF(K9&lt;91,"AB",IF(K9&gt;91,"A")))))))</f>
        <v>A</v>
      </c>
    </row>
    <row r="10" spans="1:12" x14ac:dyDescent="0.25">
      <c r="A10" s="45" t="s">
        <v>56</v>
      </c>
      <c r="B10" s="45" t="s">
        <v>56</v>
      </c>
      <c r="C10" s="45" t="s">
        <v>56</v>
      </c>
      <c r="D10" s="45" t="s">
        <v>56</v>
      </c>
      <c r="E10" s="45" t="s">
        <v>56</v>
      </c>
      <c r="F10" s="24" t="s">
        <v>10</v>
      </c>
      <c r="G10" s="23">
        <v>3</v>
      </c>
      <c r="H10" s="22">
        <v>90</v>
      </c>
      <c r="I10" s="22">
        <v>100</v>
      </c>
      <c r="J10" s="22">
        <v>100</v>
      </c>
      <c r="K10" s="22">
        <f t="shared" si="0"/>
        <v>98</v>
      </c>
      <c r="L10" s="23" t="str">
        <f t="shared" si="1"/>
        <v>A</v>
      </c>
    </row>
    <row r="11" spans="1:12" s="3" customFormat="1" x14ac:dyDescent="0.25">
      <c r="A11" s="45" t="s">
        <v>56</v>
      </c>
      <c r="B11" s="45" t="s">
        <v>56</v>
      </c>
      <c r="C11" s="45" t="s">
        <v>56</v>
      </c>
      <c r="D11" s="45" t="s">
        <v>56</v>
      </c>
      <c r="E11" s="45" t="s">
        <v>56</v>
      </c>
      <c r="F11" s="24" t="s">
        <v>34</v>
      </c>
      <c r="G11" s="23">
        <v>3</v>
      </c>
      <c r="H11" s="22">
        <v>80</v>
      </c>
      <c r="I11" s="22">
        <v>80</v>
      </c>
      <c r="J11" s="22">
        <v>70</v>
      </c>
      <c r="K11" s="22">
        <f t="shared" si="0"/>
        <v>74</v>
      </c>
      <c r="L11" s="23" t="str">
        <f t="shared" si="1"/>
        <v>B</v>
      </c>
    </row>
    <row r="12" spans="1:12" s="3" customFormat="1" x14ac:dyDescent="0.25">
      <c r="A12" s="45" t="s">
        <v>56</v>
      </c>
      <c r="B12" s="45" t="s">
        <v>56</v>
      </c>
      <c r="C12" s="45" t="s">
        <v>56</v>
      </c>
      <c r="D12" s="45" t="s">
        <v>56</v>
      </c>
      <c r="E12" s="45" t="s">
        <v>56</v>
      </c>
      <c r="F12" s="24" t="s">
        <v>37</v>
      </c>
      <c r="G12" s="23">
        <v>3</v>
      </c>
      <c r="H12" s="22">
        <v>100</v>
      </c>
      <c r="I12" s="22">
        <v>90</v>
      </c>
      <c r="J12" s="22">
        <v>70</v>
      </c>
      <c r="K12" s="22">
        <f t="shared" si="0"/>
        <v>80</v>
      </c>
      <c r="L12" s="23" t="str">
        <f t="shared" si="1"/>
        <v>B</v>
      </c>
    </row>
    <row r="13" spans="1:12" x14ac:dyDescent="0.25">
      <c r="A13" s="45" t="s">
        <v>56</v>
      </c>
      <c r="B13" s="45" t="s">
        <v>56</v>
      </c>
      <c r="C13" s="45" t="s">
        <v>56</v>
      </c>
      <c r="D13" s="45" t="s">
        <v>56</v>
      </c>
      <c r="E13" s="45" t="s">
        <v>56</v>
      </c>
      <c r="F13" s="24" t="s">
        <v>39</v>
      </c>
      <c r="G13" s="23">
        <v>3</v>
      </c>
      <c r="H13" s="22">
        <v>80</v>
      </c>
      <c r="I13" s="22">
        <v>70</v>
      </c>
      <c r="J13" s="22">
        <v>50</v>
      </c>
      <c r="K13" s="22">
        <f t="shared" si="0"/>
        <v>60</v>
      </c>
      <c r="L13" s="23" t="str">
        <f t="shared" si="1"/>
        <v>C</v>
      </c>
    </row>
    <row r="14" spans="1:12" x14ac:dyDescent="0.25">
      <c r="A14" s="23">
        <v>1642018</v>
      </c>
      <c r="B14" s="23" t="s">
        <v>59</v>
      </c>
      <c r="C14" s="23" t="s">
        <v>38</v>
      </c>
      <c r="D14" s="23">
        <v>2</v>
      </c>
      <c r="E14" s="23" t="s">
        <v>36</v>
      </c>
      <c r="F14" s="24" t="s">
        <v>33</v>
      </c>
      <c r="G14" s="23">
        <v>2</v>
      </c>
      <c r="H14" s="22">
        <v>70</v>
      </c>
      <c r="I14" s="22">
        <v>80</v>
      </c>
      <c r="J14" s="22">
        <v>70</v>
      </c>
      <c r="K14" s="22">
        <f t="shared" si="0"/>
        <v>72</v>
      </c>
      <c r="L14" s="23" t="str">
        <f t="shared" si="1"/>
        <v>B</v>
      </c>
    </row>
    <row r="15" spans="1:12" x14ac:dyDescent="0.25">
      <c r="A15" s="45" t="s">
        <v>56</v>
      </c>
      <c r="B15" s="45" t="s">
        <v>56</v>
      </c>
      <c r="C15" s="45" t="s">
        <v>56</v>
      </c>
      <c r="D15" s="45" t="s">
        <v>56</v>
      </c>
      <c r="E15" s="45" t="s">
        <v>56</v>
      </c>
      <c r="F15" s="24" t="s">
        <v>10</v>
      </c>
      <c r="G15" s="23">
        <v>3</v>
      </c>
      <c r="H15" s="22">
        <v>100</v>
      </c>
      <c r="I15" s="22">
        <v>90</v>
      </c>
      <c r="J15" s="22">
        <v>70</v>
      </c>
      <c r="K15" s="22">
        <f t="shared" si="0"/>
        <v>80</v>
      </c>
      <c r="L15" s="23" t="str">
        <f t="shared" si="1"/>
        <v>B</v>
      </c>
    </row>
    <row r="16" spans="1:12" s="3" customFormat="1" x14ac:dyDescent="0.25">
      <c r="A16" s="45" t="s">
        <v>56</v>
      </c>
      <c r="B16" s="45" t="s">
        <v>56</v>
      </c>
      <c r="C16" s="45" t="s">
        <v>56</v>
      </c>
      <c r="D16" s="45" t="s">
        <v>56</v>
      </c>
      <c r="E16" s="45" t="s">
        <v>56</v>
      </c>
      <c r="F16" s="24" t="s">
        <v>34</v>
      </c>
      <c r="G16" s="23">
        <v>3</v>
      </c>
      <c r="H16" s="22">
        <v>90</v>
      </c>
      <c r="I16" s="22">
        <v>100</v>
      </c>
      <c r="J16" s="22">
        <v>80</v>
      </c>
      <c r="K16" s="22">
        <f t="shared" si="0"/>
        <v>86</v>
      </c>
      <c r="L16" s="23" t="str">
        <f t="shared" si="1"/>
        <v>AB</v>
      </c>
    </row>
    <row r="17" spans="1:12" s="3" customFormat="1" x14ac:dyDescent="0.25">
      <c r="A17" s="45" t="s">
        <v>56</v>
      </c>
      <c r="B17" s="45" t="s">
        <v>56</v>
      </c>
      <c r="C17" s="45" t="s">
        <v>56</v>
      </c>
      <c r="D17" s="45" t="s">
        <v>56</v>
      </c>
      <c r="E17" s="45" t="s">
        <v>56</v>
      </c>
      <c r="F17" s="24" t="s">
        <v>37</v>
      </c>
      <c r="G17" s="23">
        <v>3</v>
      </c>
      <c r="H17" s="22">
        <v>60</v>
      </c>
      <c r="I17" s="22">
        <v>80</v>
      </c>
      <c r="J17" s="22">
        <v>100</v>
      </c>
      <c r="K17" s="22">
        <f t="shared" si="0"/>
        <v>88</v>
      </c>
      <c r="L17" s="23" t="str">
        <f t="shared" si="1"/>
        <v>AB</v>
      </c>
    </row>
    <row r="18" spans="1:12" x14ac:dyDescent="0.25">
      <c r="A18" s="45" t="s">
        <v>56</v>
      </c>
      <c r="B18" s="45" t="s">
        <v>56</v>
      </c>
      <c r="C18" s="45" t="s">
        <v>56</v>
      </c>
      <c r="D18" s="45" t="s">
        <v>56</v>
      </c>
      <c r="E18" s="45" t="s">
        <v>56</v>
      </c>
      <c r="F18" s="24" t="s">
        <v>39</v>
      </c>
      <c r="G18" s="23">
        <v>3</v>
      </c>
      <c r="H18" s="22">
        <v>80</v>
      </c>
      <c r="I18" s="22">
        <v>60</v>
      </c>
      <c r="J18" s="22">
        <v>80</v>
      </c>
      <c r="K18" s="22">
        <f t="shared" si="0"/>
        <v>76</v>
      </c>
      <c r="L18" s="23" t="str">
        <f t="shared" si="1"/>
        <v>B</v>
      </c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1" spans="1:12" x14ac:dyDescent="0.25">
      <c r="F21" s="1"/>
    </row>
  </sheetData>
  <pageMargins left="0.7" right="0.7" top="0.75" bottom="0.75" header="0.3" footer="0.3"/>
  <pageSetup orientation="portrait" horizontalDpi="0" verticalDpi="0" r:id="rId1"/>
  <ignoredErrors>
    <ignoredError sqref="L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F3" sqref="F3"/>
    </sheetView>
  </sheetViews>
  <sheetFormatPr defaultRowHeight="15" x14ac:dyDescent="0.25"/>
  <cols>
    <col min="5" max="5" width="18.42578125" customWidth="1"/>
    <col min="6" max="6" width="17" customWidth="1"/>
  </cols>
  <sheetData>
    <row r="1" spans="1:12" x14ac:dyDescent="0.25">
      <c r="A1" s="17"/>
      <c r="B1" s="17"/>
      <c r="C1" s="17"/>
      <c r="D1" s="17"/>
    </row>
    <row r="3" spans="1:12" x14ac:dyDescent="0.25">
      <c r="A3" s="5" t="s">
        <v>46</v>
      </c>
      <c r="B3" s="5" t="s">
        <v>25</v>
      </c>
      <c r="C3" s="5" t="s">
        <v>26</v>
      </c>
      <c r="D3" s="5" t="s">
        <v>27</v>
      </c>
      <c r="E3" s="5" t="s">
        <v>54</v>
      </c>
      <c r="F3" s="5" t="s">
        <v>29</v>
      </c>
      <c r="G3" s="5" t="s">
        <v>2</v>
      </c>
      <c r="H3" s="5" t="s">
        <v>3</v>
      </c>
      <c r="I3" s="5" t="s">
        <v>4</v>
      </c>
      <c r="J3" s="5" t="s">
        <v>30</v>
      </c>
      <c r="K3" s="5" t="s">
        <v>6</v>
      </c>
      <c r="L3" s="5" t="s">
        <v>7</v>
      </c>
    </row>
    <row r="4" spans="1:12" x14ac:dyDescent="0.25">
      <c r="A4" s="41">
        <f>UNNORMAL!A4</f>
        <v>1642016</v>
      </c>
      <c r="B4" s="42" t="str">
        <f>UNNORMAL!B4</f>
        <v>Chandra</v>
      </c>
      <c r="C4" s="42" t="str">
        <f>UNNORMAL!C4</f>
        <v>IF</v>
      </c>
      <c r="D4" s="42">
        <f>UNNORMAL!D4</f>
        <v>2</v>
      </c>
      <c r="E4" s="42" t="s">
        <v>36</v>
      </c>
      <c r="F4" s="43" t="str">
        <f>UNNORMAL!F4</f>
        <v>Binggris</v>
      </c>
      <c r="G4" s="23">
        <f>UNNORMAL!G4</f>
        <v>2</v>
      </c>
      <c r="H4" s="23">
        <f>UNNORMAL!H4</f>
        <v>75</v>
      </c>
      <c r="I4" s="23">
        <f>UNNORMAL!I4</f>
        <v>80</v>
      </c>
      <c r="J4" s="23">
        <f>UNNORMAL!J4</f>
        <v>90</v>
      </c>
      <c r="K4" s="23">
        <f>(H4*20%)+(I4*20%)+(J4*60%)</f>
        <v>85</v>
      </c>
      <c r="L4" s="23" t="str">
        <f>UNNORMAL!L4</f>
        <v>AB</v>
      </c>
    </row>
    <row r="5" spans="1:12" x14ac:dyDescent="0.25">
      <c r="A5" s="41">
        <v>1642016</v>
      </c>
      <c r="B5" s="42" t="s">
        <v>57</v>
      </c>
      <c r="C5" s="42" t="s">
        <v>32</v>
      </c>
      <c r="D5" s="42">
        <v>2</v>
      </c>
      <c r="E5" s="42" t="s">
        <v>60</v>
      </c>
      <c r="F5" s="43" t="str">
        <f>UNNORMAL!F5</f>
        <v>Apl Multimedia</v>
      </c>
      <c r="G5" s="23">
        <f>UNNORMAL!G5</f>
        <v>3</v>
      </c>
      <c r="H5" s="23">
        <f>UNNORMAL!H5</f>
        <v>80</v>
      </c>
      <c r="I5" s="23">
        <f>UNNORMAL!I5</f>
        <v>90</v>
      </c>
      <c r="J5" s="23">
        <f>UNNORMAL!J5</f>
        <v>60</v>
      </c>
      <c r="K5" s="23">
        <f t="shared" ref="K5:K18" si="0">(H5*20%)+(I5*20%)+(J5*60%)</f>
        <v>70</v>
      </c>
      <c r="L5" s="23" t="str">
        <f>UNNORMAL!L5</f>
        <v>BC</v>
      </c>
    </row>
    <row r="6" spans="1:12" x14ac:dyDescent="0.25">
      <c r="A6" s="41">
        <v>1642016</v>
      </c>
      <c r="B6" s="42" t="s">
        <v>57</v>
      </c>
      <c r="C6" s="42" t="s">
        <v>32</v>
      </c>
      <c r="D6" s="42">
        <v>2</v>
      </c>
      <c r="E6" s="42" t="s">
        <v>61</v>
      </c>
      <c r="F6" s="43" t="str">
        <f>UNNORMAL!F6</f>
        <v>sist. Basis Data</v>
      </c>
      <c r="G6" s="23">
        <f>UNNORMAL!G6</f>
        <v>3</v>
      </c>
      <c r="H6" s="23">
        <f>UNNORMAL!H6</f>
        <v>85</v>
      </c>
      <c r="I6" s="23">
        <f>UNNORMAL!I6</f>
        <v>100</v>
      </c>
      <c r="J6" s="23">
        <f>UNNORMAL!J6</f>
        <v>80</v>
      </c>
      <c r="K6" s="23">
        <f t="shared" si="0"/>
        <v>85</v>
      </c>
      <c r="L6" s="23" t="str">
        <f>UNNORMAL!L6</f>
        <v>AB</v>
      </c>
    </row>
    <row r="7" spans="1:12" x14ac:dyDescent="0.25">
      <c r="A7" s="41">
        <v>1642016</v>
      </c>
      <c r="B7" s="42" t="s">
        <v>57</v>
      </c>
      <c r="C7" s="42" t="s">
        <v>32</v>
      </c>
      <c r="D7" s="42">
        <v>2</v>
      </c>
      <c r="E7" s="42" t="s">
        <v>62</v>
      </c>
      <c r="F7" s="43" t="str">
        <f>UNNORMAL!F7</f>
        <v>PPA II (SQL)</v>
      </c>
      <c r="G7" s="23">
        <f>UNNORMAL!G7</f>
        <v>3</v>
      </c>
      <c r="H7" s="23">
        <f>UNNORMAL!H7</f>
        <v>70</v>
      </c>
      <c r="I7" s="23">
        <f>UNNORMAL!I7</f>
        <v>90</v>
      </c>
      <c r="J7" s="23">
        <f>UNNORMAL!J7</f>
        <v>70</v>
      </c>
      <c r="K7" s="23">
        <f t="shared" si="0"/>
        <v>74</v>
      </c>
      <c r="L7" s="23" t="str">
        <f>UNNORMAL!L7</f>
        <v>B</v>
      </c>
    </row>
    <row r="8" spans="1:12" x14ac:dyDescent="0.25">
      <c r="A8" s="41">
        <v>1642016</v>
      </c>
      <c r="B8" s="42" t="s">
        <v>57</v>
      </c>
      <c r="C8" s="42" t="s">
        <v>32</v>
      </c>
      <c r="D8" s="42">
        <v>2</v>
      </c>
      <c r="E8" s="42" t="s">
        <v>63</v>
      </c>
      <c r="F8" s="43" t="str">
        <f>UNNORMAL!F8</f>
        <v>Dasar Manajemen</v>
      </c>
      <c r="G8" s="23">
        <f>UNNORMAL!G8</f>
        <v>3</v>
      </c>
      <c r="H8" s="23">
        <f>UNNORMAL!H8</f>
        <v>80</v>
      </c>
      <c r="I8" s="23">
        <f>UNNORMAL!I8</f>
        <v>80</v>
      </c>
      <c r="J8" s="23">
        <f>UNNORMAL!J8</f>
        <v>90</v>
      </c>
      <c r="K8" s="23">
        <f t="shared" si="0"/>
        <v>86</v>
      </c>
      <c r="L8" s="23" t="str">
        <f>UNNORMAL!L8</f>
        <v>AB</v>
      </c>
    </row>
    <row r="9" spans="1:12" x14ac:dyDescent="0.25">
      <c r="A9" s="44">
        <f>UNNORMAL!A9</f>
        <v>1642017</v>
      </c>
      <c r="B9" s="42" t="str">
        <f>UNNORMAL!B9</f>
        <v>Dewi</v>
      </c>
      <c r="C9" s="42" t="str">
        <f>UNNORMAL!C9</f>
        <v>SI</v>
      </c>
      <c r="D9" s="42">
        <f>UNNORMAL!D9</f>
        <v>2</v>
      </c>
      <c r="E9" s="42" t="s">
        <v>64</v>
      </c>
      <c r="F9" s="43" t="str">
        <f>UNNORMAL!F9</f>
        <v>B.Inggris</v>
      </c>
      <c r="G9" s="23">
        <f>UNNORMAL!G9</f>
        <v>2</v>
      </c>
      <c r="H9" s="23">
        <f>UNNORMAL!H9</f>
        <v>95</v>
      </c>
      <c r="I9" s="23">
        <f>UNNORMAL!I9</f>
        <v>90</v>
      </c>
      <c r="J9" s="23">
        <f>UNNORMAL!J9</f>
        <v>100</v>
      </c>
      <c r="K9" s="23">
        <f t="shared" si="0"/>
        <v>97</v>
      </c>
      <c r="L9" s="23" t="str">
        <f>UNNORMAL!L9</f>
        <v>A</v>
      </c>
    </row>
    <row r="10" spans="1:12" x14ac:dyDescent="0.25">
      <c r="A10" s="44">
        <v>1642017</v>
      </c>
      <c r="B10" s="42" t="s">
        <v>58</v>
      </c>
      <c r="C10" s="42" t="s">
        <v>35</v>
      </c>
      <c r="D10" s="42">
        <v>2</v>
      </c>
      <c r="E10" s="42" t="s">
        <v>65</v>
      </c>
      <c r="F10" s="43" t="str">
        <f>UNNORMAL!F10</f>
        <v>Apl Multimedia</v>
      </c>
      <c r="G10" s="23">
        <f>UNNORMAL!G10</f>
        <v>3</v>
      </c>
      <c r="H10" s="23">
        <f>UNNORMAL!H10</f>
        <v>90</v>
      </c>
      <c r="I10" s="23">
        <f>UNNORMAL!I10</f>
        <v>100</v>
      </c>
      <c r="J10" s="23">
        <f>UNNORMAL!J10</f>
        <v>100</v>
      </c>
      <c r="K10" s="23">
        <f t="shared" si="0"/>
        <v>98</v>
      </c>
      <c r="L10" s="23" t="str">
        <f>UNNORMAL!L10</f>
        <v>A</v>
      </c>
    </row>
    <row r="11" spans="1:12" x14ac:dyDescent="0.25">
      <c r="A11" s="44">
        <v>1642017</v>
      </c>
      <c r="B11" s="42" t="s">
        <v>58</v>
      </c>
      <c r="C11" s="42" t="s">
        <v>35</v>
      </c>
      <c r="D11" s="42">
        <v>2</v>
      </c>
      <c r="E11" s="42" t="s">
        <v>66</v>
      </c>
      <c r="F11" s="43" t="str">
        <f>UNNORMAL!F11</f>
        <v>sist. Basis Data</v>
      </c>
      <c r="G11" s="23">
        <f>UNNORMAL!G11</f>
        <v>3</v>
      </c>
      <c r="H11" s="23">
        <f>UNNORMAL!H11</f>
        <v>80</v>
      </c>
      <c r="I11" s="23">
        <f>UNNORMAL!I11</f>
        <v>80</v>
      </c>
      <c r="J11" s="23">
        <f>UNNORMAL!J11</f>
        <v>70</v>
      </c>
      <c r="K11" s="23">
        <f t="shared" si="0"/>
        <v>74</v>
      </c>
      <c r="L11" s="23" t="str">
        <f>UNNORMAL!L11</f>
        <v>B</v>
      </c>
    </row>
    <row r="12" spans="1:12" x14ac:dyDescent="0.25">
      <c r="A12" s="44">
        <v>1642017</v>
      </c>
      <c r="B12" s="42" t="s">
        <v>58</v>
      </c>
      <c r="C12" s="42" t="s">
        <v>35</v>
      </c>
      <c r="D12" s="42">
        <v>2</v>
      </c>
      <c r="E12" s="42" t="s">
        <v>67</v>
      </c>
      <c r="F12" s="43" t="str">
        <f>UNNORMAL!F12</f>
        <v>PPA II (SQL)</v>
      </c>
      <c r="G12" s="23">
        <f>UNNORMAL!G12</f>
        <v>3</v>
      </c>
      <c r="H12" s="23">
        <f>UNNORMAL!H12</f>
        <v>100</v>
      </c>
      <c r="I12" s="23">
        <f>UNNORMAL!I12</f>
        <v>90</v>
      </c>
      <c r="J12" s="23">
        <f>UNNORMAL!J12</f>
        <v>70</v>
      </c>
      <c r="K12" s="23">
        <f t="shared" si="0"/>
        <v>80</v>
      </c>
      <c r="L12" s="23" t="str">
        <f>UNNORMAL!L12</f>
        <v>B</v>
      </c>
    </row>
    <row r="13" spans="1:12" x14ac:dyDescent="0.25">
      <c r="A13" s="44">
        <v>1642017</v>
      </c>
      <c r="B13" s="42" t="s">
        <v>58</v>
      </c>
      <c r="C13" s="42" t="s">
        <v>35</v>
      </c>
      <c r="D13" s="42">
        <v>2</v>
      </c>
      <c r="E13" s="42" t="s">
        <v>68</v>
      </c>
      <c r="F13" s="43" t="str">
        <f>UNNORMAL!F13</f>
        <v>Dasar Manajemen</v>
      </c>
      <c r="G13" s="23">
        <f>UNNORMAL!G13</f>
        <v>3</v>
      </c>
      <c r="H13" s="23">
        <f>UNNORMAL!H13</f>
        <v>80</v>
      </c>
      <c r="I13" s="23">
        <f>UNNORMAL!I13</f>
        <v>70</v>
      </c>
      <c r="J13" s="23">
        <f>UNNORMAL!J13</f>
        <v>50</v>
      </c>
      <c r="K13" s="23">
        <f t="shared" si="0"/>
        <v>60</v>
      </c>
      <c r="L13" s="23" t="str">
        <f>UNNORMAL!L13</f>
        <v>C</v>
      </c>
    </row>
    <row r="14" spans="1:12" x14ac:dyDescent="0.25">
      <c r="A14" s="44">
        <f>UNNORMAL!A14</f>
        <v>1642018</v>
      </c>
      <c r="B14" s="42" t="str">
        <f>UNNORMAL!B14</f>
        <v>Zarah</v>
      </c>
      <c r="C14" s="42" t="s">
        <v>32</v>
      </c>
      <c r="D14" s="42">
        <v>2</v>
      </c>
      <c r="E14" s="42" t="s">
        <v>69</v>
      </c>
      <c r="F14" s="43" t="str">
        <f>UNNORMAL!F14</f>
        <v>B.Inggris</v>
      </c>
      <c r="G14" s="23">
        <f>UNNORMAL!G14</f>
        <v>2</v>
      </c>
      <c r="H14" s="23">
        <f>UNNORMAL!H14</f>
        <v>70</v>
      </c>
      <c r="I14" s="23">
        <f>UNNORMAL!I14</f>
        <v>80</v>
      </c>
      <c r="J14" s="23">
        <f>UNNORMAL!J14</f>
        <v>70</v>
      </c>
      <c r="K14" s="23">
        <f t="shared" si="0"/>
        <v>72</v>
      </c>
      <c r="L14" s="23" t="str">
        <f>UNNORMAL!L14</f>
        <v>B</v>
      </c>
    </row>
    <row r="15" spans="1:12" x14ac:dyDescent="0.25">
      <c r="A15" s="44">
        <v>1642018</v>
      </c>
      <c r="B15" s="42" t="s">
        <v>59</v>
      </c>
      <c r="C15" s="42" t="s">
        <v>32</v>
      </c>
      <c r="D15" s="42">
        <v>2</v>
      </c>
      <c r="E15" s="42" t="s">
        <v>70</v>
      </c>
      <c r="F15" s="43" t="str">
        <f>UNNORMAL!F15</f>
        <v>Apl Multimedia</v>
      </c>
      <c r="G15" s="23">
        <f>UNNORMAL!G15</f>
        <v>3</v>
      </c>
      <c r="H15" s="23">
        <f>UNNORMAL!H15</f>
        <v>100</v>
      </c>
      <c r="I15" s="23">
        <f>UNNORMAL!I15</f>
        <v>90</v>
      </c>
      <c r="J15" s="23">
        <f>UNNORMAL!J15</f>
        <v>70</v>
      </c>
      <c r="K15" s="23">
        <f t="shared" si="0"/>
        <v>80</v>
      </c>
      <c r="L15" s="23" t="str">
        <f>UNNORMAL!L15</f>
        <v>B</v>
      </c>
    </row>
    <row r="16" spans="1:12" x14ac:dyDescent="0.25">
      <c r="A16" s="44">
        <v>1642018</v>
      </c>
      <c r="B16" s="42" t="s">
        <v>59</v>
      </c>
      <c r="C16" s="42" t="s">
        <v>32</v>
      </c>
      <c r="D16" s="42">
        <v>2</v>
      </c>
      <c r="E16" s="42" t="s">
        <v>71</v>
      </c>
      <c r="F16" s="43" t="str">
        <f>UNNORMAL!F16</f>
        <v>sist. Basis Data</v>
      </c>
      <c r="G16" s="23">
        <f>UNNORMAL!G16</f>
        <v>3</v>
      </c>
      <c r="H16" s="23">
        <f>UNNORMAL!H16</f>
        <v>90</v>
      </c>
      <c r="I16" s="23">
        <f>UNNORMAL!I16</f>
        <v>100</v>
      </c>
      <c r="J16" s="23">
        <f>UNNORMAL!J16</f>
        <v>80</v>
      </c>
      <c r="K16" s="23">
        <f t="shared" si="0"/>
        <v>86</v>
      </c>
      <c r="L16" s="23" t="str">
        <f>UNNORMAL!L16</f>
        <v>AB</v>
      </c>
    </row>
    <row r="17" spans="1:12" x14ac:dyDescent="0.25">
      <c r="A17" s="44">
        <v>1642018</v>
      </c>
      <c r="B17" s="42" t="s">
        <v>59</v>
      </c>
      <c r="C17" s="42" t="s">
        <v>32</v>
      </c>
      <c r="D17" s="42">
        <v>2</v>
      </c>
      <c r="E17" s="42" t="s">
        <v>72</v>
      </c>
      <c r="F17" s="43" t="str">
        <f>UNNORMAL!F17</f>
        <v>PPA II (SQL)</v>
      </c>
      <c r="G17" s="23">
        <f>UNNORMAL!G17</f>
        <v>3</v>
      </c>
      <c r="H17" s="23">
        <f>UNNORMAL!H17</f>
        <v>60</v>
      </c>
      <c r="I17" s="23">
        <f>UNNORMAL!I17</f>
        <v>80</v>
      </c>
      <c r="J17" s="23">
        <f>UNNORMAL!J17</f>
        <v>100</v>
      </c>
      <c r="K17" s="23">
        <f t="shared" si="0"/>
        <v>88</v>
      </c>
      <c r="L17" s="23" t="str">
        <f>UNNORMAL!L17</f>
        <v>AB</v>
      </c>
    </row>
    <row r="18" spans="1:12" x14ac:dyDescent="0.25">
      <c r="A18" s="44">
        <v>1642018</v>
      </c>
      <c r="B18" s="42" t="s">
        <v>59</v>
      </c>
      <c r="C18" s="42" t="s">
        <v>32</v>
      </c>
      <c r="D18" s="42">
        <v>2</v>
      </c>
      <c r="E18" s="42" t="s">
        <v>73</v>
      </c>
      <c r="F18" s="43" t="str">
        <f>UNNORMAL!F18</f>
        <v>Dasar Manajemen</v>
      </c>
      <c r="G18" s="23">
        <f>UNNORMAL!G18</f>
        <v>3</v>
      </c>
      <c r="H18" s="23">
        <f>UNNORMAL!H18</f>
        <v>80</v>
      </c>
      <c r="I18" s="23">
        <f>UNNORMAL!I18</f>
        <v>60</v>
      </c>
      <c r="J18" s="23">
        <f>UNNORMAL!J18</f>
        <v>80</v>
      </c>
      <c r="K18" s="23">
        <v>50</v>
      </c>
      <c r="L18" s="23" t="str">
        <f>UNNORMAL!L18</f>
        <v>B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9"/>
  <sheetViews>
    <sheetView zoomScaleNormal="100" workbookViewId="0">
      <selection activeCell="G5" sqref="G5"/>
    </sheetView>
  </sheetViews>
  <sheetFormatPr defaultRowHeight="15" x14ac:dyDescent="0.25"/>
  <cols>
    <col min="4" max="4" width="12.5703125" customWidth="1"/>
    <col min="5" max="5" width="8.42578125" customWidth="1"/>
    <col min="6" max="6" width="8.7109375" customWidth="1"/>
    <col min="7" max="7" width="8.7109375" style="3" customWidth="1"/>
    <col min="8" max="8" width="19.28515625" customWidth="1"/>
    <col min="9" max="9" width="8.140625" customWidth="1"/>
  </cols>
  <sheetData>
    <row r="3" spans="1:14" x14ac:dyDescent="0.25">
      <c r="A3" s="18" t="s">
        <v>43</v>
      </c>
      <c r="B3" s="19"/>
      <c r="C3" s="19"/>
      <c r="D3" s="20"/>
      <c r="F3" s="18" t="s">
        <v>44</v>
      </c>
      <c r="G3" s="19"/>
      <c r="H3" s="19"/>
      <c r="I3" s="19"/>
      <c r="J3" s="19"/>
      <c r="K3" s="19"/>
      <c r="L3" s="19"/>
      <c r="M3" s="19"/>
      <c r="N3" s="20"/>
    </row>
    <row r="4" spans="1:14" x14ac:dyDescent="0.25">
      <c r="A4" s="5" t="s">
        <v>25</v>
      </c>
      <c r="B4" s="5" t="s">
        <v>26</v>
      </c>
      <c r="C4" s="5" t="s">
        <v>27</v>
      </c>
      <c r="D4" s="5" t="s">
        <v>28</v>
      </c>
      <c r="F4" s="5" t="s">
        <v>46</v>
      </c>
      <c r="G4" s="6" t="s">
        <v>75</v>
      </c>
      <c r="H4" s="5" t="s">
        <v>29</v>
      </c>
      <c r="I4" s="5" t="s">
        <v>2</v>
      </c>
      <c r="J4" s="5" t="s">
        <v>3</v>
      </c>
      <c r="K4" s="5" t="s">
        <v>4</v>
      </c>
      <c r="L4" s="5" t="s">
        <v>30</v>
      </c>
      <c r="M4" s="5" t="s">
        <v>6</v>
      </c>
      <c r="N4" s="5" t="s">
        <v>7</v>
      </c>
    </row>
    <row r="5" spans="1:14" x14ac:dyDescent="0.25">
      <c r="A5" s="42" t="str">
        <f>'1NF'!B4</f>
        <v>Chandra</v>
      </c>
      <c r="B5" s="42" t="str">
        <f>'1NF'!C4</f>
        <v>IF</v>
      </c>
      <c r="C5" s="42">
        <f>'1NF'!D4</f>
        <v>2</v>
      </c>
      <c r="D5" s="42" t="str">
        <f>'1NF'!E4</f>
        <v>2016 - 2017</v>
      </c>
      <c r="F5" s="41">
        <f>'1NF'!A4</f>
        <v>1642016</v>
      </c>
      <c r="G5" s="41">
        <v>201</v>
      </c>
      <c r="H5" s="43" t="str">
        <f>'1NF'!F4</f>
        <v>Binggris</v>
      </c>
      <c r="I5" s="23">
        <f>'1NF'!G4</f>
        <v>2</v>
      </c>
      <c r="J5" s="23">
        <f>'1NF'!H4</f>
        <v>75</v>
      </c>
      <c r="K5" s="23">
        <f>'1NF'!I4</f>
        <v>80</v>
      </c>
      <c r="L5" s="23">
        <f>'1NF'!J4</f>
        <v>90</v>
      </c>
      <c r="M5" s="23">
        <f>'1NF'!K4</f>
        <v>85</v>
      </c>
      <c r="N5" s="23" t="str">
        <f>'1NF'!L4</f>
        <v>AB</v>
      </c>
    </row>
    <row r="6" spans="1:14" x14ac:dyDescent="0.25">
      <c r="A6" s="42" t="str">
        <f>'1NF'!B5</f>
        <v>Chandra</v>
      </c>
      <c r="B6" s="42" t="str">
        <f>'1NF'!C5</f>
        <v>IF</v>
      </c>
      <c r="C6" s="42">
        <f>'1NF'!D5</f>
        <v>2</v>
      </c>
      <c r="D6" s="42" t="str">
        <f>'1NF'!E5</f>
        <v>2017 - 2017</v>
      </c>
      <c r="F6" s="41">
        <v>1642016</v>
      </c>
      <c r="G6" s="41">
        <v>202</v>
      </c>
      <c r="H6" s="43" t="str">
        <f>'1NF'!F5</f>
        <v>Apl Multimedia</v>
      </c>
      <c r="I6" s="23">
        <f>'1NF'!G5</f>
        <v>3</v>
      </c>
      <c r="J6" s="23">
        <f>'1NF'!H5</f>
        <v>80</v>
      </c>
      <c r="K6" s="23">
        <f>'1NF'!I5</f>
        <v>90</v>
      </c>
      <c r="L6" s="23">
        <f>'1NF'!J5</f>
        <v>60</v>
      </c>
      <c r="M6" s="23">
        <f>'1NF'!K5</f>
        <v>70</v>
      </c>
      <c r="N6" s="23" t="str">
        <f>'1NF'!L5</f>
        <v>BC</v>
      </c>
    </row>
    <row r="7" spans="1:14" x14ac:dyDescent="0.25">
      <c r="A7" s="42" t="str">
        <f>'1NF'!B6</f>
        <v>Chandra</v>
      </c>
      <c r="B7" s="42" t="str">
        <f>'1NF'!C6</f>
        <v>IF</v>
      </c>
      <c r="C7" s="42">
        <f>'1NF'!D6</f>
        <v>2</v>
      </c>
      <c r="D7" s="42" t="str">
        <f>'1NF'!E6</f>
        <v>2018 - 2017</v>
      </c>
      <c r="F7" s="41">
        <v>1642016</v>
      </c>
      <c r="G7" s="41">
        <v>203</v>
      </c>
      <c r="H7" s="43" t="str">
        <f>'1NF'!F6</f>
        <v>sist. Basis Data</v>
      </c>
      <c r="I7" s="23">
        <f>'1NF'!G6</f>
        <v>3</v>
      </c>
      <c r="J7" s="23">
        <f>'1NF'!H6</f>
        <v>85</v>
      </c>
      <c r="K7" s="23">
        <f>'1NF'!I6</f>
        <v>100</v>
      </c>
      <c r="L7" s="23">
        <f>'1NF'!J6</f>
        <v>80</v>
      </c>
      <c r="M7" s="23">
        <f>'1NF'!K6</f>
        <v>85</v>
      </c>
      <c r="N7" s="23" t="str">
        <f>'1NF'!L6</f>
        <v>AB</v>
      </c>
    </row>
    <row r="8" spans="1:14" x14ac:dyDescent="0.25">
      <c r="A8" s="42" t="str">
        <f>'1NF'!B7</f>
        <v>Chandra</v>
      </c>
      <c r="B8" s="42" t="str">
        <f>'1NF'!C7</f>
        <v>IF</v>
      </c>
      <c r="C8" s="42">
        <f>'1NF'!D7</f>
        <v>2</v>
      </c>
      <c r="D8" s="42" t="str">
        <f>'1NF'!E7</f>
        <v>2019 - 2017</v>
      </c>
      <c r="F8" s="41">
        <v>1642016</v>
      </c>
      <c r="G8" s="41">
        <v>204</v>
      </c>
      <c r="H8" s="43" t="str">
        <f>'1NF'!F7</f>
        <v>PPA II (SQL)</v>
      </c>
      <c r="I8" s="23">
        <f>'1NF'!G7</f>
        <v>3</v>
      </c>
      <c r="J8" s="23">
        <f>'1NF'!H7</f>
        <v>70</v>
      </c>
      <c r="K8" s="23">
        <f>'1NF'!I7</f>
        <v>90</v>
      </c>
      <c r="L8" s="23">
        <f>'1NF'!J7</f>
        <v>70</v>
      </c>
      <c r="M8" s="23">
        <f>'1NF'!K7</f>
        <v>74</v>
      </c>
      <c r="N8" s="23" t="str">
        <f>'1NF'!L7</f>
        <v>B</v>
      </c>
    </row>
    <row r="9" spans="1:14" x14ac:dyDescent="0.25">
      <c r="A9" s="42" t="str">
        <f>'1NF'!B8</f>
        <v>Chandra</v>
      </c>
      <c r="B9" s="42" t="str">
        <f>'1NF'!C8</f>
        <v>IF</v>
      </c>
      <c r="C9" s="42">
        <f>'1NF'!D8</f>
        <v>2</v>
      </c>
      <c r="D9" s="42" t="str">
        <f>'1NF'!E8</f>
        <v>2020 - 2017</v>
      </c>
      <c r="F9" s="41">
        <v>1642016</v>
      </c>
      <c r="G9" s="41">
        <v>205</v>
      </c>
      <c r="H9" s="43" t="str">
        <f>'1NF'!F8</f>
        <v>Dasar Manajemen</v>
      </c>
      <c r="I9" s="23">
        <f>'1NF'!G8</f>
        <v>3</v>
      </c>
      <c r="J9" s="23">
        <f>'1NF'!H8</f>
        <v>80</v>
      </c>
      <c r="K9" s="23">
        <f>'1NF'!I8</f>
        <v>80</v>
      </c>
      <c r="L9" s="23">
        <f>'1NF'!J8</f>
        <v>90</v>
      </c>
      <c r="M9" s="23">
        <f>'1NF'!K8</f>
        <v>86</v>
      </c>
      <c r="N9" s="23" t="str">
        <f>'1NF'!L8</f>
        <v>AB</v>
      </c>
    </row>
    <row r="10" spans="1:14" x14ac:dyDescent="0.25">
      <c r="A10" s="42" t="str">
        <f>'1NF'!B9</f>
        <v>Dewi</v>
      </c>
      <c r="B10" s="42" t="str">
        <f>'1NF'!C9</f>
        <v>SI</v>
      </c>
      <c r="C10" s="42">
        <f>'1NF'!D9</f>
        <v>2</v>
      </c>
      <c r="D10" s="42" t="str">
        <f>'1NF'!E9</f>
        <v>2021 - 2017</v>
      </c>
      <c r="F10" s="41">
        <f>'1NF'!A9</f>
        <v>1642017</v>
      </c>
      <c r="G10" s="46">
        <v>201</v>
      </c>
      <c r="H10" s="43" t="str">
        <f>'1NF'!F9</f>
        <v>B.Inggris</v>
      </c>
      <c r="I10" s="23">
        <f>'1NF'!G9</f>
        <v>2</v>
      </c>
      <c r="J10" s="23">
        <f>'1NF'!H9</f>
        <v>95</v>
      </c>
      <c r="K10" s="23">
        <f>'1NF'!I9</f>
        <v>90</v>
      </c>
      <c r="L10" s="23">
        <f>'1NF'!J9</f>
        <v>100</v>
      </c>
      <c r="M10" s="23">
        <f>'1NF'!K9</f>
        <v>97</v>
      </c>
      <c r="N10" s="23" t="str">
        <f>'1NF'!L9</f>
        <v>A</v>
      </c>
    </row>
    <row r="11" spans="1:14" x14ac:dyDescent="0.25">
      <c r="A11" s="42" t="str">
        <f>'1NF'!B10</f>
        <v>Dewi</v>
      </c>
      <c r="B11" s="42" t="str">
        <f>'1NF'!C10</f>
        <v>SI</v>
      </c>
      <c r="C11" s="42">
        <f>'1NF'!D10</f>
        <v>2</v>
      </c>
      <c r="D11" s="42" t="str">
        <f>'1NF'!E10</f>
        <v>2022 - 2017</v>
      </c>
      <c r="F11" s="41">
        <v>1642017</v>
      </c>
      <c r="G11" s="46">
        <v>202</v>
      </c>
      <c r="H11" s="43" t="str">
        <f>'1NF'!F10</f>
        <v>Apl Multimedia</v>
      </c>
      <c r="I11" s="23">
        <f>'1NF'!G10</f>
        <v>3</v>
      </c>
      <c r="J11" s="23">
        <f>'1NF'!H10</f>
        <v>90</v>
      </c>
      <c r="K11" s="23">
        <f>'1NF'!I10</f>
        <v>100</v>
      </c>
      <c r="L11" s="23">
        <f>'1NF'!J10</f>
        <v>100</v>
      </c>
      <c r="M11" s="23">
        <f>'1NF'!K10</f>
        <v>98</v>
      </c>
      <c r="N11" s="23" t="str">
        <f>'1NF'!L10</f>
        <v>A</v>
      </c>
    </row>
    <row r="12" spans="1:14" x14ac:dyDescent="0.25">
      <c r="A12" s="42" t="str">
        <f>'1NF'!B11</f>
        <v>Dewi</v>
      </c>
      <c r="B12" s="42" t="str">
        <f>'1NF'!C11</f>
        <v>SI</v>
      </c>
      <c r="C12" s="42">
        <f>'1NF'!D11</f>
        <v>2</v>
      </c>
      <c r="D12" s="42" t="str">
        <f>'1NF'!E11</f>
        <v>2023 - 2017</v>
      </c>
      <c r="F12" s="41">
        <v>1642017</v>
      </c>
      <c r="G12" s="46">
        <v>203</v>
      </c>
      <c r="H12" s="43" t="str">
        <f>'1NF'!F11</f>
        <v>sist. Basis Data</v>
      </c>
      <c r="I12" s="23">
        <f>'1NF'!G11</f>
        <v>3</v>
      </c>
      <c r="J12" s="23">
        <f>'1NF'!H11</f>
        <v>80</v>
      </c>
      <c r="K12" s="23">
        <f>'1NF'!I11</f>
        <v>80</v>
      </c>
      <c r="L12" s="23">
        <f>'1NF'!J11</f>
        <v>70</v>
      </c>
      <c r="M12" s="23">
        <f>'1NF'!K11</f>
        <v>74</v>
      </c>
      <c r="N12" s="23" t="str">
        <f>'1NF'!L11</f>
        <v>B</v>
      </c>
    </row>
    <row r="13" spans="1:14" x14ac:dyDescent="0.25">
      <c r="A13" s="42" t="str">
        <f>'1NF'!B12</f>
        <v>Dewi</v>
      </c>
      <c r="B13" s="42" t="str">
        <f>'1NF'!C12</f>
        <v>SI</v>
      </c>
      <c r="C13" s="42">
        <f>'1NF'!D12</f>
        <v>2</v>
      </c>
      <c r="D13" s="42" t="str">
        <f>'1NF'!E12</f>
        <v>2024 - 2017</v>
      </c>
      <c r="F13" s="41">
        <v>1642017</v>
      </c>
      <c r="G13" s="46">
        <v>204</v>
      </c>
      <c r="H13" s="43" t="str">
        <f>'1NF'!F12</f>
        <v>PPA II (SQL)</v>
      </c>
      <c r="I13" s="23">
        <f>'1NF'!G12</f>
        <v>3</v>
      </c>
      <c r="J13" s="23">
        <f>'1NF'!H12</f>
        <v>100</v>
      </c>
      <c r="K13" s="23">
        <f>'1NF'!I12</f>
        <v>90</v>
      </c>
      <c r="L13" s="23">
        <f>'1NF'!J12</f>
        <v>70</v>
      </c>
      <c r="M13" s="23">
        <f>'1NF'!K12</f>
        <v>80</v>
      </c>
      <c r="N13" s="23" t="str">
        <f>'1NF'!L12</f>
        <v>B</v>
      </c>
    </row>
    <row r="14" spans="1:14" x14ac:dyDescent="0.25">
      <c r="A14" s="42" t="str">
        <f>'1NF'!B13</f>
        <v>Dewi</v>
      </c>
      <c r="B14" s="42" t="str">
        <f>'1NF'!C13</f>
        <v>SI</v>
      </c>
      <c r="C14" s="42">
        <f>'1NF'!D13</f>
        <v>2</v>
      </c>
      <c r="D14" s="42" t="str">
        <f>'1NF'!E13</f>
        <v>2025 - 2017</v>
      </c>
      <c r="F14" s="41">
        <v>1642017</v>
      </c>
      <c r="G14" s="46">
        <v>205</v>
      </c>
      <c r="H14" s="43" t="str">
        <f>'1NF'!F13</f>
        <v>Dasar Manajemen</v>
      </c>
      <c r="I14" s="23">
        <f>'1NF'!G13</f>
        <v>3</v>
      </c>
      <c r="J14" s="23">
        <f>'1NF'!H13</f>
        <v>80</v>
      </c>
      <c r="K14" s="23">
        <f>'1NF'!I13</f>
        <v>70</v>
      </c>
      <c r="L14" s="23">
        <f>'1NF'!J13</f>
        <v>50</v>
      </c>
      <c r="M14" s="23">
        <f>'1NF'!K13</f>
        <v>60</v>
      </c>
      <c r="N14" s="23" t="str">
        <f>'1NF'!L13</f>
        <v>C</v>
      </c>
    </row>
    <row r="15" spans="1:14" x14ac:dyDescent="0.25">
      <c r="A15" s="42" t="str">
        <f>'1NF'!B14</f>
        <v>Zarah</v>
      </c>
      <c r="B15" s="42" t="str">
        <f>'1NF'!C14</f>
        <v>IF</v>
      </c>
      <c r="C15" s="42">
        <f>'1NF'!D14</f>
        <v>2</v>
      </c>
      <c r="D15" s="42" t="str">
        <f>'1NF'!E14</f>
        <v>2026 - 2017</v>
      </c>
      <c r="F15" s="41">
        <f>'1NF'!A14</f>
        <v>1642018</v>
      </c>
      <c r="G15" s="46">
        <v>201</v>
      </c>
      <c r="H15" s="43" t="str">
        <f>'1NF'!F14</f>
        <v>B.Inggris</v>
      </c>
      <c r="I15" s="23">
        <f>'1NF'!G14</f>
        <v>2</v>
      </c>
      <c r="J15" s="23">
        <f>'1NF'!H14</f>
        <v>70</v>
      </c>
      <c r="K15" s="23">
        <f>'1NF'!I14</f>
        <v>80</v>
      </c>
      <c r="L15" s="23">
        <f>'1NF'!J14</f>
        <v>70</v>
      </c>
      <c r="M15" s="23">
        <f>'1NF'!K14</f>
        <v>72</v>
      </c>
      <c r="N15" s="23" t="str">
        <f>'1NF'!L14</f>
        <v>B</v>
      </c>
    </row>
    <row r="16" spans="1:14" x14ac:dyDescent="0.25">
      <c r="A16" s="42" t="str">
        <f>'1NF'!B15</f>
        <v>Zarah</v>
      </c>
      <c r="B16" s="42" t="str">
        <f>'1NF'!C15</f>
        <v>IF</v>
      </c>
      <c r="C16" s="42">
        <f>'1NF'!D15</f>
        <v>2</v>
      </c>
      <c r="D16" s="42" t="str">
        <f>'1NF'!E15</f>
        <v>2027 - 2017</v>
      </c>
      <c r="F16" s="41">
        <v>1642018</v>
      </c>
      <c r="G16" s="46">
        <v>202</v>
      </c>
      <c r="H16" s="43" t="str">
        <f>'1NF'!F15</f>
        <v>Apl Multimedia</v>
      </c>
      <c r="I16" s="23">
        <f>'1NF'!G15</f>
        <v>3</v>
      </c>
      <c r="J16" s="23">
        <f>'1NF'!H15</f>
        <v>100</v>
      </c>
      <c r="K16" s="23">
        <f>'1NF'!I15</f>
        <v>90</v>
      </c>
      <c r="L16" s="23">
        <f>'1NF'!J15</f>
        <v>70</v>
      </c>
      <c r="M16" s="23">
        <f>'1NF'!K15</f>
        <v>80</v>
      </c>
      <c r="N16" s="23" t="str">
        <f>'1NF'!L15</f>
        <v>B</v>
      </c>
    </row>
    <row r="17" spans="1:14" x14ac:dyDescent="0.25">
      <c r="A17" s="42" t="str">
        <f>'1NF'!B16</f>
        <v>Zarah</v>
      </c>
      <c r="B17" s="42" t="str">
        <f>'1NF'!C16</f>
        <v>IF</v>
      </c>
      <c r="C17" s="42">
        <f>'1NF'!D16</f>
        <v>2</v>
      </c>
      <c r="D17" s="42" t="str">
        <f>'1NF'!E16</f>
        <v>2028 - 2017</v>
      </c>
      <c r="F17" s="41">
        <v>1642018</v>
      </c>
      <c r="G17" s="46">
        <v>203</v>
      </c>
      <c r="H17" s="43" t="str">
        <f>'1NF'!F16</f>
        <v>sist. Basis Data</v>
      </c>
      <c r="I17" s="23">
        <f>'1NF'!G16</f>
        <v>3</v>
      </c>
      <c r="J17" s="23">
        <f>'1NF'!H16</f>
        <v>90</v>
      </c>
      <c r="K17" s="23">
        <f>'1NF'!I16</f>
        <v>100</v>
      </c>
      <c r="L17" s="23">
        <f>'1NF'!J16</f>
        <v>80</v>
      </c>
      <c r="M17" s="23">
        <f>'1NF'!K16</f>
        <v>86</v>
      </c>
      <c r="N17" s="23" t="str">
        <f>'1NF'!L16</f>
        <v>AB</v>
      </c>
    </row>
    <row r="18" spans="1:14" x14ac:dyDescent="0.25">
      <c r="A18" s="42" t="str">
        <f>'1NF'!B17</f>
        <v>Zarah</v>
      </c>
      <c r="B18" s="42" t="str">
        <f>'1NF'!C17</f>
        <v>IF</v>
      </c>
      <c r="C18" s="42">
        <f>'1NF'!D17</f>
        <v>2</v>
      </c>
      <c r="D18" s="42" t="str">
        <f>'1NF'!E17</f>
        <v>2029 - 2017</v>
      </c>
      <c r="F18" s="41">
        <v>1642018</v>
      </c>
      <c r="G18" s="46">
        <v>204</v>
      </c>
      <c r="H18" s="43" t="str">
        <f>'1NF'!F17</f>
        <v>PPA II (SQL)</v>
      </c>
      <c r="I18" s="23">
        <f>'1NF'!G17</f>
        <v>3</v>
      </c>
      <c r="J18" s="23">
        <f>'1NF'!H17</f>
        <v>60</v>
      </c>
      <c r="K18" s="23">
        <f>'1NF'!I17</f>
        <v>80</v>
      </c>
      <c r="L18" s="23">
        <f>'1NF'!J17</f>
        <v>100</v>
      </c>
      <c r="M18" s="23">
        <f>'1NF'!K17</f>
        <v>88</v>
      </c>
      <c r="N18" s="23" t="str">
        <f>'1NF'!L17</f>
        <v>AB</v>
      </c>
    </row>
    <row r="19" spans="1:14" x14ac:dyDescent="0.25">
      <c r="A19" s="42" t="str">
        <f>'1NF'!B18</f>
        <v>Zarah</v>
      </c>
      <c r="B19" s="42" t="str">
        <f>'1NF'!C18</f>
        <v>IF</v>
      </c>
      <c r="C19" s="42">
        <f>'1NF'!D18</f>
        <v>2</v>
      </c>
      <c r="D19" s="42" t="str">
        <f>'1NF'!E18</f>
        <v>2030 - 2017</v>
      </c>
      <c r="F19" s="41">
        <v>1642018</v>
      </c>
      <c r="G19" s="46">
        <v>205</v>
      </c>
      <c r="H19" s="43" t="str">
        <f>'1NF'!F18</f>
        <v>Dasar Manajemen</v>
      </c>
      <c r="I19" s="23">
        <f>'1NF'!G18</f>
        <v>3</v>
      </c>
      <c r="J19" s="23">
        <f>'1NF'!H18</f>
        <v>80</v>
      </c>
      <c r="K19" s="23">
        <f>'1NF'!I18</f>
        <v>60</v>
      </c>
      <c r="L19" s="23">
        <f>'1NF'!J18</f>
        <v>80</v>
      </c>
      <c r="M19" s="23">
        <f>'1NF'!K18</f>
        <v>50</v>
      </c>
      <c r="N19" s="23" t="str">
        <f>'1NF'!L18</f>
        <v>B</v>
      </c>
    </row>
  </sheetData>
  <mergeCells count="2">
    <mergeCell ref="A3:D3"/>
    <mergeCell ref="F3:N3"/>
  </mergeCells>
  <pageMargins left="0.7" right="0.7" top="0.75" bottom="0.75" header="0.3" footer="0.3"/>
  <pageSetup scale="7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9"/>
  <sheetViews>
    <sheetView workbookViewId="0">
      <selection activeCell="I13" sqref="I13"/>
    </sheetView>
  </sheetViews>
  <sheetFormatPr defaultRowHeight="15" x14ac:dyDescent="0.25"/>
  <cols>
    <col min="5" max="5" width="14.85546875" customWidth="1"/>
    <col min="7" max="7" width="12" customWidth="1"/>
    <col min="8" max="9" width="16.28515625" customWidth="1"/>
    <col min="12" max="12" width="8.7109375" style="3" customWidth="1"/>
    <col min="13" max="13" width="9.140625" style="3"/>
  </cols>
  <sheetData>
    <row r="3" spans="1:17" x14ac:dyDescent="0.25">
      <c r="A3" s="18" t="s">
        <v>43</v>
      </c>
      <c r="B3" s="19"/>
      <c r="C3" s="19"/>
      <c r="D3" s="19"/>
      <c r="E3" s="20"/>
      <c r="G3" s="21" t="s">
        <v>45</v>
      </c>
      <c r="H3" s="21"/>
      <c r="I3" s="21"/>
      <c r="K3" s="21" t="s">
        <v>44</v>
      </c>
      <c r="L3" s="21"/>
      <c r="M3" s="21"/>
      <c r="N3" s="21"/>
      <c r="O3" s="21"/>
      <c r="P3" s="21"/>
      <c r="Q3" s="21"/>
    </row>
    <row r="4" spans="1:17" x14ac:dyDescent="0.25">
      <c r="A4" s="5" t="s">
        <v>46</v>
      </c>
      <c r="B4" s="5" t="s">
        <v>25</v>
      </c>
      <c r="C4" s="5" t="s">
        <v>26</v>
      </c>
      <c r="D4" s="5" t="s">
        <v>27</v>
      </c>
      <c r="E4" s="5" t="s">
        <v>28</v>
      </c>
      <c r="G4" s="5" t="s">
        <v>74</v>
      </c>
      <c r="H4" s="4" t="s">
        <v>1</v>
      </c>
      <c r="I4" s="5" t="s">
        <v>2</v>
      </c>
      <c r="K4" s="5" t="s">
        <v>46</v>
      </c>
      <c r="L4" s="6" t="s">
        <v>75</v>
      </c>
      <c r="M4" s="6" t="str">
        <f>UNNORMAL!H3</f>
        <v>UTS</v>
      </c>
      <c r="N4" s="5" t="s">
        <v>4</v>
      </c>
      <c r="O4" s="5" t="s">
        <v>30</v>
      </c>
      <c r="P4" s="5" t="s">
        <v>6</v>
      </c>
      <c r="Q4" s="5" t="s">
        <v>7</v>
      </c>
    </row>
    <row r="5" spans="1:17" x14ac:dyDescent="0.25">
      <c r="A5" s="47">
        <f>UNNORMAL!A4</f>
        <v>1642016</v>
      </c>
      <c r="B5" s="47" t="str">
        <f>UNNORMAL!B4</f>
        <v>Chandra</v>
      </c>
      <c r="C5" s="47" t="str">
        <f>UNNORMAL!C4</f>
        <v>IF</v>
      </c>
      <c r="D5" s="47">
        <f>UNNORMAL!D4</f>
        <v>2</v>
      </c>
      <c r="E5" s="47" t="str">
        <f>UNNORMAL!E4</f>
        <v>2016 - 2017</v>
      </c>
      <c r="G5" s="23">
        <f>'2NF'!G5</f>
        <v>201</v>
      </c>
      <c r="H5" s="24" t="str">
        <f>'2NF'!H5</f>
        <v>Binggris</v>
      </c>
      <c r="I5" s="23">
        <f>'2NF'!I5</f>
        <v>2</v>
      </c>
      <c r="K5" s="23">
        <f>'1NF'!A4</f>
        <v>1642016</v>
      </c>
      <c r="L5" s="23">
        <f>'2NF'!G5</f>
        <v>201</v>
      </c>
      <c r="M5" s="23">
        <f>UNNORMAL!H4</f>
        <v>75</v>
      </c>
      <c r="N5" s="23">
        <f>UNNORMAL!I4</f>
        <v>80</v>
      </c>
      <c r="O5" s="23">
        <f>UNNORMAL!J4</f>
        <v>90</v>
      </c>
      <c r="P5" s="23">
        <f>UNNORMAL!K4</f>
        <v>85</v>
      </c>
      <c r="Q5" s="23" t="str">
        <f>UNNORMAL!L4</f>
        <v>AB</v>
      </c>
    </row>
    <row r="6" spans="1:17" x14ac:dyDescent="0.25">
      <c r="A6" s="23">
        <f>UNNORMAL!A9</f>
        <v>1642017</v>
      </c>
      <c r="B6" s="23" t="str">
        <f>UNNORMAL!B9</f>
        <v>Dewi</v>
      </c>
      <c r="C6" s="47" t="s">
        <v>35</v>
      </c>
      <c r="D6" s="23">
        <f>UNNORMAL!D9</f>
        <v>2</v>
      </c>
      <c r="E6" s="23" t="str">
        <f>UNNORMAL!E9</f>
        <v>2016 - 2017</v>
      </c>
      <c r="G6" s="23">
        <f>'2NF'!G6</f>
        <v>202</v>
      </c>
      <c r="H6" s="24" t="str">
        <f>'2NF'!H6</f>
        <v>Apl Multimedia</v>
      </c>
      <c r="I6" s="23">
        <f>'2NF'!I6</f>
        <v>3</v>
      </c>
      <c r="K6" s="23">
        <f>'1NF'!A5</f>
        <v>1642016</v>
      </c>
      <c r="L6" s="23">
        <f>'2NF'!G6</f>
        <v>202</v>
      </c>
      <c r="M6" s="23">
        <f>UNNORMAL!H5</f>
        <v>80</v>
      </c>
      <c r="N6" s="23">
        <f>UNNORMAL!I5</f>
        <v>90</v>
      </c>
      <c r="O6" s="23">
        <f>UNNORMAL!J5</f>
        <v>60</v>
      </c>
      <c r="P6" s="23">
        <f>UNNORMAL!K5</f>
        <v>70</v>
      </c>
      <c r="Q6" s="23" t="str">
        <f>UNNORMAL!L5</f>
        <v>BC</v>
      </c>
    </row>
    <row r="7" spans="1:17" x14ac:dyDescent="0.25">
      <c r="A7" s="23">
        <f>UNNORMAL!A14</f>
        <v>1642018</v>
      </c>
      <c r="B7" s="23" t="str">
        <f>UNNORMAL!B14</f>
        <v>Zarah</v>
      </c>
      <c r="C7" s="47" t="s">
        <v>32</v>
      </c>
      <c r="D7" s="23">
        <f>UNNORMAL!D14</f>
        <v>2</v>
      </c>
      <c r="E7" s="23" t="str">
        <f>UNNORMAL!E14</f>
        <v>2016 - 2017</v>
      </c>
      <c r="G7" s="23">
        <f>'2NF'!G7</f>
        <v>203</v>
      </c>
      <c r="H7" s="24" t="str">
        <f>'2NF'!H7</f>
        <v>sist. Basis Data</v>
      </c>
      <c r="I7" s="23">
        <f>'2NF'!I7</f>
        <v>3</v>
      </c>
      <c r="K7" s="23">
        <f>'1NF'!A6</f>
        <v>1642016</v>
      </c>
      <c r="L7" s="23">
        <f>'2NF'!G7</f>
        <v>203</v>
      </c>
      <c r="M7" s="23">
        <f>UNNORMAL!H6</f>
        <v>85</v>
      </c>
      <c r="N7" s="23">
        <f>UNNORMAL!I6</f>
        <v>100</v>
      </c>
      <c r="O7" s="23">
        <f>UNNORMAL!J6</f>
        <v>80</v>
      </c>
      <c r="P7" s="23">
        <f>UNNORMAL!K6</f>
        <v>85</v>
      </c>
      <c r="Q7" s="23" t="str">
        <f>UNNORMAL!L6</f>
        <v>AB</v>
      </c>
    </row>
    <row r="8" spans="1:17" x14ac:dyDescent="0.25">
      <c r="G8" s="23">
        <f>'2NF'!G8</f>
        <v>204</v>
      </c>
      <c r="H8" s="24" t="str">
        <f>'2NF'!H8</f>
        <v>PPA II (SQL)</v>
      </c>
      <c r="I8" s="23">
        <f>'2NF'!I8</f>
        <v>3</v>
      </c>
      <c r="K8" s="23">
        <f>'1NF'!A7</f>
        <v>1642016</v>
      </c>
      <c r="L8" s="23">
        <f>'2NF'!G8</f>
        <v>204</v>
      </c>
      <c r="M8" s="23">
        <f>UNNORMAL!H7</f>
        <v>70</v>
      </c>
      <c r="N8" s="23">
        <f>UNNORMAL!I7</f>
        <v>90</v>
      </c>
      <c r="O8" s="23">
        <f>UNNORMAL!J7</f>
        <v>70</v>
      </c>
      <c r="P8" s="23">
        <f>UNNORMAL!K7</f>
        <v>74</v>
      </c>
      <c r="Q8" s="23" t="str">
        <f>UNNORMAL!L7</f>
        <v>B</v>
      </c>
    </row>
    <row r="9" spans="1:17" x14ac:dyDescent="0.25">
      <c r="G9" s="23">
        <f>'2NF'!G9</f>
        <v>205</v>
      </c>
      <c r="H9" s="24" t="str">
        <f>'2NF'!H9</f>
        <v>Dasar Manajemen</v>
      </c>
      <c r="I9" s="23">
        <f>'2NF'!I9</f>
        <v>3</v>
      </c>
      <c r="K9" s="23">
        <f>'1NF'!A8</f>
        <v>1642016</v>
      </c>
      <c r="L9" s="23">
        <f>'2NF'!G9</f>
        <v>205</v>
      </c>
      <c r="M9" s="23">
        <f>UNNORMAL!H8</f>
        <v>80</v>
      </c>
      <c r="N9" s="23">
        <f>UNNORMAL!I8</f>
        <v>80</v>
      </c>
      <c r="O9" s="23">
        <f>UNNORMAL!J8</f>
        <v>90</v>
      </c>
      <c r="P9" s="23">
        <f>UNNORMAL!K8</f>
        <v>86</v>
      </c>
      <c r="Q9" s="23" t="str">
        <f>UNNORMAL!L8</f>
        <v>AB</v>
      </c>
    </row>
    <row r="10" spans="1:17" x14ac:dyDescent="0.25">
      <c r="K10" s="23">
        <f>'1NF'!A9</f>
        <v>1642017</v>
      </c>
      <c r="L10" s="23">
        <f>'2NF'!G10</f>
        <v>201</v>
      </c>
      <c r="M10" s="23">
        <f>UNNORMAL!H9</f>
        <v>95</v>
      </c>
      <c r="N10" s="23">
        <f>UNNORMAL!I9</f>
        <v>90</v>
      </c>
      <c r="O10" s="23">
        <f>UNNORMAL!J9</f>
        <v>100</v>
      </c>
      <c r="P10" s="23">
        <f>UNNORMAL!K9</f>
        <v>97</v>
      </c>
      <c r="Q10" s="23" t="str">
        <f>UNNORMAL!L9</f>
        <v>A</v>
      </c>
    </row>
    <row r="11" spans="1:17" x14ac:dyDescent="0.25">
      <c r="K11" s="23">
        <f>'1NF'!A10</f>
        <v>1642017</v>
      </c>
      <c r="L11" s="23">
        <f>'2NF'!G11</f>
        <v>202</v>
      </c>
      <c r="M11" s="23">
        <f>UNNORMAL!H10</f>
        <v>90</v>
      </c>
      <c r="N11" s="23">
        <f>UNNORMAL!I10</f>
        <v>100</v>
      </c>
      <c r="O11" s="23">
        <f>UNNORMAL!J10</f>
        <v>100</v>
      </c>
      <c r="P11" s="23">
        <f>UNNORMAL!K10</f>
        <v>98</v>
      </c>
      <c r="Q11" s="23" t="str">
        <f>UNNORMAL!L10</f>
        <v>A</v>
      </c>
    </row>
    <row r="12" spans="1:17" x14ac:dyDescent="0.25">
      <c r="K12" s="23">
        <f>'1NF'!A11</f>
        <v>1642017</v>
      </c>
      <c r="L12" s="23">
        <f>'2NF'!G12</f>
        <v>203</v>
      </c>
      <c r="M12" s="23">
        <f>UNNORMAL!H11</f>
        <v>80</v>
      </c>
      <c r="N12" s="23">
        <f>UNNORMAL!I11</f>
        <v>80</v>
      </c>
      <c r="O12" s="23">
        <f>UNNORMAL!J11</f>
        <v>70</v>
      </c>
      <c r="P12" s="23">
        <f>UNNORMAL!K11</f>
        <v>74</v>
      </c>
      <c r="Q12" s="23" t="str">
        <f>UNNORMAL!L11</f>
        <v>B</v>
      </c>
    </row>
    <row r="13" spans="1:17" x14ac:dyDescent="0.25">
      <c r="K13" s="23">
        <f>'1NF'!A12</f>
        <v>1642017</v>
      </c>
      <c r="L13" s="23">
        <f>'2NF'!G13</f>
        <v>204</v>
      </c>
      <c r="M13" s="23">
        <f>UNNORMAL!H12</f>
        <v>100</v>
      </c>
      <c r="N13" s="23">
        <f>UNNORMAL!I12</f>
        <v>90</v>
      </c>
      <c r="O13" s="23">
        <f>UNNORMAL!J12</f>
        <v>70</v>
      </c>
      <c r="P13" s="23">
        <f>UNNORMAL!K12</f>
        <v>80</v>
      </c>
      <c r="Q13" s="23" t="str">
        <f>UNNORMAL!L12</f>
        <v>B</v>
      </c>
    </row>
    <row r="14" spans="1:17" x14ac:dyDescent="0.25">
      <c r="K14" s="23">
        <f>'1NF'!A13</f>
        <v>1642017</v>
      </c>
      <c r="L14" s="23">
        <f>'2NF'!G14</f>
        <v>205</v>
      </c>
      <c r="M14" s="23">
        <f>UNNORMAL!H13</f>
        <v>80</v>
      </c>
      <c r="N14" s="23">
        <f>UNNORMAL!I13</f>
        <v>70</v>
      </c>
      <c r="O14" s="23">
        <f>UNNORMAL!J13</f>
        <v>50</v>
      </c>
      <c r="P14" s="23">
        <f>UNNORMAL!K13</f>
        <v>60</v>
      </c>
      <c r="Q14" s="23" t="str">
        <f>UNNORMAL!L13</f>
        <v>C</v>
      </c>
    </row>
    <row r="15" spans="1:17" x14ac:dyDescent="0.25">
      <c r="K15" s="23">
        <f>'1NF'!A14</f>
        <v>1642018</v>
      </c>
      <c r="L15" s="23">
        <f>'2NF'!G15</f>
        <v>201</v>
      </c>
      <c r="M15" s="23">
        <f>UNNORMAL!H14</f>
        <v>70</v>
      </c>
      <c r="N15" s="23">
        <f>UNNORMAL!I14</f>
        <v>80</v>
      </c>
      <c r="O15" s="23">
        <f>UNNORMAL!J14</f>
        <v>70</v>
      </c>
      <c r="P15" s="23">
        <f>UNNORMAL!K14</f>
        <v>72</v>
      </c>
      <c r="Q15" s="23" t="str">
        <f>UNNORMAL!L14</f>
        <v>B</v>
      </c>
    </row>
    <row r="16" spans="1:17" x14ac:dyDescent="0.25">
      <c r="K16" s="23">
        <f>'1NF'!A15</f>
        <v>1642018</v>
      </c>
      <c r="L16" s="23">
        <f>'2NF'!G16</f>
        <v>202</v>
      </c>
      <c r="M16" s="23">
        <f>UNNORMAL!H15</f>
        <v>100</v>
      </c>
      <c r="N16" s="23">
        <f>UNNORMAL!I15</f>
        <v>90</v>
      </c>
      <c r="O16" s="23">
        <f>UNNORMAL!J15</f>
        <v>70</v>
      </c>
      <c r="P16" s="23">
        <f>UNNORMAL!K15</f>
        <v>80</v>
      </c>
      <c r="Q16" s="23" t="str">
        <f>UNNORMAL!L15</f>
        <v>B</v>
      </c>
    </row>
    <row r="17" spans="11:17" x14ac:dyDescent="0.25">
      <c r="K17" s="23">
        <f>'1NF'!A16</f>
        <v>1642018</v>
      </c>
      <c r="L17" s="23">
        <f>'2NF'!G17</f>
        <v>203</v>
      </c>
      <c r="M17" s="23">
        <f>UNNORMAL!H16</f>
        <v>90</v>
      </c>
      <c r="N17" s="23">
        <f>UNNORMAL!I16</f>
        <v>100</v>
      </c>
      <c r="O17" s="23">
        <f>UNNORMAL!J16</f>
        <v>80</v>
      </c>
      <c r="P17" s="23">
        <f>UNNORMAL!K16</f>
        <v>86</v>
      </c>
      <c r="Q17" s="23" t="str">
        <f>UNNORMAL!L16</f>
        <v>AB</v>
      </c>
    </row>
    <row r="18" spans="11:17" x14ac:dyDescent="0.25">
      <c r="K18" s="23">
        <f>'1NF'!A17</f>
        <v>1642018</v>
      </c>
      <c r="L18" s="23">
        <f>'2NF'!G18</f>
        <v>204</v>
      </c>
      <c r="M18" s="23">
        <f>UNNORMAL!H17</f>
        <v>60</v>
      </c>
      <c r="N18" s="23">
        <f>UNNORMAL!I17</f>
        <v>80</v>
      </c>
      <c r="O18" s="23">
        <f>UNNORMAL!J17</f>
        <v>100</v>
      </c>
      <c r="P18" s="23">
        <f>UNNORMAL!K17</f>
        <v>88</v>
      </c>
      <c r="Q18" s="23" t="str">
        <f>UNNORMAL!L17</f>
        <v>AB</v>
      </c>
    </row>
    <row r="19" spans="11:17" x14ac:dyDescent="0.25">
      <c r="K19" s="23">
        <f>'1NF'!A18</f>
        <v>1642018</v>
      </c>
      <c r="L19" s="23">
        <f>'2NF'!G19</f>
        <v>205</v>
      </c>
      <c r="M19" s="23">
        <f>UNNORMAL!H18</f>
        <v>80</v>
      </c>
      <c r="N19" s="23">
        <f>UNNORMAL!I18</f>
        <v>60</v>
      </c>
      <c r="O19" s="23">
        <f>UNNORMAL!J18</f>
        <v>80</v>
      </c>
      <c r="P19" s="23">
        <f>UNNORMAL!K18</f>
        <v>76</v>
      </c>
      <c r="Q19" s="23" t="str">
        <f>UNNORMAL!L18</f>
        <v>B</v>
      </c>
    </row>
  </sheetData>
  <mergeCells count="3">
    <mergeCell ref="A3:E3"/>
    <mergeCell ref="G3:I3"/>
    <mergeCell ref="K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Soal</vt:lpstr>
      <vt:lpstr>UNNORMAL</vt:lpstr>
      <vt:lpstr>1NF</vt:lpstr>
      <vt:lpstr>2NF</vt:lpstr>
      <vt:lpstr>3NF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2017-04-09T07:25:23Z</dcterms:modified>
</cp:coreProperties>
</file>