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hidePivotFieldList="1"/>
  <mc:AlternateContent xmlns:mc="http://schemas.openxmlformats.org/markup-compatibility/2006">
    <mc:Choice Requires="x15">
      <x15ac:absPath xmlns:x15ac="http://schemas.microsoft.com/office/spreadsheetml/2010/11/ac" url="/Users/edujanicas/Library/Mobile Documents/com~apple~CloudDocs/Univesidade/Engenharia Informática/2º Ano/2º Semestre/Interfaces pessoa máquina/Labs/"/>
    </mc:Choice>
  </mc:AlternateContent>
  <bookViews>
    <workbookView xWindow="0" yWindow="460" windowWidth="20480" windowHeight="14280" tabRatio="500" activeTab="1"/>
  </bookViews>
  <sheets>
    <sheet name="Folha2" sheetId="2" r:id="rId1"/>
    <sheet name="Folha1" sheetId="1" r:id="rId2"/>
    <sheet name="Folha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8" i="1" l="1"/>
  <c r="AB39" i="1"/>
  <c r="AB37" i="1"/>
  <c r="R38" i="1"/>
  <c r="R39" i="1"/>
  <c r="R37" i="1"/>
  <c r="H38" i="1"/>
  <c r="H39" i="1"/>
  <c r="H37" i="1"/>
  <c r="AB51" i="1"/>
  <c r="AB50" i="1"/>
  <c r="AB23" i="1"/>
  <c r="AB24" i="1"/>
  <c r="AB22" i="1"/>
  <c r="R51" i="1"/>
  <c r="R52" i="1"/>
  <c r="R50" i="1"/>
  <c r="R23" i="1"/>
  <c r="R24" i="1"/>
  <c r="R22" i="1"/>
  <c r="H51" i="1"/>
  <c r="H52" i="1"/>
  <c r="H50" i="1"/>
  <c r="H23" i="1"/>
  <c r="H24" i="1"/>
  <c r="H22" i="1"/>
</calcChain>
</file>

<file path=xl/sharedStrings.xml><?xml version="1.0" encoding="utf-8"?>
<sst xmlns="http://schemas.openxmlformats.org/spreadsheetml/2006/main" count="39" uniqueCount="9">
  <si>
    <t>Nº de Erros</t>
  </si>
  <si>
    <t>Tempo</t>
  </si>
  <si>
    <t>Satisfação</t>
  </si>
  <si>
    <t>Media</t>
  </si>
  <si>
    <t>Desvio Padrão</t>
  </si>
  <si>
    <t>Intervalo de Confiança</t>
  </si>
  <si>
    <t>Jukebox</t>
  </si>
  <si>
    <t>Balcão</t>
  </si>
  <si>
    <t>Jogos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</si>
</sst>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Nº de Erros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Folha1!$B$3:$B$17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1.0</c:v>
                </c:pt>
                <c:pt idx="7">
                  <c:v>6.0</c:v>
                </c:pt>
                <c:pt idx="8">
                  <c:v>4.0</c:v>
                </c:pt>
                <c:pt idx="9">
                  <c:v>2.0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279280"/>
        <c:axId val="2144733616"/>
      </c:scatterChart>
      <c:valAx>
        <c:axId val="214427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4733616"/>
        <c:crosses val="autoZero"/>
        <c:crossBetween val="midCat"/>
      </c:valAx>
      <c:valAx>
        <c:axId val="21447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427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Tempo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Folha1!$C$3:$C$17</c:f>
              <c:numCache>
                <c:formatCode>General</c:formatCode>
                <c:ptCount val="15"/>
                <c:pt idx="0">
                  <c:v>43.0</c:v>
                </c:pt>
                <c:pt idx="1">
                  <c:v>45.0</c:v>
                </c:pt>
                <c:pt idx="2">
                  <c:v>23.0</c:v>
                </c:pt>
                <c:pt idx="3">
                  <c:v>37.0</c:v>
                </c:pt>
                <c:pt idx="4">
                  <c:v>40.0</c:v>
                </c:pt>
                <c:pt idx="5">
                  <c:v>39.0</c:v>
                </c:pt>
                <c:pt idx="6">
                  <c:v>26.0</c:v>
                </c:pt>
                <c:pt idx="7">
                  <c:v>51.0</c:v>
                </c:pt>
                <c:pt idx="8">
                  <c:v>45.0</c:v>
                </c:pt>
                <c:pt idx="9">
                  <c:v>94.0</c:v>
                </c:pt>
                <c:pt idx="10">
                  <c:v>41.0</c:v>
                </c:pt>
                <c:pt idx="11">
                  <c:v>52.0</c:v>
                </c:pt>
                <c:pt idx="12">
                  <c:v>69.0</c:v>
                </c:pt>
                <c:pt idx="13">
                  <c:v>39.0</c:v>
                </c:pt>
                <c:pt idx="14">
                  <c:v>35.0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53088"/>
        <c:axId val="2110434256"/>
      </c:scatterChart>
      <c:valAx>
        <c:axId val="21120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10434256"/>
        <c:crosses val="autoZero"/>
        <c:crossBetween val="midCat"/>
      </c:valAx>
      <c:valAx>
        <c:axId val="21104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1205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Folha1!$D$2</c:f>
              <c:strCache>
                <c:ptCount val="1"/>
                <c:pt idx="0">
                  <c:v>Satisfação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Folha1!$D$3:$D$17</c:f>
              <c:numCache>
                <c:formatCode>General</c:formatCode>
                <c:ptCount val="1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5.0</c:v>
                </c:pt>
                <c:pt idx="10">
                  <c:v>4.0</c:v>
                </c:pt>
                <c:pt idx="11">
                  <c:v>5.0</c:v>
                </c:pt>
                <c:pt idx="12">
                  <c:v>4.0</c:v>
                </c:pt>
                <c:pt idx="13">
                  <c:v>5.0</c:v>
                </c:pt>
                <c:pt idx="14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926016"/>
        <c:axId val="2102883792"/>
      </c:scatterChart>
      <c:valAx>
        <c:axId val="20999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883792"/>
        <c:crosses val="autoZero"/>
        <c:crossBetween val="midCat"/>
      </c:valAx>
      <c:valAx>
        <c:axId val="21028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992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Folha1!$F$2</c:f>
              <c:strCache>
                <c:ptCount val="1"/>
                <c:pt idx="0">
                  <c:v>Nº de Erros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Folha1!$F$3:$F$17</c:f>
              <c:numCache>
                <c:formatCode>General</c:formatCode>
                <c:ptCount val="1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  <c:pt idx="5">
                  <c:v>5.0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6.0</c:v>
                </c:pt>
                <c:pt idx="10">
                  <c:v>2.0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71200"/>
        <c:axId val="2112618512"/>
      </c:scatterChart>
      <c:valAx>
        <c:axId val="21127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12618512"/>
        <c:crosses val="autoZero"/>
        <c:crossBetween val="midCat"/>
      </c:valAx>
      <c:valAx>
        <c:axId val="21126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127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Folha1!$G$2</c:f>
              <c:strCache>
                <c:ptCount val="1"/>
                <c:pt idx="0">
                  <c:v>Tempo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Folha1!$G$3:$G$17</c:f>
              <c:numCache>
                <c:formatCode>General</c:formatCode>
                <c:ptCount val="15"/>
                <c:pt idx="0">
                  <c:v>45.0</c:v>
                </c:pt>
                <c:pt idx="1">
                  <c:v>33.0</c:v>
                </c:pt>
                <c:pt idx="2">
                  <c:v>23.0</c:v>
                </c:pt>
                <c:pt idx="3">
                  <c:v>28.0</c:v>
                </c:pt>
                <c:pt idx="4">
                  <c:v>26.0</c:v>
                </c:pt>
                <c:pt idx="5">
                  <c:v>30.0</c:v>
                </c:pt>
                <c:pt idx="6">
                  <c:v>40.0</c:v>
                </c:pt>
                <c:pt idx="7">
                  <c:v>42.0</c:v>
                </c:pt>
                <c:pt idx="8">
                  <c:v>39.0</c:v>
                </c:pt>
                <c:pt idx="9">
                  <c:v>91.0</c:v>
                </c:pt>
                <c:pt idx="10">
                  <c:v>56.0</c:v>
                </c:pt>
                <c:pt idx="11">
                  <c:v>63.0</c:v>
                </c:pt>
                <c:pt idx="12">
                  <c:v>46.0</c:v>
                </c:pt>
                <c:pt idx="13">
                  <c:v>37.0</c:v>
                </c:pt>
                <c:pt idx="14">
                  <c:v>34.0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03760"/>
        <c:axId val="2144070256"/>
      </c:scatterChart>
      <c:valAx>
        <c:axId val="21083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4070256"/>
        <c:crosses val="autoZero"/>
        <c:crossBetween val="midCat"/>
      </c:valAx>
      <c:valAx>
        <c:axId val="21440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830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Folha1!$H$2</c:f>
              <c:strCache>
                <c:ptCount val="1"/>
                <c:pt idx="0">
                  <c:v>Satisfação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Folha1!$H$3:$H$17</c:f>
              <c:numCache>
                <c:formatCode>General</c:formatCode>
                <c:ptCount val="1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5.0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4.0</c:v>
                </c:pt>
                <c:pt idx="14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80960"/>
        <c:axId val="2142341168"/>
      </c:scatterChart>
      <c:valAx>
        <c:axId val="21396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2341168"/>
        <c:crosses val="autoZero"/>
        <c:crossBetween val="midCat"/>
      </c:valAx>
      <c:valAx>
        <c:axId val="21423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96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Folha1!$J$2</c:f>
              <c:strCache>
                <c:ptCount val="1"/>
                <c:pt idx="0">
                  <c:v>Nº de Erros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Folha1!$J$3:$J$17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68944"/>
        <c:axId val="2141453280"/>
      </c:scatterChart>
      <c:valAx>
        <c:axId val="214166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1453280"/>
        <c:crosses val="autoZero"/>
        <c:crossBetween val="midCat"/>
      </c:valAx>
      <c:valAx>
        <c:axId val="21414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16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Folha1!$K$2</c:f>
              <c:strCache>
                <c:ptCount val="1"/>
                <c:pt idx="0">
                  <c:v>Tempo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Folha1!$K$3:$K$17</c:f>
              <c:numCache>
                <c:formatCode>General</c:formatCode>
                <c:ptCount val="15"/>
                <c:pt idx="0">
                  <c:v>9.0</c:v>
                </c:pt>
                <c:pt idx="1">
                  <c:v>9.0</c:v>
                </c:pt>
                <c:pt idx="2">
                  <c:v>7.0</c:v>
                </c:pt>
                <c:pt idx="3">
                  <c:v>12.0</c:v>
                </c:pt>
                <c:pt idx="4">
                  <c:v>8.0</c:v>
                </c:pt>
                <c:pt idx="5">
                  <c:v>10.0</c:v>
                </c:pt>
                <c:pt idx="6">
                  <c:v>11.0</c:v>
                </c:pt>
                <c:pt idx="7">
                  <c:v>19.0</c:v>
                </c:pt>
                <c:pt idx="8">
                  <c:v>15.0</c:v>
                </c:pt>
                <c:pt idx="9">
                  <c:v>31.0</c:v>
                </c:pt>
                <c:pt idx="10">
                  <c:v>12.0</c:v>
                </c:pt>
                <c:pt idx="11">
                  <c:v>11.0</c:v>
                </c:pt>
                <c:pt idx="12">
                  <c:v>8.0</c:v>
                </c:pt>
                <c:pt idx="13">
                  <c:v>8.0</c:v>
                </c:pt>
                <c:pt idx="14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16416"/>
        <c:axId val="2112856272"/>
      </c:scatterChart>
      <c:valAx>
        <c:axId val="21419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12856272"/>
        <c:crosses val="autoZero"/>
        <c:crossBetween val="midCat"/>
      </c:valAx>
      <c:valAx>
        <c:axId val="21128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191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Folha1!$L$2</c:f>
              <c:strCache>
                <c:ptCount val="1"/>
                <c:pt idx="0">
                  <c:v>Satisfação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Folha1!$L$3:$L$17</c:f>
              <c:numCache>
                <c:formatCode>General</c:formatCode>
                <c:ptCount val="1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96128"/>
        <c:axId val="2142554272"/>
      </c:scatterChart>
      <c:valAx>
        <c:axId val="214199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2554272"/>
        <c:crosses val="autoZero"/>
        <c:crossBetween val="midCat"/>
      </c:valAx>
      <c:valAx>
        <c:axId val="21425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199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20</xdr:row>
      <xdr:rowOff>19050</xdr:rowOff>
    </xdr:from>
    <xdr:to>
      <xdr:col>5</xdr:col>
      <xdr:colOff>711200</xdr:colOff>
      <xdr:row>33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34</xdr:row>
      <xdr:rowOff>139700</xdr:rowOff>
    </xdr:from>
    <xdr:to>
      <xdr:col>5</xdr:col>
      <xdr:colOff>711200</xdr:colOff>
      <xdr:row>48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48</xdr:row>
      <xdr:rowOff>101600</xdr:rowOff>
    </xdr:from>
    <xdr:to>
      <xdr:col>5</xdr:col>
      <xdr:colOff>685800</xdr:colOff>
      <xdr:row>62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19</xdr:row>
      <xdr:rowOff>165100</xdr:rowOff>
    </xdr:from>
    <xdr:to>
      <xdr:col>15</xdr:col>
      <xdr:colOff>596900</xdr:colOff>
      <xdr:row>33</xdr:row>
      <xdr:rowOff>63500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152400</xdr:colOff>
      <xdr:row>34</xdr:row>
      <xdr:rowOff>82550</xdr:rowOff>
    </xdr:from>
    <xdr:to>
      <xdr:col>15</xdr:col>
      <xdr:colOff>596900</xdr:colOff>
      <xdr:row>47</xdr:row>
      <xdr:rowOff>184150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127000</xdr:colOff>
      <xdr:row>48</xdr:row>
      <xdr:rowOff>44450</xdr:rowOff>
    </xdr:from>
    <xdr:to>
      <xdr:col>15</xdr:col>
      <xdr:colOff>571500</xdr:colOff>
      <xdr:row>61</xdr:row>
      <xdr:rowOff>146050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25400</xdr:colOff>
      <xdr:row>20</xdr:row>
      <xdr:rowOff>0</xdr:rowOff>
    </xdr:from>
    <xdr:to>
      <xdr:col>25</xdr:col>
      <xdr:colOff>469900</xdr:colOff>
      <xdr:row>33</xdr:row>
      <xdr:rowOff>101600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25400</xdr:colOff>
      <xdr:row>34</xdr:row>
      <xdr:rowOff>120650</xdr:rowOff>
    </xdr:from>
    <xdr:to>
      <xdr:col>25</xdr:col>
      <xdr:colOff>469900</xdr:colOff>
      <xdr:row>48</xdr:row>
      <xdr:rowOff>19050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48</xdr:row>
      <xdr:rowOff>82550</xdr:rowOff>
    </xdr:from>
    <xdr:to>
      <xdr:col>25</xdr:col>
      <xdr:colOff>444500</xdr:colOff>
      <xdr:row>61</xdr:row>
      <xdr:rowOff>184150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"/>
  <sheetViews>
    <sheetView showRuler="0"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B52"/>
  <sheetViews>
    <sheetView tabSelected="1" showRuler="0" topLeftCell="A9" workbookViewId="0">
      <selection activeCell="H26" sqref="H26"/>
    </sheetView>
  </sheetViews>
  <sheetFormatPr baseColWidth="10" defaultRowHeight="16" x14ac:dyDescent="0.2"/>
  <cols>
    <col min="28" max="28" width="11.83203125" bestFit="1" customWidth="1"/>
  </cols>
  <sheetData>
    <row r="1" spans="1:12" x14ac:dyDescent="0.2">
      <c r="D1" t="s">
        <v>6</v>
      </c>
      <c r="H1" t="s">
        <v>7</v>
      </c>
      <c r="L1" t="s">
        <v>8</v>
      </c>
    </row>
    <row r="2" spans="1:12" x14ac:dyDescent="0.2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  <c r="J2" t="s">
        <v>0</v>
      </c>
      <c r="K2" t="s">
        <v>1</v>
      </c>
      <c r="L2" t="s">
        <v>2</v>
      </c>
    </row>
    <row r="3" spans="1:12" x14ac:dyDescent="0.2">
      <c r="A3">
        <v>1</v>
      </c>
      <c r="B3">
        <v>2</v>
      </c>
      <c r="C3">
        <v>43</v>
      </c>
      <c r="D3">
        <v>5</v>
      </c>
      <c r="F3">
        <v>2</v>
      </c>
      <c r="G3">
        <v>45</v>
      </c>
      <c r="H3">
        <v>5</v>
      </c>
      <c r="J3">
        <v>0</v>
      </c>
      <c r="K3">
        <v>9</v>
      </c>
      <c r="L3">
        <v>5</v>
      </c>
    </row>
    <row r="4" spans="1:12" x14ac:dyDescent="0.2">
      <c r="A4">
        <v>2</v>
      </c>
      <c r="B4">
        <v>3</v>
      </c>
      <c r="C4">
        <v>45</v>
      </c>
      <c r="D4">
        <v>5</v>
      </c>
      <c r="F4">
        <v>2</v>
      </c>
      <c r="G4">
        <v>33</v>
      </c>
      <c r="H4">
        <v>5</v>
      </c>
      <c r="J4">
        <v>0</v>
      </c>
      <c r="K4">
        <v>9</v>
      </c>
      <c r="L4">
        <v>5</v>
      </c>
    </row>
    <row r="5" spans="1:12" x14ac:dyDescent="0.2">
      <c r="A5">
        <v>3</v>
      </c>
      <c r="B5">
        <v>2</v>
      </c>
      <c r="C5">
        <v>23</v>
      </c>
      <c r="D5">
        <v>5</v>
      </c>
      <c r="F5">
        <v>2</v>
      </c>
      <c r="G5">
        <v>23</v>
      </c>
      <c r="H5">
        <v>5</v>
      </c>
      <c r="J5">
        <v>0</v>
      </c>
      <c r="K5">
        <v>7</v>
      </c>
      <c r="L5">
        <v>5</v>
      </c>
    </row>
    <row r="6" spans="1:12" x14ac:dyDescent="0.2">
      <c r="A6">
        <v>4</v>
      </c>
      <c r="B6">
        <v>2</v>
      </c>
      <c r="C6">
        <v>37</v>
      </c>
      <c r="D6">
        <v>5</v>
      </c>
      <c r="F6">
        <v>3</v>
      </c>
      <c r="G6">
        <v>28</v>
      </c>
      <c r="H6">
        <v>5</v>
      </c>
      <c r="J6">
        <v>0</v>
      </c>
      <c r="K6">
        <v>12</v>
      </c>
      <c r="L6">
        <v>5</v>
      </c>
    </row>
    <row r="7" spans="1:12" x14ac:dyDescent="0.2">
      <c r="A7">
        <v>5</v>
      </c>
      <c r="B7">
        <v>2</v>
      </c>
      <c r="C7">
        <v>40</v>
      </c>
      <c r="D7">
        <v>5</v>
      </c>
      <c r="F7">
        <v>2</v>
      </c>
      <c r="G7">
        <v>26</v>
      </c>
      <c r="H7">
        <v>5</v>
      </c>
      <c r="J7">
        <v>0</v>
      </c>
      <c r="K7">
        <v>8</v>
      </c>
      <c r="L7">
        <v>5</v>
      </c>
    </row>
    <row r="8" spans="1:12" x14ac:dyDescent="0.2">
      <c r="A8">
        <v>6</v>
      </c>
      <c r="B8">
        <v>4</v>
      </c>
      <c r="C8">
        <v>39</v>
      </c>
      <c r="D8">
        <v>5</v>
      </c>
      <c r="F8">
        <v>5</v>
      </c>
      <c r="G8">
        <v>30</v>
      </c>
      <c r="H8">
        <v>5</v>
      </c>
      <c r="J8">
        <v>0</v>
      </c>
      <c r="K8">
        <v>10</v>
      </c>
      <c r="L8">
        <v>5</v>
      </c>
    </row>
    <row r="9" spans="1:12" x14ac:dyDescent="0.2">
      <c r="A9">
        <v>7</v>
      </c>
      <c r="B9">
        <v>1</v>
      </c>
      <c r="C9">
        <v>26</v>
      </c>
      <c r="D9">
        <v>4</v>
      </c>
      <c r="F9">
        <v>3</v>
      </c>
      <c r="G9">
        <v>40</v>
      </c>
      <c r="H9">
        <v>4</v>
      </c>
      <c r="J9">
        <v>0</v>
      </c>
      <c r="K9">
        <v>11</v>
      </c>
      <c r="L9">
        <v>5</v>
      </c>
    </row>
    <row r="10" spans="1:12" x14ac:dyDescent="0.2">
      <c r="A10">
        <v>8</v>
      </c>
      <c r="B10">
        <v>6</v>
      </c>
      <c r="C10">
        <v>51</v>
      </c>
      <c r="D10">
        <v>4</v>
      </c>
      <c r="F10">
        <v>4</v>
      </c>
      <c r="G10">
        <v>42</v>
      </c>
      <c r="H10">
        <v>3</v>
      </c>
      <c r="J10">
        <v>1</v>
      </c>
      <c r="K10">
        <v>19</v>
      </c>
      <c r="L10">
        <v>5</v>
      </c>
    </row>
    <row r="11" spans="1:12" x14ac:dyDescent="0.2">
      <c r="A11">
        <v>9</v>
      </c>
      <c r="B11">
        <v>4</v>
      </c>
      <c r="C11">
        <v>45</v>
      </c>
      <c r="D11">
        <v>5</v>
      </c>
      <c r="F11">
        <v>3</v>
      </c>
      <c r="G11">
        <v>39</v>
      </c>
      <c r="H11">
        <v>5</v>
      </c>
      <c r="J11">
        <v>0</v>
      </c>
      <c r="K11">
        <v>15</v>
      </c>
      <c r="L11">
        <v>5</v>
      </c>
    </row>
    <row r="12" spans="1:12" x14ac:dyDescent="0.2">
      <c r="A12">
        <v>10</v>
      </c>
      <c r="B12">
        <v>2</v>
      </c>
      <c r="C12">
        <v>94</v>
      </c>
      <c r="D12">
        <v>5</v>
      </c>
      <c r="F12">
        <v>6</v>
      </c>
      <c r="G12">
        <v>91</v>
      </c>
      <c r="H12">
        <v>4</v>
      </c>
      <c r="J12">
        <v>0</v>
      </c>
      <c r="K12">
        <v>31</v>
      </c>
      <c r="L12">
        <v>5</v>
      </c>
    </row>
    <row r="13" spans="1:12" x14ac:dyDescent="0.2">
      <c r="A13">
        <v>11</v>
      </c>
      <c r="B13">
        <v>0</v>
      </c>
      <c r="C13">
        <v>41</v>
      </c>
      <c r="D13">
        <v>4</v>
      </c>
      <c r="F13">
        <v>2</v>
      </c>
      <c r="G13">
        <v>56</v>
      </c>
      <c r="H13">
        <v>3</v>
      </c>
      <c r="J13">
        <v>0</v>
      </c>
      <c r="K13">
        <v>12</v>
      </c>
      <c r="L13">
        <v>5</v>
      </c>
    </row>
    <row r="14" spans="1:12" x14ac:dyDescent="0.2">
      <c r="A14">
        <v>12</v>
      </c>
      <c r="B14">
        <v>0</v>
      </c>
      <c r="C14">
        <v>52</v>
      </c>
      <c r="D14">
        <v>5</v>
      </c>
      <c r="F14">
        <v>1</v>
      </c>
      <c r="G14">
        <v>63</v>
      </c>
      <c r="H14">
        <v>4</v>
      </c>
      <c r="J14">
        <v>0</v>
      </c>
      <c r="K14">
        <v>11</v>
      </c>
      <c r="L14">
        <v>5</v>
      </c>
    </row>
    <row r="15" spans="1:12" x14ac:dyDescent="0.2">
      <c r="A15">
        <v>13</v>
      </c>
      <c r="B15">
        <v>2</v>
      </c>
      <c r="C15">
        <v>69</v>
      </c>
      <c r="D15">
        <v>4</v>
      </c>
      <c r="F15">
        <v>0</v>
      </c>
      <c r="G15">
        <v>46</v>
      </c>
      <c r="H15">
        <v>5</v>
      </c>
      <c r="J15">
        <v>0</v>
      </c>
      <c r="K15">
        <v>8</v>
      </c>
      <c r="L15">
        <v>5</v>
      </c>
    </row>
    <row r="16" spans="1:12" x14ac:dyDescent="0.2">
      <c r="A16">
        <v>14</v>
      </c>
      <c r="B16">
        <v>0</v>
      </c>
      <c r="C16">
        <v>39</v>
      </c>
      <c r="D16">
        <v>5</v>
      </c>
      <c r="F16">
        <v>0</v>
      </c>
      <c r="G16">
        <v>37</v>
      </c>
      <c r="H16">
        <v>4</v>
      </c>
      <c r="J16">
        <v>0</v>
      </c>
      <c r="K16">
        <v>8</v>
      </c>
      <c r="L16">
        <v>5</v>
      </c>
    </row>
    <row r="17" spans="1:28" x14ac:dyDescent="0.2">
      <c r="A17">
        <v>15</v>
      </c>
      <c r="B17">
        <v>3</v>
      </c>
      <c r="C17">
        <v>35</v>
      </c>
      <c r="D17">
        <v>5</v>
      </c>
      <c r="F17">
        <v>2</v>
      </c>
      <c r="G17">
        <v>34</v>
      </c>
      <c r="H17">
        <v>5</v>
      </c>
      <c r="J17">
        <v>0</v>
      </c>
      <c r="K17">
        <v>9</v>
      </c>
      <c r="L17">
        <v>5</v>
      </c>
    </row>
    <row r="22" spans="1:28" x14ac:dyDescent="0.2">
      <c r="G22" t="s">
        <v>3</v>
      </c>
      <c r="H22">
        <f>AVERAGE(B3:B17)</f>
        <v>2.2000000000000002</v>
      </c>
      <c r="Q22" t="s">
        <v>3</v>
      </c>
      <c r="R22">
        <f>AVERAGE(F3:F17)</f>
        <v>2.4666666666666668</v>
      </c>
      <c r="AA22" t="s">
        <v>3</v>
      </c>
      <c r="AB22">
        <f>AVERAGE(J3:J17)</f>
        <v>6.6666666666666666E-2</v>
      </c>
    </row>
    <row r="23" spans="1:28" x14ac:dyDescent="0.2">
      <c r="G23" t="s">
        <v>4</v>
      </c>
      <c r="H23">
        <f>_xlfn.STDEV.P(B3:B17)</f>
        <v>1.6</v>
      </c>
      <c r="Q23" t="s">
        <v>4</v>
      </c>
      <c r="R23">
        <f>_xlfn.STDEV.P(F3:F17)</f>
        <v>1.586050300449376</v>
      </c>
      <c r="AA23" t="s">
        <v>4</v>
      </c>
      <c r="AB23">
        <f>_xlfn.STDEV.P(J3:J17)</f>
        <v>0.24944382578492943</v>
      </c>
    </row>
    <row r="24" spans="1:28" x14ac:dyDescent="0.2">
      <c r="G24" t="s">
        <v>5</v>
      </c>
      <c r="H24">
        <f>_xlfn.CONFIDENCE.T(0.05,H23,15)</f>
        <v>0.88605046650378883</v>
      </c>
      <c r="Q24" t="s">
        <v>5</v>
      </c>
      <c r="R24">
        <f>_xlfn.CONFIDENCE.T(0.05,R23,15)</f>
        <v>0.87832538038227759</v>
      </c>
      <c r="AA24" t="s">
        <v>5</v>
      </c>
      <c r="AB24">
        <f>_xlfn.CONFIDENCE.T(0.05,AB23,15)</f>
        <v>0.13813738637701661</v>
      </c>
    </row>
    <row r="37" spans="7:28" x14ac:dyDescent="0.2">
      <c r="G37" t="s">
        <v>3</v>
      </c>
      <c r="H37">
        <f>AVERAGE(C13:C17,C3:C11)</f>
        <v>41.785714285714285</v>
      </c>
      <c r="Q37" t="s">
        <v>3</v>
      </c>
      <c r="R37">
        <f>AVERAGE(G3:G11,G13:G15)</f>
        <v>39.25</v>
      </c>
      <c r="AA37" t="s">
        <v>3</v>
      </c>
      <c r="AB37">
        <f>AVERAGE(K3:K11,K13:K17)</f>
        <v>10.571428571428571</v>
      </c>
    </row>
    <row r="38" spans="7:28" x14ac:dyDescent="0.2">
      <c r="G38" t="s">
        <v>4</v>
      </c>
      <c r="H38">
        <f>_xlfn.STDEV.P(C3:C11,C13:C17)</f>
        <v>10.831030629159716</v>
      </c>
      <c r="Q38" t="s">
        <v>4</v>
      </c>
      <c r="R38">
        <f>_xlfn.STDEV.P(G3:G11,G13:G17)</f>
        <v>10.859022393702794</v>
      </c>
      <c r="AA38" t="s">
        <v>4</v>
      </c>
      <c r="AB38">
        <f>_xlfn.STDEV.P(K3:K11,K13:K17)</f>
        <v>3.1102201510110343</v>
      </c>
    </row>
    <row r="39" spans="7:28" x14ac:dyDescent="0.2">
      <c r="G39" t="s">
        <v>5</v>
      </c>
      <c r="H39">
        <f>_xlfn.CONFIDENCE.T(0.05,H38,14)</f>
        <v>6.2536509011050256</v>
      </c>
      <c r="Q39" t="s">
        <v>5</v>
      </c>
      <c r="R39">
        <f>_xlfn.CONFIDENCE.T(0.05,R38,14)</f>
        <v>6.2698128647769824</v>
      </c>
      <c r="AA39" t="s">
        <v>5</v>
      </c>
      <c r="AB39">
        <f>_xlfn.CONFIDENCE.T(0.05,AB38,14)</f>
        <v>1.7957876508668071</v>
      </c>
    </row>
    <row r="50" spans="7:28" x14ac:dyDescent="0.2">
      <c r="G50" t="s">
        <v>3</v>
      </c>
      <c r="H50">
        <f>AVERAGE(D3:D17)</f>
        <v>4.7333333333333334</v>
      </c>
      <c r="Q50" t="s">
        <v>3</v>
      </c>
      <c r="R50">
        <f>AVERAGE(H3:H17)</f>
        <v>4.4666666666666668</v>
      </c>
      <c r="AA50" t="s">
        <v>3</v>
      </c>
      <c r="AB50">
        <f>AVERAGE(L3:L17)</f>
        <v>5</v>
      </c>
    </row>
    <row r="51" spans="7:28" x14ac:dyDescent="0.2">
      <c r="G51" t="s">
        <v>4</v>
      </c>
      <c r="H51">
        <f>_xlfn.STDEV.P(D3:D17)</f>
        <v>0.44221663871405331</v>
      </c>
      <c r="Q51" t="s">
        <v>4</v>
      </c>
      <c r="R51">
        <f>_xlfn.STDEV.P(H3:H17)</f>
        <v>0.71802197428460057</v>
      </c>
      <c r="AA51" t="s">
        <v>4</v>
      </c>
      <c r="AB51">
        <f>_xlfn.STDEV.P(L3:L17)</f>
        <v>0</v>
      </c>
    </row>
    <row r="52" spans="7:28" x14ac:dyDescent="0.2">
      <c r="G52" t="s">
        <v>5</v>
      </c>
      <c r="H52">
        <f>_xlfn.CONFIDENCE.T(0.05,H51,15)</f>
        <v>0.24489141189270275</v>
      </c>
      <c r="Q52" t="s">
        <v>5</v>
      </c>
      <c r="R52">
        <f>_xlfn.CONFIDENCE.T(0.05,R51,15)</f>
        <v>0.39762731579677613</v>
      </c>
      <c r="AA52" t="s">
        <v>5</v>
      </c>
      <c r="AB5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sqref="A1:K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Folha2</vt:lpstr>
      <vt:lpstr>Folha1</vt:lpstr>
      <vt:lpstr>Folha3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2016-05-18T11:51:11Z</dcterms:created>
  <dcterms:modified xsi:type="dcterms:W3CDTF">2016-05-18T21:51:34Z</dcterms:modified>
</cp:coreProperties>
</file>