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500" activeTab="7"/>
  </bookViews>
  <sheets>
    <sheet name="Original" sheetId="1" r:id="rId1"/>
    <sheet name="Copy" sheetId="4" r:id="rId2"/>
    <sheet name="Source" sheetId="3" r:id="rId3"/>
    <sheet name="Q1" sheetId="6" r:id="rId4"/>
    <sheet name="Q2" sheetId="7" r:id="rId5"/>
    <sheet name="Q3" sheetId="5" r:id="rId6"/>
    <sheet name="Q4" sheetId="8" r:id="rId7"/>
    <sheet name="Q5" sheetId="9" r:id="rId8"/>
  </sheets>
  <definedNames>
    <definedName name="_xlnm._FilterDatabase" localSheetId="0" hidden="1">Original!$A$1:$G$1</definedName>
    <definedName name="_xlnm._FilterDatabase" localSheetId="4" hidden="1">'Q2'!$A$1:$K$1</definedName>
    <definedName name="_xlnm._FilterDatabase" localSheetId="5" hidden="1">'Q3'!$A$1:$I$1</definedName>
    <definedName name="_xlnm._FilterDatabase" localSheetId="6" hidden="1">'Q4'!$A$1:$J$1</definedName>
    <definedName name="_xlnm._FilterDatabase" localSheetId="7" hidden="1">'Q5'!$A$1:$J$1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9" l="1"/>
  <c r="I3" i="9"/>
  <c r="I5" i="9"/>
  <c r="I10" i="9"/>
  <c r="I4" i="9"/>
  <c r="I6" i="9"/>
  <c r="I9" i="9"/>
  <c r="I7" i="9"/>
  <c r="I8" i="9"/>
  <c r="H2" i="8"/>
  <c r="H7" i="8"/>
  <c r="H6" i="8"/>
  <c r="H9" i="8"/>
  <c r="H4" i="8"/>
  <c r="H3" i="8"/>
  <c r="H8" i="8"/>
  <c r="H10" i="8"/>
  <c r="H5" i="8"/>
  <c r="H3" i="5"/>
  <c r="H2" i="5"/>
  <c r="H5" i="5"/>
  <c r="H8" i="5"/>
  <c r="H10" i="5"/>
  <c r="H4" i="5"/>
  <c r="H9" i="5"/>
  <c r="H7" i="5"/>
  <c r="H6" i="5"/>
  <c r="G3" i="7" l="1"/>
  <c r="G2" i="7"/>
  <c r="G5" i="7"/>
  <c r="G8" i="7"/>
  <c r="G10" i="7"/>
  <c r="G4" i="7"/>
  <c r="G9" i="7"/>
  <c r="G7" i="7"/>
  <c r="G6" i="7"/>
  <c r="G15" i="7" l="1"/>
  <c r="I8" i="7" s="1"/>
  <c r="B15" i="6"/>
  <c r="C14" i="6"/>
  <c r="D14" i="6"/>
  <c r="E14" i="6"/>
  <c r="F14" i="6"/>
  <c r="G14" i="6"/>
  <c r="B14" i="6"/>
  <c r="I2" i="7" l="1"/>
  <c r="I5" i="7"/>
  <c r="I10" i="7"/>
  <c r="I4" i="7"/>
  <c r="I7" i="7"/>
  <c r="I6" i="7"/>
  <c r="I9" i="7"/>
  <c r="I3" i="7"/>
</calcChain>
</file>

<file path=xl/sharedStrings.xml><?xml version="1.0" encoding="utf-8"?>
<sst xmlns="http://schemas.openxmlformats.org/spreadsheetml/2006/main" count="132" uniqueCount="36">
  <si>
    <t>Batken oblast</t>
  </si>
  <si>
    <t>Jalal-Abat oblast</t>
  </si>
  <si>
    <t>Yssyk-Kul oblast</t>
  </si>
  <si>
    <t>Naryn oblast</t>
  </si>
  <si>
    <t>Osh oblast</t>
  </si>
  <si>
    <t>Talas oblast</t>
  </si>
  <si>
    <t>Chui oblast</t>
  </si>
  <si>
    <t>Bishkek City</t>
  </si>
  <si>
    <t>Osh City</t>
  </si>
  <si>
    <t>TB cases 2011</t>
  </si>
  <si>
    <t>TB cases 2012</t>
  </si>
  <si>
    <t>TB cases 2013</t>
  </si>
  <si>
    <t>TB cases 2014</t>
  </si>
  <si>
    <t>TB cases 2015</t>
  </si>
  <si>
    <t>Health Budget 2015</t>
  </si>
  <si>
    <t>Number of morbidity of patients by active tuberculosis by territory (people)</t>
  </si>
  <si>
    <t>http://www.stat.kg/en/opendata/category/485/</t>
  </si>
  <si>
    <t>http://opendata.med.kg/dataset/170</t>
  </si>
  <si>
    <t>Population by year and by region</t>
  </si>
  <si>
    <t>http://stat.kg/ru/opendata/category/39/</t>
  </si>
  <si>
    <t>Health Budget 2015 (thsd som)</t>
  </si>
  <si>
    <t>Region</t>
  </si>
  <si>
    <t>Total TB Cases per year</t>
  </si>
  <si>
    <t>Total per region 2011-2015</t>
  </si>
  <si>
    <t>TB cases procentage 2011-2015</t>
  </si>
  <si>
    <t xml:space="preserve">Total </t>
  </si>
  <si>
    <t>Population</t>
  </si>
  <si>
    <t xml:space="preserve">Per person </t>
  </si>
  <si>
    <t>Unhealthy people</t>
  </si>
  <si>
    <t>chui oblast</t>
  </si>
  <si>
    <t>Total amount of people each year</t>
  </si>
  <si>
    <t>Average unhealth</t>
  </si>
  <si>
    <t xml:space="preserve">Average of unhealthy people in chui oblast is 1236 </t>
  </si>
  <si>
    <t>Percentage of change</t>
  </si>
  <si>
    <t>the biggest percentage is in bishkek city 26%</t>
  </si>
  <si>
    <t>help per person is the least in bishkek 659 som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</si>
</sst>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₸_-;\-* #,##0.00\ _₸_-;_-* &quot;-&quot;??\ _₸_-;_-@_-"/>
    <numFmt numFmtId="165" formatCode="_-* #,##0\ _₸_-;\-* #,##0\ _₸_-;_-* &quot;-&quot;??\ _₸_-;_-@_-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Times New Roman Cyr"/>
      <family val="1"/>
      <charset val="204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Fill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9" fontId="0" fillId="0" borderId="0" xfId="3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4" applyNumberFormat="1" applyFont="1"/>
    <xf numFmtId="9" fontId="0" fillId="0" borderId="0" xfId="0" applyNumberFormat="1"/>
    <xf numFmtId="0" fontId="8" fillId="0" borderId="0" xfId="0" applyFont="1"/>
  </cellXfs>
  <cellStyles count="5">
    <cellStyle name="Гиперссылка" xfId="1" builtinId="8"/>
    <cellStyle name="Обычный" xfId="0" builtinId="0"/>
    <cellStyle name="Обычный 3" xfId="2"/>
    <cellStyle name="Процентный" xfId="3" builtinId="5"/>
    <cellStyle name="Финансовый" xfId="4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pendata.med.kg/dataset/170" TargetMode="External"/><Relationship Id="rId2" Type="http://schemas.openxmlformats.org/officeDocument/2006/relationships/hyperlink" Target="http://www.stat.kg/en/opendata/category/485/" TargetMode="External"/><Relationship Id="rId1" Type="http://schemas.openxmlformats.org/officeDocument/2006/relationships/hyperlink" Target="http://stat.kg/ru/opendata/category/39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15" sqref="B15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 x14ac:dyDescent="0.25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 x14ac:dyDescent="0.25">
      <c r="A3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 x14ac:dyDescent="0.25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 x14ac:dyDescent="0.25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 x14ac:dyDescent="0.25">
      <c r="A7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 x14ac:dyDescent="0.25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3" sqref="C23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</cols>
  <sheetData>
    <row r="1" spans="1:7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</row>
    <row r="2" spans="1:7" x14ac:dyDescent="0.25">
      <c r="A2" t="s">
        <v>0</v>
      </c>
      <c r="B2">
        <v>351</v>
      </c>
      <c r="C2">
        <v>410</v>
      </c>
      <c r="D2">
        <v>418</v>
      </c>
      <c r="E2">
        <v>409</v>
      </c>
      <c r="F2">
        <v>354</v>
      </c>
      <c r="G2" s="4">
        <v>663169.88</v>
      </c>
    </row>
    <row r="3" spans="1:7" x14ac:dyDescent="0.25">
      <c r="A3" s="5" t="s">
        <v>7</v>
      </c>
      <c r="B3">
        <v>997</v>
      </c>
      <c r="C3">
        <v>1094</v>
      </c>
      <c r="D3">
        <v>1144</v>
      </c>
      <c r="E3">
        <v>1237</v>
      </c>
      <c r="F3">
        <v>1260</v>
      </c>
      <c r="G3" s="4">
        <v>617601.12</v>
      </c>
    </row>
    <row r="4" spans="1:7" x14ac:dyDescent="0.25">
      <c r="A4" t="s">
        <v>6</v>
      </c>
      <c r="B4">
        <v>1298</v>
      </c>
      <c r="C4">
        <v>1302</v>
      </c>
      <c r="D4">
        <v>1221</v>
      </c>
      <c r="E4">
        <v>1114</v>
      </c>
      <c r="F4">
        <v>1245</v>
      </c>
      <c r="G4" s="4">
        <v>959008</v>
      </c>
    </row>
    <row r="5" spans="1:7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</row>
    <row r="6" spans="1:7" x14ac:dyDescent="0.25">
      <c r="A6" t="s">
        <v>3</v>
      </c>
      <c r="B6">
        <v>251</v>
      </c>
      <c r="C6">
        <v>280</v>
      </c>
      <c r="D6">
        <v>244</v>
      </c>
      <c r="E6">
        <v>268</v>
      </c>
      <c r="F6">
        <v>234</v>
      </c>
      <c r="G6" s="4">
        <v>527821.81000000006</v>
      </c>
    </row>
    <row r="7" spans="1:7" x14ac:dyDescent="0.25">
      <c r="A7" s="5" t="s">
        <v>8</v>
      </c>
      <c r="B7">
        <v>227</v>
      </c>
      <c r="C7">
        <v>254</v>
      </c>
      <c r="D7">
        <v>220</v>
      </c>
      <c r="E7">
        <v>276</v>
      </c>
      <c r="F7">
        <v>245</v>
      </c>
      <c r="G7" s="4">
        <v>304625.69</v>
      </c>
    </row>
    <row r="8" spans="1:7" x14ac:dyDescent="0.25">
      <c r="A8" t="s">
        <v>4</v>
      </c>
      <c r="B8">
        <v>991</v>
      </c>
      <c r="C8">
        <v>1039</v>
      </c>
      <c r="D8">
        <v>1156</v>
      </c>
      <c r="E8">
        <v>1101</v>
      </c>
      <c r="F8">
        <v>1135</v>
      </c>
      <c r="G8" s="4">
        <v>1529083.5</v>
      </c>
    </row>
    <row r="9" spans="1:7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</row>
    <row r="10" spans="1:7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ColWidth="11" defaultRowHeight="15.75" x14ac:dyDescent="0.25"/>
  <sheetData>
    <row r="1" spans="1:1" x14ac:dyDescent="0.25">
      <c r="A1" t="s">
        <v>15</v>
      </c>
    </row>
    <row r="2" spans="1:1" x14ac:dyDescent="0.25">
      <c r="A2" s="2" t="s">
        <v>16</v>
      </c>
    </row>
    <row r="4" spans="1:1" x14ac:dyDescent="0.25">
      <c r="A4" t="s">
        <v>14</v>
      </c>
    </row>
    <row r="5" spans="1:1" x14ac:dyDescent="0.25">
      <c r="A5" s="2" t="s">
        <v>17</v>
      </c>
    </row>
    <row r="7" spans="1:1" x14ac:dyDescent="0.25">
      <c r="A7" t="s">
        <v>18</v>
      </c>
    </row>
    <row r="8" spans="1:1" x14ac:dyDescent="0.25">
      <c r="A8" s="2" t="s">
        <v>19</v>
      </c>
    </row>
  </sheetData>
  <hyperlinks>
    <hyperlink ref="A8" r:id="rId1"/>
    <hyperlink ref="A2" r:id="rId2"/>
    <hyperlink ref="A5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2" zoomScale="112" workbookViewId="0">
      <selection activeCell="B19" sqref="B19"/>
    </sheetView>
  </sheetViews>
  <sheetFormatPr defaultColWidth="11" defaultRowHeight="15.75" x14ac:dyDescent="0.2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</cols>
  <sheetData>
    <row r="1" spans="1:7" x14ac:dyDescent="0.25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</row>
    <row r="2" spans="1:7" x14ac:dyDescent="0.25">
      <c r="A2" s="7" t="s">
        <v>0</v>
      </c>
      <c r="B2" s="7">
        <v>351</v>
      </c>
      <c r="C2" s="7">
        <v>410</v>
      </c>
      <c r="D2" s="7">
        <v>418</v>
      </c>
      <c r="E2" s="7">
        <v>409</v>
      </c>
      <c r="F2" s="7">
        <v>354</v>
      </c>
      <c r="G2" s="7">
        <v>663169.88</v>
      </c>
    </row>
    <row r="3" spans="1:7" x14ac:dyDescent="0.25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</row>
    <row r="4" spans="1:7" x14ac:dyDescent="0.25">
      <c r="A4" s="7" t="s">
        <v>6</v>
      </c>
      <c r="B4" s="7">
        <v>1298</v>
      </c>
      <c r="C4" s="7">
        <v>1302</v>
      </c>
      <c r="D4" s="7">
        <v>1221</v>
      </c>
      <c r="E4" s="7">
        <v>1114</v>
      </c>
      <c r="F4" s="7">
        <v>1245</v>
      </c>
      <c r="G4" s="7">
        <v>959008</v>
      </c>
    </row>
    <row r="5" spans="1:7" x14ac:dyDescent="0.25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</row>
    <row r="6" spans="1:7" x14ac:dyDescent="0.25">
      <c r="A6" s="7" t="s">
        <v>3</v>
      </c>
      <c r="B6" s="7">
        <v>251</v>
      </c>
      <c r="C6" s="7">
        <v>280</v>
      </c>
      <c r="D6" s="7">
        <v>244</v>
      </c>
      <c r="E6" s="7">
        <v>268</v>
      </c>
      <c r="F6" s="7">
        <v>234</v>
      </c>
      <c r="G6" s="7">
        <v>527821.81000000006</v>
      </c>
    </row>
    <row r="7" spans="1:7" x14ac:dyDescent="0.25">
      <c r="A7" s="7" t="s">
        <v>8</v>
      </c>
      <c r="B7" s="7">
        <v>227</v>
      </c>
      <c r="C7" s="7">
        <v>254</v>
      </c>
      <c r="D7" s="7">
        <v>220</v>
      </c>
      <c r="E7" s="7">
        <v>276</v>
      </c>
      <c r="F7" s="7">
        <v>245</v>
      </c>
      <c r="G7" s="7">
        <v>304625.69</v>
      </c>
    </row>
    <row r="8" spans="1:7" x14ac:dyDescent="0.25">
      <c r="A8" s="7" t="s">
        <v>4</v>
      </c>
      <c r="B8" s="7">
        <v>991</v>
      </c>
      <c r="C8" s="7">
        <v>1039</v>
      </c>
      <c r="D8" s="7">
        <v>1156</v>
      </c>
      <c r="E8" s="7">
        <v>1101</v>
      </c>
      <c r="F8" s="7">
        <v>1135</v>
      </c>
      <c r="G8" s="7">
        <v>1529083.5</v>
      </c>
    </row>
    <row r="9" spans="1:7" x14ac:dyDescent="0.25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</row>
    <row r="10" spans="1:7" x14ac:dyDescent="0.25">
      <c r="A10" s="7" t="s">
        <v>2</v>
      </c>
      <c r="B10" s="7">
        <v>305</v>
      </c>
      <c r="C10" s="7">
        <v>316</v>
      </c>
      <c r="D10" s="7">
        <v>319</v>
      </c>
      <c r="E10" s="7">
        <v>295</v>
      </c>
      <c r="F10" s="7">
        <v>273</v>
      </c>
      <c r="G10" s="7">
        <v>630227.5</v>
      </c>
    </row>
    <row r="14" spans="1:7" x14ac:dyDescent="0.25">
      <c r="A14" s="1" t="s">
        <v>22</v>
      </c>
      <c r="B14">
        <f>SUM(B2:B10)</f>
        <v>5535</v>
      </c>
      <c r="C14">
        <f t="shared" ref="C14:G14" si="0">SUM(C2:C10)</f>
        <v>5851</v>
      </c>
      <c r="D14">
        <f t="shared" si="0"/>
        <v>5859</v>
      </c>
      <c r="E14">
        <f t="shared" si="0"/>
        <v>5898</v>
      </c>
      <c r="F14">
        <f t="shared" si="0"/>
        <v>5853</v>
      </c>
      <c r="G14">
        <f t="shared" si="0"/>
        <v>6928366.9400000004</v>
      </c>
    </row>
    <row r="15" spans="1:7" x14ac:dyDescent="0.25">
      <c r="A15" s="13" t="s">
        <v>30</v>
      </c>
      <c r="B15">
        <f>SUM(B14:F14)</f>
        <v>28996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16" sqref="A16"/>
    </sheetView>
  </sheetViews>
  <sheetFormatPr defaultColWidth="11" defaultRowHeight="15.75" x14ac:dyDescent="0.2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3" customWidth="1"/>
    <col min="8" max="8" width="27.5" customWidth="1"/>
    <col min="9" max="9" width="27.625" customWidth="1"/>
  </cols>
  <sheetData>
    <row r="1" spans="1:11" x14ac:dyDescent="0.25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23</v>
      </c>
      <c r="H1" s="6" t="s">
        <v>20</v>
      </c>
      <c r="I1" s="6" t="s">
        <v>24</v>
      </c>
    </row>
    <row r="2" spans="1:11" x14ac:dyDescent="0.25">
      <c r="A2" s="7" t="s">
        <v>6</v>
      </c>
      <c r="B2" s="7">
        <v>1298</v>
      </c>
      <c r="C2" s="7">
        <v>1302</v>
      </c>
      <c r="D2" s="7">
        <v>1221</v>
      </c>
      <c r="E2" s="7">
        <v>1114</v>
      </c>
      <c r="F2" s="7">
        <v>1245</v>
      </c>
      <c r="G2">
        <f t="shared" ref="G2:G10" si="0">SUM(B2:F2)</f>
        <v>6180</v>
      </c>
      <c r="H2" s="7">
        <v>959008</v>
      </c>
      <c r="I2" s="8">
        <f t="shared" ref="I2:I10" si="1">G2/G$15</f>
        <v>0.21313284590978065</v>
      </c>
    </row>
    <row r="3" spans="1:11" x14ac:dyDescent="0.25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>
        <f t="shared" si="0"/>
        <v>5732</v>
      </c>
      <c r="H3" s="7">
        <v>617601.12</v>
      </c>
      <c r="I3" s="8">
        <f t="shared" si="1"/>
        <v>0.19768243895709753</v>
      </c>
    </row>
    <row r="4" spans="1:11" x14ac:dyDescent="0.25">
      <c r="A4" s="7" t="s">
        <v>4</v>
      </c>
      <c r="B4" s="7">
        <v>991</v>
      </c>
      <c r="C4" s="7">
        <v>1039</v>
      </c>
      <c r="D4" s="7">
        <v>1156</v>
      </c>
      <c r="E4" s="7">
        <v>1101</v>
      </c>
      <c r="F4" s="7">
        <v>1135</v>
      </c>
      <c r="G4">
        <f t="shared" si="0"/>
        <v>5422</v>
      </c>
      <c r="H4" s="7">
        <v>1529083.5</v>
      </c>
      <c r="I4" s="8">
        <f t="shared" si="1"/>
        <v>0.18699130914608911</v>
      </c>
    </row>
    <row r="5" spans="1:11" x14ac:dyDescent="0.25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>
        <f t="shared" si="0"/>
        <v>4485</v>
      </c>
      <c r="H5" s="7">
        <v>1353010.75</v>
      </c>
      <c r="I5" s="8">
        <f t="shared" si="1"/>
        <v>0.15467650710442821</v>
      </c>
    </row>
    <row r="6" spans="1:11" x14ac:dyDescent="0.25">
      <c r="A6" s="7" t="s">
        <v>0</v>
      </c>
      <c r="B6" s="7">
        <v>351</v>
      </c>
      <c r="C6" s="7">
        <v>410</v>
      </c>
      <c r="D6" s="7">
        <v>418</v>
      </c>
      <c r="E6" s="7">
        <v>409</v>
      </c>
      <c r="F6" s="7">
        <v>354</v>
      </c>
      <c r="G6">
        <f t="shared" si="0"/>
        <v>1942</v>
      </c>
      <c r="H6" s="7">
        <v>663169.88</v>
      </c>
      <c r="I6" s="8">
        <f t="shared" si="1"/>
        <v>6.6974755138639819E-2</v>
      </c>
      <c r="K6" s="8"/>
    </row>
    <row r="7" spans="1:11" x14ac:dyDescent="0.25">
      <c r="A7" s="7" t="s">
        <v>2</v>
      </c>
      <c r="B7" s="7">
        <v>305</v>
      </c>
      <c r="C7" s="7">
        <v>316</v>
      </c>
      <c r="D7" s="7">
        <v>319</v>
      </c>
      <c r="E7" s="7">
        <v>295</v>
      </c>
      <c r="F7" s="7">
        <v>273</v>
      </c>
      <c r="G7">
        <f t="shared" si="0"/>
        <v>1508</v>
      </c>
      <c r="H7" s="7">
        <v>630227.5</v>
      </c>
      <c r="I7" s="8">
        <f t="shared" si="1"/>
        <v>5.2007173403228031E-2</v>
      </c>
    </row>
    <row r="8" spans="1:11" x14ac:dyDescent="0.25">
      <c r="A8" s="7" t="s">
        <v>3</v>
      </c>
      <c r="B8" s="7">
        <v>251</v>
      </c>
      <c r="C8" s="7">
        <v>280</v>
      </c>
      <c r="D8" s="7">
        <v>244</v>
      </c>
      <c r="E8" s="7">
        <v>268</v>
      </c>
      <c r="F8" s="7">
        <v>234</v>
      </c>
      <c r="G8">
        <f t="shared" si="0"/>
        <v>1277</v>
      </c>
      <c r="H8" s="7">
        <v>527821.81000000006</v>
      </c>
      <c r="I8" s="8">
        <f t="shared" si="1"/>
        <v>4.4040557318250795E-2</v>
      </c>
    </row>
    <row r="9" spans="1:11" x14ac:dyDescent="0.25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>
        <f t="shared" si="0"/>
        <v>1228</v>
      </c>
      <c r="H9" s="7">
        <v>343818.69</v>
      </c>
      <c r="I9" s="8">
        <f t="shared" si="1"/>
        <v>4.2350669057801077E-2</v>
      </c>
    </row>
    <row r="10" spans="1:11" x14ac:dyDescent="0.25">
      <c r="A10" s="7" t="s">
        <v>8</v>
      </c>
      <c r="B10" s="7">
        <v>227</v>
      </c>
      <c r="C10" s="7">
        <v>254</v>
      </c>
      <c r="D10" s="7">
        <v>220</v>
      </c>
      <c r="E10" s="7">
        <v>276</v>
      </c>
      <c r="F10" s="7">
        <v>245</v>
      </c>
      <c r="G10">
        <f t="shared" si="0"/>
        <v>1222</v>
      </c>
      <c r="H10" s="7">
        <v>304625.69</v>
      </c>
      <c r="I10" s="8">
        <f t="shared" si="1"/>
        <v>4.2143743964684781E-2</v>
      </c>
    </row>
    <row r="14" spans="1:11" x14ac:dyDescent="0.25">
      <c r="A14" s="1"/>
    </row>
    <row r="15" spans="1:11" x14ac:dyDescent="0.25">
      <c r="F15" t="s">
        <v>25</v>
      </c>
      <c r="G15">
        <f>SUM(G2:G10)</f>
        <v>28996</v>
      </c>
    </row>
    <row r="16" spans="1:11" x14ac:dyDescent="0.25">
      <c r="A16" t="s">
        <v>29</v>
      </c>
      <c r="B16" t="s">
        <v>28</v>
      </c>
      <c r="C16" s="12">
        <v>0.21</v>
      </c>
    </row>
  </sheetData>
  <autoFilter ref="A1:K1">
    <sortState ref="A2:K10">
      <sortCondition descending="1" ref="I1:I1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5" sqref="B15"/>
    </sheetView>
  </sheetViews>
  <sheetFormatPr defaultColWidth="11" defaultRowHeight="15.75" x14ac:dyDescent="0.25"/>
  <cols>
    <col min="1" max="1" width="20.5" customWidth="1"/>
    <col min="2" max="2" width="15.5" customWidth="1"/>
    <col min="3" max="3" width="15.625" customWidth="1"/>
    <col min="4" max="4" width="16.5" customWidth="1"/>
    <col min="5" max="5" width="17.375" customWidth="1"/>
    <col min="6" max="6" width="13.875" customWidth="1"/>
    <col min="7" max="7" width="27.5" customWidth="1"/>
    <col min="8" max="8" width="15.375" customWidth="1"/>
    <col min="9" max="9" width="17.375" customWidth="1"/>
  </cols>
  <sheetData>
    <row r="1" spans="1:8" x14ac:dyDescent="0.25">
      <c r="A1" s="6" t="s">
        <v>21</v>
      </c>
      <c r="B1" s="6" t="s">
        <v>9</v>
      </c>
      <c r="C1" s="6" t="s">
        <v>10</v>
      </c>
      <c r="D1" s="6" t="s">
        <v>11</v>
      </c>
      <c r="E1" s="6" t="s">
        <v>12</v>
      </c>
      <c r="F1" s="6" t="s">
        <v>13</v>
      </c>
      <c r="G1" s="6" t="s">
        <v>20</v>
      </c>
      <c r="H1" s="6" t="s">
        <v>31</v>
      </c>
    </row>
    <row r="2" spans="1:8" x14ac:dyDescent="0.25">
      <c r="A2" s="7" t="s">
        <v>6</v>
      </c>
      <c r="B2" s="7">
        <v>1298</v>
      </c>
      <c r="C2" s="7">
        <v>1302</v>
      </c>
      <c r="D2" s="7">
        <v>1221</v>
      </c>
      <c r="E2" s="7">
        <v>1114</v>
      </c>
      <c r="F2" s="7">
        <v>1245</v>
      </c>
      <c r="G2" s="7">
        <v>959008</v>
      </c>
      <c r="H2">
        <f t="shared" ref="H2:H10" si="0">AVERAGE(B2:F2)</f>
        <v>1236</v>
      </c>
    </row>
    <row r="3" spans="1:8" x14ac:dyDescent="0.25">
      <c r="A3" s="7" t="s">
        <v>7</v>
      </c>
      <c r="B3" s="7">
        <v>997</v>
      </c>
      <c r="C3" s="7">
        <v>1094</v>
      </c>
      <c r="D3" s="7">
        <v>1144</v>
      </c>
      <c r="E3" s="7">
        <v>1237</v>
      </c>
      <c r="F3" s="7">
        <v>1260</v>
      </c>
      <c r="G3" s="7">
        <v>617601.12</v>
      </c>
      <c r="H3">
        <f t="shared" si="0"/>
        <v>1146.4000000000001</v>
      </c>
    </row>
    <row r="4" spans="1:8" x14ac:dyDescent="0.25">
      <c r="A4" s="7" t="s">
        <v>4</v>
      </c>
      <c r="B4" s="7">
        <v>991</v>
      </c>
      <c r="C4" s="7">
        <v>1039</v>
      </c>
      <c r="D4" s="7">
        <v>1156</v>
      </c>
      <c r="E4" s="7">
        <v>1101</v>
      </c>
      <c r="F4" s="7">
        <v>1135</v>
      </c>
      <c r="G4" s="7">
        <v>1529083.5</v>
      </c>
      <c r="H4">
        <f t="shared" si="0"/>
        <v>1084.4000000000001</v>
      </c>
    </row>
    <row r="5" spans="1:8" x14ac:dyDescent="0.25">
      <c r="A5" s="7" t="s">
        <v>1</v>
      </c>
      <c r="B5" s="7">
        <v>863</v>
      </c>
      <c r="C5" s="7">
        <v>926</v>
      </c>
      <c r="D5" s="7">
        <v>880</v>
      </c>
      <c r="E5" s="7">
        <v>948</v>
      </c>
      <c r="F5" s="7">
        <v>868</v>
      </c>
      <c r="G5" s="7">
        <v>1353010.75</v>
      </c>
      <c r="H5">
        <f t="shared" si="0"/>
        <v>897</v>
      </c>
    </row>
    <row r="6" spans="1:8" x14ac:dyDescent="0.25">
      <c r="A6" s="7" t="s">
        <v>0</v>
      </c>
      <c r="B6" s="7">
        <v>351</v>
      </c>
      <c r="C6" s="7">
        <v>410</v>
      </c>
      <c r="D6" s="7">
        <v>418</v>
      </c>
      <c r="E6" s="7">
        <v>409</v>
      </c>
      <c r="F6" s="7">
        <v>354</v>
      </c>
      <c r="G6" s="7">
        <v>663169.88</v>
      </c>
      <c r="H6">
        <f t="shared" si="0"/>
        <v>388.4</v>
      </c>
    </row>
    <row r="7" spans="1:8" x14ac:dyDescent="0.25">
      <c r="A7" s="7" t="s">
        <v>2</v>
      </c>
      <c r="B7" s="7">
        <v>305</v>
      </c>
      <c r="C7" s="7">
        <v>316</v>
      </c>
      <c r="D7" s="7">
        <v>319</v>
      </c>
      <c r="E7" s="7">
        <v>295</v>
      </c>
      <c r="F7" s="7">
        <v>273</v>
      </c>
      <c r="G7" s="7">
        <v>630227.5</v>
      </c>
      <c r="H7">
        <f t="shared" si="0"/>
        <v>301.60000000000002</v>
      </c>
    </row>
    <row r="8" spans="1:8" x14ac:dyDescent="0.25">
      <c r="A8" s="7" t="s">
        <v>3</v>
      </c>
      <c r="B8" s="7">
        <v>251</v>
      </c>
      <c r="C8" s="7">
        <v>280</v>
      </c>
      <c r="D8" s="7">
        <v>244</v>
      </c>
      <c r="E8" s="7">
        <v>268</v>
      </c>
      <c r="F8" s="7">
        <v>234</v>
      </c>
      <c r="G8" s="7">
        <v>527821.81000000006</v>
      </c>
      <c r="H8">
        <f t="shared" si="0"/>
        <v>255.4</v>
      </c>
    </row>
    <row r="9" spans="1:8" x14ac:dyDescent="0.25">
      <c r="A9" s="7" t="s">
        <v>5</v>
      </c>
      <c r="B9" s="7">
        <v>252</v>
      </c>
      <c r="C9" s="7">
        <v>230</v>
      </c>
      <c r="D9" s="7">
        <v>257</v>
      </c>
      <c r="E9" s="7">
        <v>250</v>
      </c>
      <c r="F9" s="7">
        <v>239</v>
      </c>
      <c r="G9" s="7">
        <v>343818.69</v>
      </c>
      <c r="H9">
        <f t="shared" si="0"/>
        <v>245.6</v>
      </c>
    </row>
    <row r="10" spans="1:8" x14ac:dyDescent="0.25">
      <c r="A10" s="7" t="s">
        <v>8</v>
      </c>
      <c r="B10" s="7">
        <v>227</v>
      </c>
      <c r="C10" s="7">
        <v>254</v>
      </c>
      <c r="D10" s="7">
        <v>220</v>
      </c>
      <c r="E10" s="7">
        <v>276</v>
      </c>
      <c r="F10" s="7">
        <v>245</v>
      </c>
      <c r="G10" s="7">
        <v>304625.69</v>
      </c>
      <c r="H10">
        <f t="shared" si="0"/>
        <v>244.4</v>
      </c>
    </row>
    <row r="14" spans="1:8" x14ac:dyDescent="0.25">
      <c r="A14" s="1"/>
    </row>
    <row r="15" spans="1:8" x14ac:dyDescent="0.25">
      <c r="A15" t="s">
        <v>32</v>
      </c>
      <c r="B15">
        <v>28996</v>
      </c>
    </row>
  </sheetData>
  <autoFilter ref="A1:I1">
    <sortState ref="A2:I10">
      <sortCondition descending="1" ref="H1:H1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16" sqref="B16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8" max="8" width="18" customWidth="1"/>
  </cols>
  <sheetData>
    <row r="1" spans="1:8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3" t="s">
        <v>33</v>
      </c>
    </row>
    <row r="2" spans="1:8" x14ac:dyDescent="0.25">
      <c r="A2" s="5" t="s">
        <v>7</v>
      </c>
      <c r="B2">
        <v>997</v>
      </c>
      <c r="C2">
        <v>1094</v>
      </c>
      <c r="D2">
        <v>1144</v>
      </c>
      <c r="E2">
        <v>1237</v>
      </c>
      <c r="F2">
        <v>1260</v>
      </c>
      <c r="G2" s="4">
        <v>617601.12</v>
      </c>
      <c r="H2" s="8">
        <f t="shared" ref="H2:H10" si="0">(F2-B2)/B2</f>
        <v>0.26379137412236708</v>
      </c>
    </row>
    <row r="3" spans="1:8" x14ac:dyDescent="0.25">
      <c r="A3" t="s">
        <v>4</v>
      </c>
      <c r="B3">
        <v>991</v>
      </c>
      <c r="C3">
        <v>1039</v>
      </c>
      <c r="D3">
        <v>1156</v>
      </c>
      <c r="E3">
        <v>1101</v>
      </c>
      <c r="F3">
        <v>1135</v>
      </c>
      <c r="G3" s="4">
        <v>1529083.5</v>
      </c>
      <c r="H3" s="8">
        <f t="shared" si="0"/>
        <v>0.14530776992936428</v>
      </c>
    </row>
    <row r="4" spans="1:8" x14ac:dyDescent="0.25">
      <c r="A4" s="5" t="s">
        <v>8</v>
      </c>
      <c r="B4">
        <v>227</v>
      </c>
      <c r="C4">
        <v>254</v>
      </c>
      <c r="D4">
        <v>220</v>
      </c>
      <c r="E4">
        <v>276</v>
      </c>
      <c r="F4">
        <v>245</v>
      </c>
      <c r="G4" s="4">
        <v>304625.69</v>
      </c>
      <c r="H4" s="8">
        <f t="shared" si="0"/>
        <v>7.9295154185022032E-2</v>
      </c>
    </row>
    <row r="5" spans="1:8" x14ac:dyDescent="0.25">
      <c r="A5" t="s">
        <v>0</v>
      </c>
      <c r="B5">
        <v>351</v>
      </c>
      <c r="C5">
        <v>410</v>
      </c>
      <c r="D5">
        <v>418</v>
      </c>
      <c r="E5">
        <v>409</v>
      </c>
      <c r="F5">
        <v>354</v>
      </c>
      <c r="G5" s="4">
        <v>663169.88</v>
      </c>
      <c r="H5" s="8">
        <f t="shared" si="0"/>
        <v>8.5470085470085479E-3</v>
      </c>
    </row>
    <row r="6" spans="1:8" x14ac:dyDescent="0.25">
      <c r="A6" t="s">
        <v>1</v>
      </c>
      <c r="B6">
        <v>863</v>
      </c>
      <c r="C6">
        <v>926</v>
      </c>
      <c r="D6">
        <v>880</v>
      </c>
      <c r="E6">
        <v>948</v>
      </c>
      <c r="F6">
        <v>868</v>
      </c>
      <c r="G6" s="4">
        <v>1353010.75</v>
      </c>
      <c r="H6" s="8">
        <f t="shared" si="0"/>
        <v>5.7937427578215531E-3</v>
      </c>
    </row>
    <row r="7" spans="1:8" x14ac:dyDescent="0.25">
      <c r="A7" t="s">
        <v>6</v>
      </c>
      <c r="B7">
        <v>1298</v>
      </c>
      <c r="C7">
        <v>1302</v>
      </c>
      <c r="D7">
        <v>1221</v>
      </c>
      <c r="E7">
        <v>1114</v>
      </c>
      <c r="F7">
        <v>1245</v>
      </c>
      <c r="G7" s="4">
        <v>959008</v>
      </c>
      <c r="H7" s="8">
        <f t="shared" si="0"/>
        <v>-4.0832049306625574E-2</v>
      </c>
    </row>
    <row r="8" spans="1:8" x14ac:dyDescent="0.25">
      <c r="A8" t="s">
        <v>5</v>
      </c>
      <c r="B8">
        <v>252</v>
      </c>
      <c r="C8">
        <v>230</v>
      </c>
      <c r="D8">
        <v>257</v>
      </c>
      <c r="E8">
        <v>250</v>
      </c>
      <c r="F8">
        <v>239</v>
      </c>
      <c r="G8" s="4">
        <v>343818.69</v>
      </c>
      <c r="H8" s="8">
        <f t="shared" si="0"/>
        <v>-5.1587301587301584E-2</v>
      </c>
    </row>
    <row r="9" spans="1:8" x14ac:dyDescent="0.25">
      <c r="A9" t="s">
        <v>3</v>
      </c>
      <c r="B9">
        <v>251</v>
      </c>
      <c r="C9">
        <v>280</v>
      </c>
      <c r="D9">
        <v>244</v>
      </c>
      <c r="E9">
        <v>268</v>
      </c>
      <c r="F9">
        <v>234</v>
      </c>
      <c r="G9" s="4">
        <v>527821.81000000006</v>
      </c>
      <c r="H9" s="8">
        <f t="shared" si="0"/>
        <v>-6.7729083665338641E-2</v>
      </c>
    </row>
    <row r="10" spans="1:8" x14ac:dyDescent="0.25">
      <c r="A10" t="s">
        <v>2</v>
      </c>
      <c r="B10">
        <v>305</v>
      </c>
      <c r="C10">
        <v>316</v>
      </c>
      <c r="D10">
        <v>319</v>
      </c>
      <c r="E10">
        <v>295</v>
      </c>
      <c r="F10">
        <v>273</v>
      </c>
      <c r="G10" s="4">
        <v>630227.5</v>
      </c>
      <c r="H10" s="8">
        <f t="shared" si="0"/>
        <v>-0.10491803278688525</v>
      </c>
    </row>
    <row r="13" spans="1:8" x14ac:dyDescent="0.25">
      <c r="A13" s="4" t="s">
        <v>34</v>
      </c>
    </row>
  </sheetData>
  <autoFilter ref="A1:J1">
    <sortState ref="A2:J10">
      <sortCondition descending="1" ref="H1:H10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5" sqref="B15"/>
    </sheetView>
  </sheetViews>
  <sheetFormatPr defaultColWidth="11" defaultRowHeight="15.75" x14ac:dyDescent="0.25"/>
  <cols>
    <col min="1" max="1" width="14.5" bestFit="1" customWidth="1"/>
    <col min="2" max="2" width="15" bestFit="1" customWidth="1"/>
    <col min="3" max="6" width="12.5" bestFit="1" customWidth="1"/>
    <col min="7" max="7" width="26.375" style="4" bestFit="1" customWidth="1"/>
    <col min="9" max="9" width="13.625" customWidth="1"/>
  </cols>
  <sheetData>
    <row r="1" spans="1:9" x14ac:dyDescent="0.25">
      <c r="A1" s="1" t="s">
        <v>21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3" t="s">
        <v>20</v>
      </c>
      <c r="H1" s="3" t="s">
        <v>26</v>
      </c>
      <c r="I1" s="3" t="s">
        <v>27</v>
      </c>
    </row>
    <row r="2" spans="1:9" x14ac:dyDescent="0.25">
      <c r="A2" s="5" t="s">
        <v>7</v>
      </c>
      <c r="B2">
        <v>997</v>
      </c>
      <c r="C2">
        <v>1094</v>
      </c>
      <c r="D2">
        <v>1144</v>
      </c>
      <c r="E2">
        <v>1237</v>
      </c>
      <c r="F2">
        <v>1260</v>
      </c>
      <c r="G2" s="4">
        <v>617601.12</v>
      </c>
      <c r="H2" s="10">
        <v>937.4</v>
      </c>
      <c r="I2" s="11">
        <f t="shared" ref="I2:I10" si="0">G2/H2</f>
        <v>658.84480477917646</v>
      </c>
    </row>
    <row r="3" spans="1:9" x14ac:dyDescent="0.25">
      <c r="A3" t="s">
        <v>6</v>
      </c>
      <c r="B3">
        <v>1298</v>
      </c>
      <c r="C3">
        <v>1302</v>
      </c>
      <c r="D3">
        <v>1221</v>
      </c>
      <c r="E3">
        <v>1114</v>
      </c>
      <c r="F3">
        <v>1245</v>
      </c>
      <c r="G3" s="4">
        <v>959008</v>
      </c>
      <c r="H3" s="10">
        <v>870.3</v>
      </c>
      <c r="I3" s="11">
        <f t="shared" si="0"/>
        <v>1101.9280707801909</v>
      </c>
    </row>
    <row r="4" spans="1:9" x14ac:dyDescent="0.25">
      <c r="A4" s="5" t="s">
        <v>8</v>
      </c>
      <c r="B4">
        <v>227</v>
      </c>
      <c r="C4">
        <v>254</v>
      </c>
      <c r="D4">
        <v>220</v>
      </c>
      <c r="E4">
        <v>276</v>
      </c>
      <c r="F4">
        <v>245</v>
      </c>
      <c r="G4" s="4">
        <v>304625.69</v>
      </c>
      <c r="H4" s="10">
        <v>270.3</v>
      </c>
      <c r="I4" s="11">
        <f t="shared" si="0"/>
        <v>1126.9910839807621</v>
      </c>
    </row>
    <row r="5" spans="1:9" x14ac:dyDescent="0.25">
      <c r="A5" t="s">
        <v>1</v>
      </c>
      <c r="B5">
        <v>863</v>
      </c>
      <c r="C5">
        <v>926</v>
      </c>
      <c r="D5">
        <v>880</v>
      </c>
      <c r="E5">
        <v>948</v>
      </c>
      <c r="F5">
        <v>868</v>
      </c>
      <c r="G5" s="4">
        <v>1353010.75</v>
      </c>
      <c r="H5" s="10">
        <v>1122.4000000000001</v>
      </c>
      <c r="I5" s="11">
        <f t="shared" si="0"/>
        <v>1205.4621792587311</v>
      </c>
    </row>
    <row r="6" spans="1:9" x14ac:dyDescent="0.25">
      <c r="A6" t="s">
        <v>4</v>
      </c>
      <c r="B6">
        <v>991</v>
      </c>
      <c r="C6">
        <v>1039</v>
      </c>
      <c r="D6">
        <v>1156</v>
      </c>
      <c r="E6">
        <v>1101</v>
      </c>
      <c r="F6">
        <v>1135</v>
      </c>
      <c r="G6" s="4">
        <v>1529083.5</v>
      </c>
      <c r="H6" s="10">
        <v>1228.4000000000001</v>
      </c>
      <c r="I6" s="11">
        <f t="shared" si="0"/>
        <v>1244.7765385867795</v>
      </c>
    </row>
    <row r="7" spans="1:9" x14ac:dyDescent="0.25">
      <c r="A7" t="s">
        <v>2</v>
      </c>
      <c r="B7">
        <v>305</v>
      </c>
      <c r="C7">
        <v>316</v>
      </c>
      <c r="D7">
        <v>319</v>
      </c>
      <c r="E7">
        <v>295</v>
      </c>
      <c r="F7">
        <v>273</v>
      </c>
      <c r="G7" s="4">
        <v>630227.5</v>
      </c>
      <c r="H7" s="9">
        <v>463.9</v>
      </c>
      <c r="I7" s="11">
        <f t="shared" si="0"/>
        <v>1358.5417115757707</v>
      </c>
    </row>
    <row r="8" spans="1:9" x14ac:dyDescent="0.25">
      <c r="A8" t="s">
        <v>0</v>
      </c>
      <c r="B8">
        <v>351</v>
      </c>
      <c r="C8">
        <v>410</v>
      </c>
      <c r="D8">
        <v>418</v>
      </c>
      <c r="E8">
        <v>409</v>
      </c>
      <c r="F8">
        <v>354</v>
      </c>
      <c r="G8" s="4">
        <v>663169.88</v>
      </c>
      <c r="H8" s="9">
        <v>480.7</v>
      </c>
      <c r="I8" s="11">
        <f t="shared" si="0"/>
        <v>1379.5920116496775</v>
      </c>
    </row>
    <row r="9" spans="1:9" x14ac:dyDescent="0.25">
      <c r="A9" t="s">
        <v>5</v>
      </c>
      <c r="B9">
        <v>252</v>
      </c>
      <c r="C9">
        <v>230</v>
      </c>
      <c r="D9">
        <v>257</v>
      </c>
      <c r="E9">
        <v>250</v>
      </c>
      <c r="F9">
        <v>239</v>
      </c>
      <c r="G9" s="4">
        <v>343818.69</v>
      </c>
      <c r="H9" s="9">
        <v>247.2</v>
      </c>
      <c r="I9" s="11">
        <f t="shared" si="0"/>
        <v>1390.8523058252429</v>
      </c>
    </row>
    <row r="10" spans="1:9" x14ac:dyDescent="0.25">
      <c r="A10" t="s">
        <v>3</v>
      </c>
      <c r="B10">
        <v>251</v>
      </c>
      <c r="C10">
        <v>280</v>
      </c>
      <c r="D10">
        <v>244</v>
      </c>
      <c r="E10">
        <v>268</v>
      </c>
      <c r="F10">
        <v>234</v>
      </c>
      <c r="G10" s="4">
        <v>527821.81000000006</v>
      </c>
      <c r="H10" s="10">
        <v>274.5</v>
      </c>
      <c r="I10" s="11">
        <f t="shared" si="0"/>
        <v>1922.8481238615666</v>
      </c>
    </row>
    <row r="13" spans="1:9" x14ac:dyDescent="0.25">
      <c r="A13" t="s">
        <v>35</v>
      </c>
    </row>
  </sheetData>
  <autoFilter ref="A1:J1">
    <sortState ref="A2:J10">
      <sortCondition ref="I1:I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Original</vt:lpstr>
      <vt:lpstr>Copy</vt:lpstr>
      <vt:lpstr>Source</vt:lpstr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Windows</cp:lastModifiedBy>
  <dcterms:created xsi:type="dcterms:W3CDTF">2017-05-17T23:02:15Z</dcterms:created>
  <dcterms:modified xsi:type="dcterms:W3CDTF">2018-10-19T19:13:07Z</dcterms:modified>
</cp:coreProperties>
</file>