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inición" sheetId="1" r:id="rId4"/>
    <sheet state="visible" name="Rúbrica PI-1.1" sheetId="2" r:id="rId5"/>
    <sheet state="visible" name="Rúbrica PI-1.2" sheetId="3" r:id="rId6"/>
    <sheet state="visible" name="Resultados PI-1.1" sheetId="4" r:id="rId7"/>
    <sheet state="visible" name="Resultados PI-1.2" sheetId="5" r:id="rId8"/>
  </sheets>
  <definedNames/>
  <calcPr/>
  <extLst>
    <ext uri="GoogleSheetsCustomDataVersion1">
      <go:sheetsCustomData xmlns:go="http://customooxmlschemas.google.com/" r:id="rId9" roundtripDataSignature="AMtx7miRZUW8wd4C1Q8wqhD/+owQ3VHH7g=="/>
    </ext>
  </extLst>
</workbook>
</file>

<file path=xl/sharedStrings.xml><?xml version="1.0" encoding="utf-8"?>
<sst xmlns="http://schemas.openxmlformats.org/spreadsheetml/2006/main" count="111" uniqueCount="65">
  <si>
    <t>DEFINICIÓN DE PROBLEMAS COMPLEJOS DE INGENIERÍA (ABET)</t>
  </si>
  <si>
    <t>Los problemas complejos de ingeniería incluyen una o más de las siguientes características: implican problemas técnicos de gran alcance o conflictivos, no tienen una solución obvia, abordan problemas no incluidos en los actuales estándares y códigos, involucran a diversos grupos de interesados, incluyen diferentes partes, componentes o sub-problemas, involucran múltiples disciplinas, o tiene consecuencias significativas en una ámplia variedad de contextos.</t>
  </si>
  <si>
    <t>SO-1: Habilidad para identificar, formular y resolver problema complejos de ingeniería aplicando principios de ingeniería, ciencias y matemáticas.</t>
  </si>
  <si>
    <t>Profesor:</t>
  </si>
  <si>
    <t>Programa:</t>
  </si>
  <si>
    <t>Ingeniería (todos)</t>
  </si>
  <si>
    <t>Nombre del curso:</t>
  </si>
  <si>
    <t>Semestre:</t>
  </si>
  <si>
    <t>Indicador de Desempeño:</t>
  </si>
  <si>
    <t>PI-1.1: Identifica y formula problemas complejos de ingeniería.</t>
  </si>
  <si>
    <t>Medio de Evaluación:</t>
  </si>
  <si>
    <t>Criterios de Evaluación</t>
  </si>
  <si>
    <t>Niveles</t>
  </si>
  <si>
    <t>Deficiente (0,0 - 2,9)</t>
  </si>
  <si>
    <t>Aceptable (3,0 - 3,7)</t>
  </si>
  <si>
    <t>Bueno (3,8 - 4,4)</t>
  </si>
  <si>
    <t>Sobresaliente (4,5 - 5,0)</t>
  </si>
  <si>
    <t>1. Establece la relación causa - efecto del  problema en estudio</t>
  </si>
  <si>
    <t>Menciona causas y efectos del  problema sin establecer una relación entre estos.</t>
  </si>
  <si>
    <t>Menciona las causas y los efectos del  problema, sin embargo la relación entre estos no es clara para el caso en estudio.</t>
  </si>
  <si>
    <t>Menciona las causas y los efectos del  problema, establece claramente la relación entre estos, sin embargo no logra ponerlas en el contexto en el caso en estudio.</t>
  </si>
  <si>
    <t>Menciona las causas y los efectos del problema, establece la relación entre estos y contextualiza las implicaciones de la relación causa - efecto en el caso en estudio.</t>
  </si>
  <si>
    <t>2. Identifica los factores o variables relevantes en el problema en estudio, los hechos, suposiciones y opiniones.</t>
  </si>
  <si>
    <t xml:space="preserve">
Reconoce algunos factores o variables relacionados con el problema en estudio.
</t>
  </si>
  <si>
    <t>Describe algunos factores o variables como hechos, suposiciones y/u opiniones propios del problema en estudio.</t>
  </si>
  <si>
    <t>Relaciona los factores o variables identificados en el problema explicando su interdependencia.</t>
  </si>
  <si>
    <t>Predice el comportamiento de variables o factores relacionados con el problema en estudio.</t>
  </si>
  <si>
    <t>3. Determina los requerimientos y las restricciones asociadas al problema en estudio.</t>
  </si>
  <si>
    <t xml:space="preserve">
Identifica algunas restricciones y/o requisitos asociados al problema en estudio.
</t>
  </si>
  <si>
    <t>Expresa adecuadamente las restricciones y requisitos asociados al problema en estudio.</t>
  </si>
  <si>
    <t>Contrasta adecuadamente requisitos versus restricciones para derivar posibles soluciones al problema en estudio.</t>
  </si>
  <si>
    <t>Evalúa la viabilidad de solución del problema en estudio a partir de las restricciones y requisitos identificados.</t>
  </si>
  <si>
    <t>4. Formula el problema en estudio</t>
  </si>
  <si>
    <t>No declara explicitamente el problema en estudio.</t>
  </si>
  <si>
    <t>No formula adecuadamente el problema aunque ha contemplado elementos relacionados con este.</t>
  </si>
  <si>
    <t>Declara el problema pero no articula adecuadamente los elementos relacionados con este.</t>
  </si>
  <si>
    <t>Declara de forma clara y concreta el problema en estudio, articulando las causas, efectos, variables o aspectos relevantes y las restricciones en el contexto del problema.</t>
  </si>
  <si>
    <t>PI-1.2: Resuelve problemas complejos de ingeniería aplicando principios de ingeniería, ciencias y matemáticas.</t>
  </si>
  <si>
    <t>1. Aplica principios básicos de ingeniería para resolver problemas complejos de ingeniería.</t>
  </si>
  <si>
    <t>Demuestra deficiencias para resolver un problema complejo de ingeniería.
Demuestra deficiencia en la aplicación de los principios básicos de ingeniería (rigurosidad matemática, pensamiento sistémico, interdisciplinariedad, desarrollo de modelos, experimentación, esquemas gráficos, entre otros.) para resolver un problema complejo.</t>
  </si>
  <si>
    <t>Resuelve con algunos errores un problema complejo de ingeniería.
Aplica con algunos errores los principios básicos de ingeniería (rigurosidad matemática, pensamiento sistémico, interdisciplinariedad, desarrollo de modelos, experimentación, esquemas gráficos, entre otros.) para resolver un problema complejo.</t>
  </si>
  <si>
    <t>Resuelve correctamente un problema complejo de ingeniería.
Aplica algunos principios básicos de ingeniería (rigurosidad matemática, pensamiento sistémico, interdisciplinariedad, desarrollo de modelos, experimentación, esquemas gráficos, entre otros.) para resolver un problema complejo.</t>
  </si>
  <si>
    <t>Resuelve de forma sobresaliente un problema complejo de ingeniería.
Aplica correctamente los principios básicos de ingeniería (rigurosidad matemática, pensamiento sistémico, interdisciplinariedad, desarrollo de modelos, experimentación, esquemas gráficos, entre otros.) para resolver un problema complejo.
La solución del problema complejo es correctamente explicada y validada.</t>
  </si>
  <si>
    <t>2. Aplica principios de ciencia y matemática para resolver problemas complejos de ingeniería</t>
  </si>
  <si>
    <t>Demuestra poco conocimiento de los principios de ciencia y matemática para resolver un problema complejo de ingeniería.</t>
  </si>
  <si>
    <t>Aplica adecuadamente algunos principios de ciencia y matemática para resolver un problema complejo de ingeniería, pero no se llega a solucionar completamente el problema propuesto.</t>
  </si>
  <si>
    <t>Aplica la mayoría de los principios de ciencia y matemáticas para resolver problemas complejos de ingeniería y obtiene soluciones razonablemente precisas.</t>
  </si>
  <si>
    <t>Aplica correctamente todos los principios de ciencia y matemáticas para resolver problemas complejos de ingeniería y obtiene soluciones correctas y validadas.</t>
  </si>
  <si>
    <t>Asignatura:</t>
  </si>
  <si>
    <t>Cantidad de estudiantes:</t>
  </si>
  <si>
    <t>CRITERIOS</t>
  </si>
  <si>
    <t>NIVELES</t>
  </si>
  <si>
    <t>Número de estudiantes en nivel Deficiente
(0,0 - 2,9)</t>
  </si>
  <si>
    <t>Número de estudiantes en nivel Aceptable
(3,0 - 3,7)</t>
  </si>
  <si>
    <t>Número de estudiantes en nivel Bueno
(3,8 - 4,4)</t>
  </si>
  <si>
    <t>Número de estudiantes en nivel Sobresaliente
(4,5 - 5,0)</t>
  </si>
  <si>
    <t>1</t>
  </si>
  <si>
    <t>4</t>
  </si>
  <si>
    <t>3</t>
  </si>
  <si>
    <t>TOTAL:</t>
  </si>
  <si>
    <t>ACUMULADO:</t>
  </si>
  <si>
    <t>Análisis de Resultados</t>
  </si>
  <si>
    <t>Acciones de Mejoramiento</t>
  </si>
  <si>
    <t>28</t>
  </si>
  <si>
    <t>32</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</si>
</sst>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color theme="1"/>
      <name val="Arial"/>
    </font>
    <font>
      <color theme="1"/>
      <name val="Arial"/>
    </font>
    <font>
      <b/>
      <color rgb="FFFFFFFF"/>
      <name val="Calibri"/>
    </font>
    <font/>
    <font>
      <b/>
      <color theme="1"/>
      <name val="Calibri"/>
    </font>
    <font>
      <color theme="1"/>
      <name val="Calibri"/>
    </font>
    <font>
      <b/>
      <sz val="10.0"/>
      <color rgb="FFFFFFFF"/>
      <name val="Calibri"/>
    </font>
    <font>
      <sz val="10.0"/>
      <color theme="1"/>
      <name val="Calibri"/>
    </font>
    <font>
      <b/>
      <sz val="10.0"/>
      <color theme="1"/>
      <name val="Calibri"/>
    </font>
    <font>
      <sz val="10.0"/>
    </font>
  </fonts>
  <fills count="9">
    <fill>
      <patternFill patternType="none"/>
    </fill>
    <fill>
      <patternFill patternType="lightGray"/>
    </fill>
    <fill>
      <patternFill patternType="solid">
        <fgColor rgb="FFCCCCCC"/>
        <bgColor rgb="FFCCCCCC"/>
      </patternFill>
    </fill>
    <fill>
      <patternFill patternType="solid">
        <fgColor rgb="FF434343"/>
        <bgColor rgb="FF434343"/>
      </patternFill>
    </fill>
    <fill>
      <patternFill patternType="solid">
        <fgColor rgb="FFFFE599"/>
        <bgColor rgb="FFFFE599"/>
      </patternFill>
    </fill>
    <fill>
      <patternFill patternType="solid">
        <fgColor rgb="FFB7B7B7"/>
        <bgColor rgb="FFB7B7B7"/>
      </patternFill>
    </fill>
    <fill>
      <patternFill patternType="solid">
        <fgColor rgb="FFD9D9D9"/>
        <bgColor rgb="FFD9D9D9"/>
      </patternFill>
    </fill>
    <fill>
      <patternFill patternType="solid">
        <fgColor rgb="FFF3F3F3"/>
        <bgColor rgb="FFF3F3F3"/>
      </patternFill>
    </fill>
    <fill>
      <patternFill patternType="solid">
        <fgColor rgb="FFF1C232"/>
        <bgColor rgb="FFF1C232"/>
      </patternFill>
    </fill>
  </fills>
  <borders count="17">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right style="thin">
        <color rgb="FFFFFFFF"/>
      </right>
    </border>
    <border>
      <right style="thin">
        <color rgb="FFFFFFFF"/>
      </right>
      <top style="thin">
        <color rgb="FFFFFFFF"/>
      </top>
      <bottom style="thin">
        <color rgb="FFFFFFFF"/>
      </bottom>
    </border>
    <border>
      <right style="thin">
        <color rgb="FFFFFFFF"/>
      </right>
      <bottom style="thin">
        <color rgb="FFFFFFFF"/>
      </bottom>
    </border>
    <border>
      <left style="thin">
        <color rgb="FF000000"/>
      </left>
      <right style="thin">
        <color rgb="FFFFFFFF"/>
      </right>
      <top style="thin">
        <color rgb="FFFFFFFF"/>
      </top>
    </border>
    <border>
      <left style="thin">
        <color rgb="FF000000"/>
      </left>
      <right style="thin">
        <color rgb="FFFFFFFF"/>
      </right>
    </border>
    <border>
      <left style="thin">
        <color rgb="FF000000"/>
      </left>
      <right style="thin">
        <color rgb="FFFFFFFF"/>
      </right>
      <bottom style="thin">
        <color rgb="FFFFFFFF"/>
      </bottom>
    </border>
    <border>
      <right style="thin">
        <color rgb="FFFFFFFF"/>
      </right>
      <top style="thin">
        <color rgb="FFFFFFFF"/>
      </top>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0" fontId="2" numFmtId="0" xfId="0" applyAlignment="1" applyBorder="1" applyFont="1">
      <alignment horizontal="center" shrinkToFit="0" wrapText="1"/>
    </xf>
    <xf borderId="3" fillId="3" fontId="3" numFmtId="0" xfId="0" applyAlignment="1" applyBorder="1" applyFill="1" applyFont="1">
      <alignment horizontal="center" shrinkToFit="0" vertical="center" wrapText="1"/>
    </xf>
    <xf borderId="4" fillId="0" fontId="4" numFmtId="0" xfId="0" applyBorder="1" applyFont="1"/>
    <xf borderId="5" fillId="0" fontId="4" numFmtId="0" xfId="0" applyBorder="1" applyFont="1"/>
    <xf borderId="3" fillId="4" fontId="5" numFmtId="0" xfId="0" applyAlignment="1" applyBorder="1" applyFill="1" applyFont="1">
      <alignment horizontal="right" shrinkToFit="0" vertical="center" wrapText="1"/>
    </xf>
    <xf borderId="3" fillId="0" fontId="6" numFmtId="0" xfId="0" applyAlignment="1" applyBorder="1" applyFont="1">
      <alignment horizontal="left" shrinkToFit="0" vertical="center" wrapText="1"/>
    </xf>
    <xf borderId="1" fillId="4" fontId="5" numFmtId="0" xfId="0" applyAlignment="1" applyBorder="1" applyFont="1">
      <alignment horizontal="right" shrinkToFit="0" vertical="center" wrapText="1"/>
    </xf>
    <xf borderId="6" fillId="5" fontId="5" numFmtId="0" xfId="0" applyAlignment="1" applyBorder="1" applyFill="1" applyFont="1">
      <alignment horizontal="center" shrinkToFit="0" vertical="center" wrapText="1"/>
    </xf>
    <xf borderId="7" fillId="0" fontId="4" numFmtId="0" xfId="0" applyBorder="1" applyFont="1"/>
    <xf borderId="3" fillId="6" fontId="5" numFmtId="0" xfId="0" applyAlignment="1" applyBorder="1" applyFill="1" applyFont="1">
      <alignment horizontal="center" shrinkToFit="0" vertical="center" wrapText="1"/>
    </xf>
    <xf borderId="8" fillId="0" fontId="4" numFmtId="0" xfId="0" applyBorder="1" applyFont="1"/>
    <xf borderId="9" fillId="0" fontId="4" numFmtId="0" xfId="0" applyBorder="1" applyFont="1"/>
    <xf borderId="1" fillId="7" fontId="6" numFmtId="0" xfId="0" applyAlignment="1" applyBorder="1" applyFill="1" applyFont="1">
      <alignment horizontal="center" shrinkToFit="0" vertical="center" wrapText="1"/>
    </xf>
    <xf borderId="1" fillId="0" fontId="6" numFmtId="9" xfId="0" applyAlignment="1" applyBorder="1" applyFont="1" applyNumberFormat="1">
      <alignment horizontal="center" shrinkToFit="0" vertical="center" wrapText="1"/>
    </xf>
    <xf borderId="1" fillId="0" fontId="6" numFmtId="0" xfId="0" applyAlignment="1" applyBorder="1" applyFont="1">
      <alignment horizontal="center" shrinkToFit="0" vertical="center" wrapText="1"/>
    </xf>
    <xf borderId="3" fillId="0" fontId="5" numFmtId="0" xfId="0" applyAlignment="1" applyBorder="1" applyFont="1">
      <alignment horizontal="right" shrinkToFit="0" vertical="center" wrapText="1"/>
    </xf>
    <xf borderId="3" fillId="3" fontId="7" numFmtId="0" xfId="0" applyAlignment="1" applyBorder="1" applyFont="1">
      <alignment horizontal="center" shrinkToFit="0" vertical="center" wrapText="1"/>
    </xf>
    <xf borderId="10" fillId="0" fontId="8" numFmtId="9" xfId="0" applyAlignment="1" applyBorder="1" applyFont="1" applyNumberFormat="1">
      <alignment horizontal="center" shrinkToFit="0" vertical="center" wrapText="1"/>
    </xf>
    <xf borderId="3" fillId="8" fontId="9" numFmtId="0" xfId="0" applyAlignment="1" applyBorder="1" applyFill="1" applyFont="1">
      <alignment horizontal="right" shrinkToFit="0" vertical="center" wrapText="1"/>
    </xf>
    <xf borderId="3" fillId="0" fontId="8" numFmtId="0" xfId="0" applyAlignment="1" applyBorder="1" applyFont="1">
      <alignment horizontal="left" shrinkToFit="0" vertical="center" wrapText="1"/>
    </xf>
    <xf borderId="10" fillId="0" fontId="4" numFmtId="0" xfId="0" applyBorder="1" applyFont="1"/>
    <xf borderId="3" fillId="0" fontId="8" numFmtId="0" xfId="0" applyAlignment="1" applyBorder="1" applyFont="1">
      <alignment horizontal="left" readingOrder="0" shrinkToFit="0" vertical="center" wrapText="1"/>
    </xf>
    <xf borderId="6" fillId="5" fontId="9" numFmtId="0" xfId="0" applyAlignment="1" applyBorder="1" applyFont="1">
      <alignment horizontal="center" shrinkToFit="0" vertical="center" wrapText="1"/>
    </xf>
    <xf borderId="3" fillId="5" fontId="9" numFmtId="0" xfId="0" applyAlignment="1" applyBorder="1" applyFont="1">
      <alignment horizontal="center" shrinkToFit="0" vertical="center" wrapText="1"/>
    </xf>
    <xf borderId="1" fillId="7" fontId="2" numFmtId="0" xfId="0" applyAlignment="1" applyBorder="1" applyFont="1">
      <alignment horizontal="center" shrinkToFit="0" wrapText="1"/>
    </xf>
    <xf borderId="5" fillId="7" fontId="2" numFmtId="0" xfId="0" applyAlignment="1" applyBorder="1" applyFont="1">
      <alignment horizontal="center" shrinkToFit="0" wrapText="1"/>
    </xf>
    <xf borderId="1" fillId="0" fontId="8" numFmtId="9" xfId="0" applyAlignment="1" applyBorder="1" applyFont="1" applyNumberFormat="1">
      <alignment horizontal="center" shrinkToFit="0" vertical="center" wrapText="1"/>
    </xf>
    <xf borderId="1" fillId="0" fontId="6" numFmtId="0" xfId="0" applyAlignment="1" applyBorder="1" applyFont="1">
      <alignment horizontal="left" shrinkToFit="0" vertical="center" wrapText="1"/>
    </xf>
    <xf borderId="1" fillId="0" fontId="10" numFmtId="49" xfId="0" applyAlignment="1" applyBorder="1" applyFont="1" applyNumberFormat="1">
      <alignment horizontal="center" readingOrder="0" shrinkToFit="0" vertical="center" wrapText="1"/>
    </xf>
    <xf borderId="1" fillId="0" fontId="8" numFmtId="49" xfId="0" applyAlignment="1" applyBorder="1" applyFont="1" applyNumberFormat="1">
      <alignment horizontal="center" shrinkToFit="0" vertical="center" wrapText="1"/>
    </xf>
    <xf borderId="11" fillId="0" fontId="2" numFmtId="9" xfId="0" applyAlignment="1" applyBorder="1" applyFont="1" applyNumberFormat="1">
      <alignment shrinkToFit="0" vertical="center" wrapText="1"/>
    </xf>
    <xf borderId="12" fillId="0" fontId="4" numFmtId="0" xfId="0" applyBorder="1" applyFont="1"/>
    <xf borderId="3" fillId="0" fontId="9" numFmtId="0" xfId="0" applyAlignment="1" applyBorder="1" applyFont="1">
      <alignment horizontal="center" shrinkToFit="0" vertical="center" wrapText="1"/>
    </xf>
    <xf borderId="13" fillId="0" fontId="8" numFmtId="9" xfId="0" applyAlignment="1" applyBorder="1" applyFont="1" applyNumberFormat="1">
      <alignment horizontal="center" shrinkToFit="0" vertical="center" wrapText="1"/>
    </xf>
    <xf borderId="3" fillId="8" fontId="9" numFmtId="0" xfId="0" applyAlignment="1" applyBorder="1" applyFont="1">
      <alignment horizontal="center" shrinkToFit="0" vertical="center" wrapText="1"/>
    </xf>
    <xf borderId="14" fillId="0" fontId="4" numFmtId="0" xfId="0" applyBorder="1" applyFont="1"/>
    <xf borderId="15" fillId="0" fontId="4" numFmtId="0" xfId="0" applyBorder="1" applyFont="1"/>
    <xf borderId="16" fillId="0" fontId="7" numFmtId="0" xfId="0" applyAlignment="1" applyBorder="1" applyFont="1">
      <alignment horizontal="center" shrinkToFit="0" vertical="center" wrapText="1"/>
    </xf>
    <xf borderId="1" fillId="0" fontId="8" numFmtId="49" xfId="0" applyAlignment="1" applyBorder="1" applyFont="1" applyNumberFormat="1">
      <alignment horizontal="center" readingOrder="0" shrinkToFit="0" vertical="center" wrapText="1"/>
    </xf>
  </cellXfs>
  <cellStyles count="1">
    <cellStyle xfId="0" name="Normal" builtinId="0"/>
  </cellStyles>
  <dxfs count="4">
    <dxf>
      <font/>
      <fill>
        <patternFill patternType="solid">
          <fgColor rgb="FF00FF00"/>
          <bgColor rgb="FF00FF00"/>
        </patternFill>
      </fill>
      <border/>
    </dxf>
    <dxf>
      <font/>
      <fill>
        <patternFill patternType="solid">
          <fgColor rgb="FFFF9900"/>
          <bgColor rgb="FFFF9900"/>
        </patternFill>
      </fill>
      <border/>
    </dxf>
    <dxf>
      <font/>
      <fill>
        <patternFill patternType="solid">
          <fgColor rgb="FFFF0000"/>
          <bgColor rgb="FFFF0000"/>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9.43"/>
    <col customWidth="1" min="2" max="6" width="14.43"/>
  </cols>
  <sheetData>
    <row r="1" ht="15.75" customHeight="1">
      <c r="A1" s="1" t="s">
        <v>0</v>
      </c>
    </row>
    <row r="2" ht="15.75" customHeight="1">
      <c r="A2" s="2" t="s">
        <v>1</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29"/>
    <col customWidth="1" min="2" max="2" width="28.71"/>
    <col customWidth="1" min="3" max="6" width="43.0"/>
  </cols>
  <sheetData>
    <row r="1" ht="15.75" customHeight="1">
      <c r="A1" s="3" t="s">
        <v>2</v>
      </c>
      <c r="B1" s="4"/>
      <c r="C1" s="4"/>
      <c r="D1" s="4"/>
      <c r="E1" s="4"/>
      <c r="F1" s="5"/>
    </row>
    <row r="2" ht="15.75" customHeight="1">
      <c r="A2" s="6" t="s">
        <v>3</v>
      </c>
      <c r="B2" s="5"/>
      <c r="C2" s="7"/>
      <c r="D2" s="8" t="s">
        <v>4</v>
      </c>
      <c r="E2" s="7" t="s">
        <v>5</v>
      </c>
      <c r="F2" s="5"/>
    </row>
    <row r="3" ht="15.75" customHeight="1">
      <c r="A3" s="6" t="s">
        <v>6</v>
      </c>
      <c r="B3" s="5"/>
      <c r="C3" s="7"/>
      <c r="D3" s="8" t="s">
        <v>7</v>
      </c>
      <c r="E3" s="7"/>
      <c r="F3" s="5"/>
    </row>
    <row r="4" ht="33.75" customHeight="1">
      <c r="A4" s="6" t="s">
        <v>8</v>
      </c>
      <c r="B4" s="5"/>
      <c r="C4" s="7" t="s">
        <v>9</v>
      </c>
      <c r="D4" s="8" t="s">
        <v>10</v>
      </c>
      <c r="E4" s="7"/>
      <c r="F4" s="5"/>
    </row>
    <row r="5" ht="15.75" customHeight="1">
      <c r="A5" s="9" t="s">
        <v>11</v>
      </c>
      <c r="B5" s="10"/>
      <c r="C5" s="11" t="s">
        <v>12</v>
      </c>
      <c r="D5" s="4"/>
      <c r="E5" s="4"/>
      <c r="F5" s="5"/>
    </row>
    <row r="6" ht="15.75" customHeight="1">
      <c r="A6" s="12"/>
      <c r="B6" s="13"/>
      <c r="C6" s="14" t="s">
        <v>13</v>
      </c>
      <c r="D6" s="14" t="s">
        <v>14</v>
      </c>
      <c r="E6" s="14" t="s">
        <v>15</v>
      </c>
      <c r="F6" s="14" t="s">
        <v>16</v>
      </c>
    </row>
    <row r="7" ht="15.75" customHeight="1">
      <c r="A7" s="15">
        <v>0.25</v>
      </c>
      <c r="B7" s="16" t="s">
        <v>17</v>
      </c>
      <c r="C7" s="16" t="s">
        <v>18</v>
      </c>
      <c r="D7" s="16" t="s">
        <v>19</v>
      </c>
      <c r="E7" s="16" t="s">
        <v>20</v>
      </c>
      <c r="F7" s="16" t="s">
        <v>21</v>
      </c>
    </row>
    <row r="8" ht="15.75" customHeight="1">
      <c r="A8" s="15">
        <v>0.25</v>
      </c>
      <c r="B8" s="16" t="s">
        <v>22</v>
      </c>
      <c r="C8" s="16" t="s">
        <v>23</v>
      </c>
      <c r="D8" s="16" t="s">
        <v>24</v>
      </c>
      <c r="E8" s="16" t="s">
        <v>25</v>
      </c>
      <c r="F8" s="16" t="s">
        <v>26</v>
      </c>
    </row>
    <row r="9" ht="15.75" customHeight="1">
      <c r="A9" s="15">
        <v>0.25</v>
      </c>
      <c r="B9" s="16" t="s">
        <v>27</v>
      </c>
      <c r="C9" s="16" t="s">
        <v>28</v>
      </c>
      <c r="D9" s="16" t="s">
        <v>29</v>
      </c>
      <c r="E9" s="16" t="s">
        <v>30</v>
      </c>
      <c r="F9" s="16" t="s">
        <v>31</v>
      </c>
    </row>
    <row r="10" ht="15.75" customHeight="1">
      <c r="A10" s="15">
        <v>0.25</v>
      </c>
      <c r="B10" s="16" t="s">
        <v>32</v>
      </c>
      <c r="C10" s="16" t="s">
        <v>33</v>
      </c>
      <c r="D10" s="16" t="s">
        <v>34</v>
      </c>
      <c r="E10" s="16" t="s">
        <v>35</v>
      </c>
      <c r="F10" s="16" t="s">
        <v>36</v>
      </c>
    </row>
    <row r="11" ht="16.5" customHeight="1">
      <c r="A11" s="17"/>
      <c r="B11" s="4"/>
      <c r="C11" s="4"/>
      <c r="D11" s="4"/>
      <c r="E11" s="4"/>
      <c r="F11" s="5"/>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E4:F4"/>
    <mergeCell ref="C5:F5"/>
    <mergeCell ref="A1:F1"/>
    <mergeCell ref="A2:B2"/>
    <mergeCell ref="E2:F2"/>
    <mergeCell ref="A3:B3"/>
    <mergeCell ref="E3:F3"/>
    <mergeCell ref="A4:B4"/>
    <mergeCell ref="A5:B6"/>
    <mergeCell ref="A11:F1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29"/>
    <col customWidth="1" min="2" max="2" width="28.71"/>
    <col customWidth="1" min="3" max="6" width="43.0"/>
  </cols>
  <sheetData>
    <row r="1" ht="15.75" customHeight="1">
      <c r="A1" s="3" t="s">
        <v>2</v>
      </c>
      <c r="B1" s="4"/>
      <c r="C1" s="4"/>
      <c r="D1" s="4"/>
      <c r="E1" s="4"/>
      <c r="F1" s="5"/>
    </row>
    <row r="2" ht="15.75" customHeight="1">
      <c r="A2" s="6" t="s">
        <v>3</v>
      </c>
      <c r="B2" s="5"/>
      <c r="C2" s="7"/>
      <c r="D2" s="8" t="s">
        <v>4</v>
      </c>
      <c r="E2" s="7" t="s">
        <v>5</v>
      </c>
      <c r="F2" s="5"/>
    </row>
    <row r="3" ht="15.75" customHeight="1">
      <c r="A3" s="6" t="s">
        <v>6</v>
      </c>
      <c r="B3" s="5"/>
      <c r="C3" s="7"/>
      <c r="D3" s="8" t="s">
        <v>7</v>
      </c>
      <c r="E3" s="7"/>
      <c r="F3" s="5"/>
    </row>
    <row r="4" ht="15.75" customHeight="1">
      <c r="A4" s="6" t="s">
        <v>8</v>
      </c>
      <c r="B4" s="5"/>
      <c r="C4" s="7" t="s">
        <v>37</v>
      </c>
      <c r="D4" s="8" t="s">
        <v>10</v>
      </c>
      <c r="E4" s="7"/>
      <c r="F4" s="5"/>
    </row>
    <row r="5" ht="15.75" customHeight="1">
      <c r="A5" s="9" t="s">
        <v>11</v>
      </c>
      <c r="B5" s="10"/>
      <c r="C5" s="11" t="s">
        <v>12</v>
      </c>
      <c r="D5" s="4"/>
      <c r="E5" s="4"/>
      <c r="F5" s="5"/>
    </row>
    <row r="6" ht="15.75" customHeight="1">
      <c r="A6" s="12"/>
      <c r="B6" s="13"/>
      <c r="C6" s="14" t="s">
        <v>13</v>
      </c>
      <c r="D6" s="14" t="s">
        <v>14</v>
      </c>
      <c r="E6" s="14" t="s">
        <v>15</v>
      </c>
      <c r="F6" s="14" t="s">
        <v>16</v>
      </c>
    </row>
    <row r="7" ht="15.75" customHeight="1">
      <c r="A7" s="15">
        <v>0.5</v>
      </c>
      <c r="B7" s="16" t="s">
        <v>38</v>
      </c>
      <c r="C7" s="16" t="s">
        <v>39</v>
      </c>
      <c r="D7" s="16" t="s">
        <v>40</v>
      </c>
      <c r="E7" s="16" t="s">
        <v>41</v>
      </c>
      <c r="F7" s="16" t="s">
        <v>42</v>
      </c>
    </row>
    <row r="8" ht="15.75" customHeight="1">
      <c r="A8" s="15">
        <v>0.5</v>
      </c>
      <c r="B8" s="16" t="s">
        <v>43</v>
      </c>
      <c r="C8" s="16" t="s">
        <v>44</v>
      </c>
      <c r="D8" s="16" t="s">
        <v>45</v>
      </c>
      <c r="E8" s="16" t="s">
        <v>46</v>
      </c>
      <c r="F8" s="16" t="s">
        <v>47</v>
      </c>
    </row>
    <row r="9" ht="16.5" customHeight="1">
      <c r="A9" s="17"/>
      <c r="B9" s="4"/>
      <c r="C9" s="4"/>
      <c r="D9" s="4"/>
      <c r="E9" s="4"/>
      <c r="F9" s="5"/>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E4:F4"/>
    <mergeCell ref="C5:F5"/>
    <mergeCell ref="A1:F1"/>
    <mergeCell ref="A2:B2"/>
    <mergeCell ref="E2:F2"/>
    <mergeCell ref="A3:B3"/>
    <mergeCell ref="E3:F3"/>
    <mergeCell ref="A4:B4"/>
    <mergeCell ref="A5:B6"/>
    <mergeCell ref="A9:F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6.57"/>
    <col customWidth="1" min="2" max="2" width="28.71"/>
    <col customWidth="1" min="3" max="5" width="11.57"/>
    <col customWidth="1" min="6" max="6" width="12.43"/>
    <col customWidth="1" min="7" max="7" width="13.43"/>
  </cols>
  <sheetData>
    <row r="1" ht="15.75" customHeight="1">
      <c r="A1" s="18" t="s">
        <v>2</v>
      </c>
      <c r="B1" s="4"/>
      <c r="C1" s="4"/>
      <c r="D1" s="4"/>
      <c r="E1" s="4"/>
      <c r="F1" s="5"/>
      <c r="G1" s="19"/>
    </row>
    <row r="2" ht="15.75" customHeight="1">
      <c r="A2" s="20" t="s">
        <v>4</v>
      </c>
      <c r="B2" s="5"/>
      <c r="C2" s="21"/>
      <c r="D2" s="4"/>
      <c r="E2" s="4"/>
      <c r="F2" s="5"/>
      <c r="G2" s="22"/>
    </row>
    <row r="3" ht="15.75" customHeight="1">
      <c r="A3" s="20" t="s">
        <v>48</v>
      </c>
      <c r="B3" s="5"/>
      <c r="C3" s="21"/>
      <c r="D3" s="4"/>
      <c r="E3" s="4"/>
      <c r="F3" s="5"/>
      <c r="G3" s="22"/>
    </row>
    <row r="4" ht="15.75" customHeight="1">
      <c r="A4" s="20" t="s">
        <v>7</v>
      </c>
      <c r="B4" s="5"/>
      <c r="C4" s="21"/>
      <c r="D4" s="4"/>
      <c r="E4" s="4"/>
      <c r="F4" s="5"/>
      <c r="G4" s="22"/>
    </row>
    <row r="5" ht="15.75" customHeight="1">
      <c r="A5" s="20" t="s">
        <v>3</v>
      </c>
      <c r="B5" s="5"/>
      <c r="C5" s="21"/>
      <c r="D5" s="4"/>
      <c r="E5" s="4"/>
      <c r="F5" s="5"/>
      <c r="G5" s="22"/>
    </row>
    <row r="6" ht="15.75" customHeight="1">
      <c r="A6" s="20" t="s">
        <v>49</v>
      </c>
      <c r="B6" s="5"/>
      <c r="C6" s="23">
        <v>30.0</v>
      </c>
      <c r="D6" s="4"/>
      <c r="E6" s="4"/>
      <c r="F6" s="5"/>
      <c r="G6" s="22"/>
    </row>
    <row r="7" ht="15.75" customHeight="1">
      <c r="A7" s="20" t="s">
        <v>8</v>
      </c>
      <c r="B7" s="5"/>
      <c r="C7" s="21" t="s">
        <v>9</v>
      </c>
      <c r="D7" s="4"/>
      <c r="E7" s="4"/>
      <c r="F7" s="5"/>
      <c r="G7" s="22"/>
    </row>
    <row r="8" ht="15.75" customHeight="1">
      <c r="A8" s="24" t="s">
        <v>50</v>
      </c>
      <c r="B8" s="10"/>
      <c r="C8" s="25" t="s">
        <v>51</v>
      </c>
      <c r="D8" s="4"/>
      <c r="E8" s="4"/>
      <c r="F8" s="5"/>
      <c r="G8" s="22"/>
    </row>
    <row r="9" ht="15.75" customHeight="1">
      <c r="A9" s="12"/>
      <c r="B9" s="13"/>
      <c r="C9" s="26" t="s">
        <v>52</v>
      </c>
      <c r="D9" s="27" t="s">
        <v>53</v>
      </c>
      <c r="E9" s="27" t="s">
        <v>54</v>
      </c>
      <c r="F9" s="27" t="s">
        <v>55</v>
      </c>
      <c r="G9" s="22"/>
    </row>
    <row r="10" ht="15.75" customHeight="1">
      <c r="A10" s="28">
        <v>0.25</v>
      </c>
      <c r="B10" s="29" t="s">
        <v>17</v>
      </c>
      <c r="C10" s="30" t="s">
        <v>56</v>
      </c>
      <c r="D10" s="31"/>
      <c r="E10" s="31"/>
      <c r="F10" s="31"/>
      <c r="G10" s="32" t="str">
        <f t="shared" ref="G10:G13" si="1">IF((C10+D10+E10+F10)=0,"",IF((C10+D10+E10+F10)=$C$6,"",IF((C10+D10+E10+F10)&lt;$C$6,"La suma total de estudiantes es inferior al número total de estudiantes del curso",IF((C10+D10+E10+F10)&gt;$C$6,"La suma total de estudiantes es superior al número total de estudiantes del curso",""))))</f>
        <v>La suma total de estudiantes es inferior al número total de estudiantes del curso</v>
      </c>
    </row>
    <row r="11" ht="15.75" customHeight="1">
      <c r="A11" s="28">
        <v>0.25</v>
      </c>
      <c r="B11" s="29" t="s">
        <v>22</v>
      </c>
      <c r="C11" s="30" t="s">
        <v>57</v>
      </c>
      <c r="D11" s="31"/>
      <c r="E11" s="31"/>
      <c r="F11" s="31"/>
      <c r="G11" s="32" t="str">
        <f t="shared" si="1"/>
        <v>La suma total de estudiantes es inferior al número total de estudiantes del curso</v>
      </c>
    </row>
    <row r="12" ht="15.75" customHeight="1">
      <c r="A12" s="28">
        <v>0.25</v>
      </c>
      <c r="B12" s="29" t="s">
        <v>27</v>
      </c>
      <c r="C12" s="30" t="s">
        <v>58</v>
      </c>
      <c r="D12" s="31"/>
      <c r="E12" s="31"/>
      <c r="F12" s="31"/>
      <c r="G12" s="32" t="str">
        <f t="shared" si="1"/>
        <v>La suma total de estudiantes es inferior al número total de estudiantes del curso</v>
      </c>
    </row>
    <row r="13" ht="15.75" customHeight="1">
      <c r="A13" s="28">
        <v>0.25</v>
      </c>
      <c r="B13" s="29" t="s">
        <v>32</v>
      </c>
      <c r="C13" s="30" t="s">
        <v>56</v>
      </c>
      <c r="D13" s="31"/>
      <c r="E13" s="31"/>
      <c r="F13" s="31"/>
      <c r="G13" s="32" t="str">
        <f t="shared" si="1"/>
        <v>La suma total de estudiantes es inferior al número total de estudiantes del curso</v>
      </c>
    </row>
    <row r="14" ht="15.75" customHeight="1">
      <c r="A14" s="20" t="s">
        <v>59</v>
      </c>
      <c r="B14" s="5"/>
      <c r="C14" s="28">
        <f>(IFERROR(C10/$C$6,"")*A10)+(IFERROR(C11/$C$6,"")*A11)+(IFERROR(C12/$C$6,"")*A12)+(IFERROR(C13/$C$6,"")*A13)</f>
        <v>0.075</v>
      </c>
      <c r="D14" s="28">
        <f>(IFERROR(D10/$C$6,"")*A10)+(IFERROR(D11/$C$6,"")*A11)+(IFERROR(D12/$C$6,"")*A12)+(IFERROR(D13/$C$6,"")*A13)</f>
        <v>0</v>
      </c>
      <c r="E14" s="28">
        <f>(IFERROR(E10/$C$6,"")*A10)+(IFERROR(E11/$C$6,"")*A11)+(IFERROR(E12/$C$6,"")*A12)+(IFERROR(E13/$C$6,"")*A13)</f>
        <v>0</v>
      </c>
      <c r="F14" s="28">
        <f>(IFERROR(F10/$C$6,"")*A10)+(IFERROR(F11/$C$6,"")*A11)+(IFERROR(F12/$C$6,"")*A12)+(IFERROR(F13/$C$6,"")*A13)</f>
        <v>0</v>
      </c>
      <c r="G14" s="19"/>
    </row>
    <row r="15" ht="15.75" customHeight="1">
      <c r="A15" s="20" t="s">
        <v>60</v>
      </c>
      <c r="B15" s="5"/>
      <c r="C15" s="28">
        <f>F14+E14+D14+C14</f>
        <v>0.075</v>
      </c>
      <c r="D15" s="28">
        <f>D14+E14+F14</f>
        <v>0</v>
      </c>
      <c r="E15" s="28">
        <f>E14+F14</f>
        <v>0</v>
      </c>
      <c r="F15" s="28">
        <f>F14</f>
        <v>0</v>
      </c>
      <c r="G15" s="33"/>
    </row>
    <row r="16" ht="15.75" customHeight="1">
      <c r="A16" s="34"/>
      <c r="B16" s="4"/>
      <c r="C16" s="4"/>
      <c r="D16" s="4"/>
      <c r="E16" s="4"/>
      <c r="F16" s="5"/>
      <c r="G16" s="35"/>
    </row>
    <row r="17" ht="15.75" customHeight="1">
      <c r="A17" s="36" t="s">
        <v>61</v>
      </c>
      <c r="B17" s="4"/>
      <c r="C17" s="4"/>
      <c r="D17" s="4"/>
      <c r="E17" s="4"/>
      <c r="F17" s="5"/>
      <c r="G17" s="37"/>
    </row>
    <row r="18" ht="77.25" customHeight="1">
      <c r="A18" s="34"/>
      <c r="B18" s="4"/>
      <c r="C18" s="4"/>
      <c r="D18" s="4"/>
      <c r="E18" s="4"/>
      <c r="F18" s="5"/>
      <c r="G18" s="37"/>
    </row>
    <row r="19" ht="15.75" customHeight="1">
      <c r="A19" s="36" t="s">
        <v>62</v>
      </c>
      <c r="B19" s="4"/>
      <c r="C19" s="4"/>
      <c r="D19" s="4"/>
      <c r="E19" s="4"/>
      <c r="F19" s="5"/>
      <c r="G19" s="37"/>
    </row>
    <row r="20" ht="114.0" customHeight="1">
      <c r="A20" s="34"/>
      <c r="B20" s="4"/>
      <c r="C20" s="4"/>
      <c r="D20" s="4"/>
      <c r="E20" s="4"/>
      <c r="F20" s="5"/>
      <c r="G20" s="3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A4:B4"/>
    <mergeCell ref="A5:B5"/>
    <mergeCell ref="A3:B3"/>
    <mergeCell ref="A6:B6"/>
    <mergeCell ref="A14:B14"/>
    <mergeCell ref="C6:F6"/>
    <mergeCell ref="A7:B7"/>
    <mergeCell ref="C7:F7"/>
    <mergeCell ref="A8:B9"/>
    <mergeCell ref="C8:F8"/>
    <mergeCell ref="G14:G15"/>
    <mergeCell ref="A15:B15"/>
    <mergeCell ref="A16:F16"/>
    <mergeCell ref="G16:G20"/>
    <mergeCell ref="A17:F17"/>
    <mergeCell ref="A18:F18"/>
    <mergeCell ref="A19:F19"/>
    <mergeCell ref="A20:F20"/>
    <mergeCell ref="A1:F1"/>
    <mergeCell ref="G1:G9"/>
    <mergeCell ref="A2:B2"/>
    <mergeCell ref="C2:F2"/>
    <mergeCell ref="C3:F3"/>
    <mergeCell ref="C4:F4"/>
    <mergeCell ref="C5:F5"/>
  </mergeCells>
  <conditionalFormatting sqref="E15">
    <cfRule type="cellIs" dxfId="0" priority="1" operator="greaterThanOrEqual">
      <formula>0.75</formula>
    </cfRule>
  </conditionalFormatting>
  <conditionalFormatting sqref="E15">
    <cfRule type="cellIs" dxfId="1" priority="2" operator="between">
      <formula>0.74</formula>
      <formula>0.5</formula>
    </cfRule>
  </conditionalFormatting>
  <conditionalFormatting sqref="C15">
    <cfRule type="cellIs" dxfId="2" priority="3" operator="greaterThan">
      <formula>"100%"</formula>
    </cfRule>
  </conditionalFormatting>
  <conditionalFormatting sqref="G10:G13">
    <cfRule type="notContainsBlanks" dxfId="3" priority="4">
      <formula>LEN(TRIM(G10))&gt;0</formula>
    </cfRule>
  </conditionalFormatting>
  <printOptions gridLines="1" horizontalCentered="1"/>
  <pageMargins bottom="0.75" footer="0.0" header="0.0" left="0.7" right="0.7" top="0.75"/>
  <pageSetup fitToHeight="0" cellComments="atEnd" orientation="portrait"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57"/>
    <col customWidth="1" min="2" max="2" width="28.71"/>
    <col customWidth="1" min="3" max="5" width="11.57"/>
    <col customWidth="1" min="6" max="6" width="12.43"/>
    <col customWidth="1" min="7" max="7" width="13.43"/>
  </cols>
  <sheetData>
    <row r="1" ht="15.75" customHeight="1">
      <c r="A1" s="18" t="s">
        <v>2</v>
      </c>
      <c r="B1" s="4"/>
      <c r="C1" s="4"/>
      <c r="D1" s="4"/>
      <c r="E1" s="4"/>
      <c r="F1" s="5"/>
      <c r="G1" s="39"/>
    </row>
    <row r="2" ht="15.75" customHeight="1">
      <c r="A2" s="20" t="s">
        <v>4</v>
      </c>
      <c r="B2" s="5"/>
      <c r="C2" s="21"/>
      <c r="D2" s="4"/>
      <c r="E2" s="4"/>
      <c r="F2" s="5"/>
      <c r="G2" s="22"/>
    </row>
    <row r="3" ht="15.75" customHeight="1">
      <c r="A3" s="20" t="s">
        <v>48</v>
      </c>
      <c r="B3" s="5"/>
      <c r="C3" s="21"/>
      <c r="D3" s="4"/>
      <c r="E3" s="4"/>
      <c r="F3" s="5"/>
      <c r="G3" s="22"/>
    </row>
    <row r="4" ht="15.75" customHeight="1">
      <c r="A4" s="20" t="s">
        <v>7</v>
      </c>
      <c r="B4" s="5"/>
      <c r="C4" s="21"/>
      <c r="D4" s="4"/>
      <c r="E4" s="4"/>
      <c r="F4" s="5"/>
      <c r="G4" s="22"/>
    </row>
    <row r="5" ht="15.75" customHeight="1">
      <c r="A5" s="20" t="s">
        <v>3</v>
      </c>
      <c r="B5" s="5"/>
      <c r="C5" s="21"/>
      <c r="D5" s="4"/>
      <c r="E5" s="4"/>
      <c r="F5" s="5"/>
      <c r="G5" s="22"/>
    </row>
    <row r="6" ht="15.75" customHeight="1">
      <c r="A6" s="20" t="s">
        <v>49</v>
      </c>
      <c r="B6" s="5"/>
      <c r="C6" s="23">
        <v>32.0</v>
      </c>
      <c r="D6" s="4"/>
      <c r="E6" s="4"/>
      <c r="F6" s="5"/>
      <c r="G6" s="22"/>
    </row>
    <row r="7" ht="15.75" customHeight="1">
      <c r="A7" s="20" t="s">
        <v>8</v>
      </c>
      <c r="B7" s="5"/>
      <c r="C7" s="21" t="s">
        <v>37</v>
      </c>
      <c r="D7" s="4"/>
      <c r="E7" s="4"/>
      <c r="F7" s="5"/>
      <c r="G7" s="22"/>
    </row>
    <row r="8" ht="15.75" customHeight="1">
      <c r="A8" s="24" t="s">
        <v>50</v>
      </c>
      <c r="B8" s="10"/>
      <c r="C8" s="25" t="s">
        <v>51</v>
      </c>
      <c r="D8" s="4"/>
      <c r="E8" s="4"/>
      <c r="F8" s="5"/>
      <c r="G8" s="22"/>
    </row>
    <row r="9" ht="15.75" customHeight="1">
      <c r="A9" s="12"/>
      <c r="B9" s="13"/>
      <c r="C9" s="26" t="s">
        <v>52</v>
      </c>
      <c r="D9" s="27" t="s">
        <v>53</v>
      </c>
      <c r="E9" s="27" t="s">
        <v>54</v>
      </c>
      <c r="F9" s="27" t="s">
        <v>55</v>
      </c>
      <c r="G9" s="22"/>
    </row>
    <row r="10" ht="15.75" customHeight="1">
      <c r="A10" s="28">
        <v>0.5</v>
      </c>
      <c r="B10" s="29" t="s">
        <v>38</v>
      </c>
      <c r="C10" s="31"/>
      <c r="D10" s="40" t="s">
        <v>57</v>
      </c>
      <c r="E10" s="40" t="s">
        <v>63</v>
      </c>
      <c r="F10" s="40"/>
      <c r="G10" s="32" t="str">
        <f t="shared" ref="G10:G11" si="1">IF((C10+D10+E10+F10)=0,"",IF((C10+D10+E10+F10)=$C$6,"",IF((C10+D10+E10+F10)&lt;$C$6,"La suma total de estudiantes es inferior al número total de estudiantes del curso",IF((C10+D10+E10+F10)&gt;$C$6,"La suma total de estudiantes es superior al número total de estudiantes del curso",""))))</f>
        <v/>
      </c>
    </row>
    <row r="11" ht="15.75" customHeight="1">
      <c r="A11" s="28">
        <v>0.5</v>
      </c>
      <c r="B11" s="29" t="s">
        <v>43</v>
      </c>
      <c r="C11" s="31"/>
      <c r="D11" s="40" t="s">
        <v>64</v>
      </c>
      <c r="E11" s="31"/>
      <c r="F11" s="31"/>
      <c r="G11" s="32" t="str">
        <f t="shared" si="1"/>
        <v/>
      </c>
    </row>
    <row r="12" ht="15.75" customHeight="1">
      <c r="A12" s="20" t="s">
        <v>59</v>
      </c>
      <c r="B12" s="5"/>
      <c r="C12" s="28">
        <f>(IFERROR(C10/$C$6,"")*A10)+(IFERROR(C11/$C$6,"")*A11)</f>
        <v>0</v>
      </c>
      <c r="D12" s="28">
        <f>(IFERROR(D10/$C$6,"")*A10)+(IFERROR(D11/$C$6,"")*A11)</f>
        <v>0.5625</v>
      </c>
      <c r="E12" s="28">
        <f>(IFERROR(E10/$C$6,"")*A10)+(IFERROR(E11/$C$6,"")*A11)</f>
        <v>0.4375</v>
      </c>
      <c r="F12" s="28">
        <f>(IFERROR(F10/$C$6,"")*A10)+(IFERROR(F11/$C$6,"")*A11)</f>
        <v>0</v>
      </c>
      <c r="G12" s="19"/>
    </row>
    <row r="13" ht="15.75" customHeight="1">
      <c r="A13" s="20" t="s">
        <v>60</v>
      </c>
      <c r="B13" s="5"/>
      <c r="C13" s="28">
        <f>F12+E12+D12+C12</f>
        <v>1</v>
      </c>
      <c r="D13" s="28">
        <f>D12+E12+F12</f>
        <v>1</v>
      </c>
      <c r="E13" s="28">
        <f>E12+F12</f>
        <v>0.4375</v>
      </c>
      <c r="F13" s="28">
        <f>F12</f>
        <v>0</v>
      </c>
      <c r="G13" s="33"/>
    </row>
    <row r="14" ht="15.75" customHeight="1">
      <c r="A14" s="34"/>
      <c r="B14" s="4"/>
      <c r="C14" s="4"/>
      <c r="D14" s="4"/>
      <c r="E14" s="4"/>
      <c r="F14" s="5"/>
      <c r="G14" s="35"/>
    </row>
    <row r="15" ht="15.75" customHeight="1">
      <c r="A15" s="36" t="s">
        <v>61</v>
      </c>
      <c r="B15" s="4"/>
      <c r="C15" s="4"/>
      <c r="D15" s="4"/>
      <c r="E15" s="4"/>
      <c r="F15" s="5"/>
      <c r="G15" s="37"/>
    </row>
    <row r="16" ht="77.25" customHeight="1">
      <c r="A16" s="34"/>
      <c r="B16" s="4"/>
      <c r="C16" s="4"/>
      <c r="D16" s="4"/>
      <c r="E16" s="4"/>
      <c r="F16" s="5"/>
      <c r="G16" s="37"/>
    </row>
    <row r="17" ht="15.75" customHeight="1">
      <c r="A17" s="36" t="s">
        <v>62</v>
      </c>
      <c r="B17" s="4"/>
      <c r="C17" s="4"/>
      <c r="D17" s="4"/>
      <c r="E17" s="4"/>
      <c r="F17" s="5"/>
      <c r="G17" s="37"/>
    </row>
    <row r="18" ht="114.0" customHeight="1">
      <c r="A18" s="34"/>
      <c r="B18" s="4"/>
      <c r="C18" s="4"/>
      <c r="D18" s="4"/>
      <c r="E18" s="4"/>
      <c r="F18" s="5"/>
      <c r="G18" s="38"/>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A4:B4"/>
    <mergeCell ref="A5:B5"/>
    <mergeCell ref="A3:B3"/>
    <mergeCell ref="A6:B6"/>
    <mergeCell ref="A12:B12"/>
    <mergeCell ref="C6:F6"/>
    <mergeCell ref="A7:B7"/>
    <mergeCell ref="C7:F7"/>
    <mergeCell ref="A8:B9"/>
    <mergeCell ref="C8:F8"/>
    <mergeCell ref="G12:G13"/>
    <mergeCell ref="A13:B13"/>
    <mergeCell ref="A14:F14"/>
    <mergeCell ref="G14:G18"/>
    <mergeCell ref="A15:F15"/>
    <mergeCell ref="A16:F16"/>
    <mergeCell ref="A17:F17"/>
    <mergeCell ref="A18:F18"/>
    <mergeCell ref="A1:F1"/>
    <mergeCell ref="G1:G9"/>
    <mergeCell ref="A2:B2"/>
    <mergeCell ref="C2:F2"/>
    <mergeCell ref="C3:F3"/>
    <mergeCell ref="C4:F4"/>
    <mergeCell ref="C5:F5"/>
  </mergeCells>
  <conditionalFormatting sqref="E13">
    <cfRule type="cellIs" dxfId="0" priority="1" operator="greaterThanOrEqual">
      <formula>0.75</formula>
    </cfRule>
  </conditionalFormatting>
  <conditionalFormatting sqref="E13">
    <cfRule type="cellIs" dxfId="1" priority="2" operator="between">
      <formula>0.74</formula>
      <formula>0.5</formula>
    </cfRule>
  </conditionalFormatting>
  <conditionalFormatting sqref="G10:G11">
    <cfRule type="notContainsBlanks" dxfId="3" priority="3">
      <formula>LEN(TRIM(G10))&gt;0</formula>
    </cfRule>
  </conditionalFormatting>
  <drawing r:id="rId1"/>
</worksheet>
</file>