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13_ncr:1_{71962125-9070-4039-A91D-3420833D1D68}" xr6:coauthVersionLast="47" xr6:coauthVersionMax="47" xr10:uidLastSave="{00000000-0000-0000-0000-000000000000}"/>
  <bookViews>
    <workbookView xWindow="-108" yWindow="-108" windowWidth="23256" windowHeight="13896" activeTab="3" xr2:uid="{55FD4FEF-597B-4645-9721-C070560D1259}"/>
  </bookViews>
  <sheets>
    <sheet name="Actiuni (3)" sheetId="3" r:id="rId1"/>
    <sheet name="Vânzări (3)" sheetId="10" r:id="rId2"/>
    <sheet name="Produse (3)" sheetId="9" r:id="rId3"/>
    <sheet name="Locații (3)" sheetId="8" r:id="rId4"/>
    <sheet name="Joburi (3)" sheetId="7" r:id="rId5"/>
    <sheet name="Query3" sheetId="13" r:id="rId6"/>
    <sheet name="Query2" sheetId="12" r:id="rId7"/>
    <sheet name="Query1 (2)" sheetId="11" r:id="rId8"/>
    <sheet name="Indicatori (3)" sheetId="6" r:id="rId9"/>
    <sheet name="Clienti (3)" sheetId="5" r:id="rId10"/>
    <sheet name="Angajati (3)" sheetId="4" r:id="rId11"/>
    <sheet name="Descriptive statistics" sheetId="1" r:id="rId12"/>
  </sheets>
  <definedNames>
    <definedName name="ExternalData_1" localSheetId="0" hidden="1">'Actiuni (3)'!$A$1:$G$253</definedName>
    <definedName name="ExternalData_1" localSheetId="10" hidden="1">'Angajati (3)'!$A$1:$H$51</definedName>
    <definedName name="ExternalData_2" localSheetId="9" hidden="1">'Clienti (3)'!$A$1:$H$51</definedName>
    <definedName name="ExternalData_3" localSheetId="8" hidden="1">'Indicatori (3)'!$A$1:$H$12</definedName>
    <definedName name="ExternalData_4" localSheetId="11" hidden="1">'Descriptive statistics'!$B$28:$I$39</definedName>
    <definedName name="ExternalData_4" localSheetId="4" hidden="1">'Joburi (3)'!$A$1:$D$16</definedName>
    <definedName name="ExternalData_4" localSheetId="7" hidden="1">'Query1 (2)'!$A$1:$J$66</definedName>
    <definedName name="ExternalData_5" localSheetId="3" hidden="1">'Locații (3)'!$A$1:$E$24</definedName>
    <definedName name="ExternalData_5" localSheetId="6" hidden="1">Query2!$A$1:$E$66</definedName>
    <definedName name="ExternalData_6" localSheetId="2" hidden="1">'Produse (3)'!$A$1:$D$32</definedName>
    <definedName name="ExternalData_6" localSheetId="5" hidden="1">Query3!$A$1:$G$11</definedName>
    <definedName name="ExternalData_7" localSheetId="1" hidden="1">'Vânzări (3)'!$A$1:$E$66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iuni_1cc9cc39-c063-49ca-b920-917aa39cdee5" name="Actiuni" connection="Query - Actiuni"/>
          <x15:modelTable id="Angajati_cbd9730c-3cfe-4a81-8f6d-075d6de0d819" name="Angajati" connection="Query - Angajati"/>
          <x15:modelTable id="Clienti_c8b21f70-271b-45f5-95b3-44728e559115" name="Clienti" connection="Query - Clienti"/>
          <x15:modelTable id="Indicatori_863d9bec-8c6a-40f5-8f01-866d4d8ca1ee" name="Indicatori" connection="Query - Indicatori"/>
          <x15:modelTable id="Joburi_e4cd68bf-fa57-4d83-afe7-b2cbbb336df4" name="Joburi" connection="Query - Joburi"/>
          <x15:modelTable id="Locații_17809636-ac06-41d9-806c-d3705a65a509" name="Locații" connection="Query - Locații"/>
          <x15:modelTable id="Produse_5ab7c3c2-0984-4500-a073-2345be218db2" name="Produse" connection="Query - Produse"/>
          <x15:modelTable id="Vânzări_f482f760-e473-4f60-9326-26ce7d6daf11" name="Vânzări" connection="Query - Vânzări"/>
          <x15:modelTable id="Query1_4d394a3b-0d3b-4a32-bebf-9f58b2a2fe6d" name="Query1" connection="Query - Query1"/>
          <x15:modelTable id="Actiuni  2_e81ecb78-02c4-41ab-ad42-28b7fda40dd4" name="Actiuni  2" connection="Query - Actiuni (2)"/>
          <x15:modelTable id="Angajati  2_dd259d8c-497c-435f-bd50-c7f26fc955b1" name="Angajati  2" connection="Query - Angajati (2)"/>
          <x15:modelTable id="Clienti  2_8bf1d60d-5631-4ed3-9df7-8d3d1f040d7f" name="Clienti  2" connection="Query - Clienti (2)"/>
          <x15:modelTable id="Indicatori  2_5c374217-e7e2-44c7-b05f-b86e992753cb" name="Indicatori  2" connection="Query - Indicatori (2)"/>
          <x15:modelTable id="Joburi  2_fbcf8d07-023d-4fcc-b419-d37a95abf797" name="Joburi  2" connection="Query - Joburi (2)"/>
          <x15:modelTable id="Locații  2_e95da3d2-22a5-4d53-a82b-170a8f0d565a" name="Locații  2" connection="Query - Locații (2)"/>
          <x15:modelTable id="Produse  2_139c8f9c-e5c9-4b44-9c09-f986f58234a2" name="Produse  2" connection="Query - Produse (2)"/>
          <x15:modelTable id="Vânzări  2_67a433fb-1e74-49de-89e3-9379f3698075" name="Vânzări  2" connection="Query - Vânzări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I17" i="6" l="1"/>
  <c r="H17" i="6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J17" i="6" l="1"/>
  <c r="I20" i="6" s="1"/>
  <c r="I19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3ACF4-81B3-4EE9-8DE8-7F1D2563251C}" name="Query - Actiuni" description="Connection to the 'Actiuni' query in the workbook." type="100" refreshedVersion="8" minRefreshableVersion="5">
    <extLst>
      <ext xmlns:x15="http://schemas.microsoft.com/office/spreadsheetml/2010/11/main" uri="{DE250136-89BD-433C-8126-D09CA5730AF9}">
        <x15:connection id="12f0a0c4-5df1-44bd-a314-dc731c997798"/>
      </ext>
    </extLst>
  </connection>
  <connection id="2" xr16:uid="{350A58E6-5647-4101-B7FA-DA2C24ADBD7C}" name="Query - Actiuni (2)" description="Connection to the 'Actiuni (2)' query in the workbook." type="100" refreshedVersion="8" minRefreshableVersion="5">
    <extLst>
      <ext xmlns:x15="http://schemas.microsoft.com/office/spreadsheetml/2010/11/main" uri="{DE250136-89BD-433C-8126-D09CA5730AF9}">
        <x15:connection id="7b9b14d9-1bf7-4035-a2c1-3cf0318e5d72"/>
      </ext>
    </extLst>
  </connection>
  <connection id="3" xr16:uid="{A4722815-F711-40E3-9FF3-72BD584AD861}" keepAlive="1" name="Query - Actiuni (3)" description="Connection to the 'Actiuni (3)' query in the workbook." type="5" refreshedVersion="8" background="1" saveData="1">
    <dbPr connection="Provider=Microsoft.Mashup.OleDb.1;Data Source=$Workbook$;Location=&quot;Actiuni (3)&quot;;Extended Properties=&quot;&quot;" command="SELECT * FROM [Actiuni (3)]"/>
  </connection>
  <connection id="4" xr16:uid="{5845F48F-C123-4BC1-A197-957207BFD206}" name="Query - Angajati" description="Connection to the 'Angajati' query in the workbook." type="100" refreshedVersion="8" minRefreshableVersion="5">
    <extLst>
      <ext xmlns:x15="http://schemas.microsoft.com/office/spreadsheetml/2010/11/main" uri="{DE250136-89BD-433C-8126-D09CA5730AF9}">
        <x15:connection id="bc9211f0-bb70-4e67-a0d2-517783aa7741"/>
      </ext>
    </extLst>
  </connection>
  <connection id="5" xr16:uid="{8BE61C26-873B-4091-AFCE-0B986B149BF3}" name="Query - Angajati (2)" description="Connection to the 'Angajati (2)' query in the workbook." type="100" refreshedVersion="8" minRefreshableVersion="5">
    <extLst>
      <ext xmlns:x15="http://schemas.microsoft.com/office/spreadsheetml/2010/11/main" uri="{DE250136-89BD-433C-8126-D09CA5730AF9}">
        <x15:connection id="6aef71b4-fbfc-4824-bff0-1f3ea171b353"/>
      </ext>
    </extLst>
  </connection>
  <connection id="6" xr16:uid="{5AD4238C-5163-4AFE-A1C9-DE7DBF75A109}" keepAlive="1" name="Query - Angajati (3)" description="Connection to the 'Angajati (3)' query in the workbook." type="5" refreshedVersion="8" background="1" saveData="1">
    <dbPr connection="Provider=Microsoft.Mashup.OleDb.1;Data Source=$Workbook$;Location=&quot;Angajati (3)&quot;;Extended Properties=&quot;&quot;" command="SELECT * FROM [Angajati (3)]"/>
  </connection>
  <connection id="7" xr16:uid="{FA5A81CC-69AB-40C8-8CC5-7EA3A12E6955}" name="Query - Clienti" description="Connection to the 'Clienti' query in the workbook." type="100" refreshedVersion="8" minRefreshableVersion="5">
    <extLst>
      <ext xmlns:x15="http://schemas.microsoft.com/office/spreadsheetml/2010/11/main" uri="{DE250136-89BD-433C-8126-D09CA5730AF9}">
        <x15:connection id="4d0e9db5-e4f0-42b2-a02d-59c0dea1a536"/>
      </ext>
    </extLst>
  </connection>
  <connection id="8" xr16:uid="{59B3EC55-1C4A-4136-8614-F819D8A22886}" name="Query - Clienti (2)" description="Connection to the 'Clienti (2)' query in the workbook." type="100" refreshedVersion="8" minRefreshableVersion="5">
    <extLst>
      <ext xmlns:x15="http://schemas.microsoft.com/office/spreadsheetml/2010/11/main" uri="{DE250136-89BD-433C-8126-D09CA5730AF9}">
        <x15:connection id="ab57ed90-9948-473f-8c54-fc53529f9676"/>
      </ext>
    </extLst>
  </connection>
  <connection id="9" xr16:uid="{AFB9C552-B922-47D0-BCC1-BD9FC7B08A79}" keepAlive="1" name="Query - Clienti (3)" description="Connection to the 'Clienti (3)' query in the workbook." type="5" refreshedVersion="8" background="1" saveData="1">
    <dbPr connection="Provider=Microsoft.Mashup.OleDb.1;Data Source=$Workbook$;Location=&quot;Clienti (3)&quot;;Extended Properties=&quot;&quot;" command="SELECT * FROM [Clienti (3)]"/>
  </connection>
  <connection id="10" xr16:uid="{6518BEDF-C586-4341-81B4-5115BE28EA69}" name="Query - Indicatori" description="Connection to the 'Indicatori' query in the workbook." type="100" refreshedVersion="8" minRefreshableVersion="5">
    <extLst>
      <ext xmlns:x15="http://schemas.microsoft.com/office/spreadsheetml/2010/11/main" uri="{DE250136-89BD-433C-8126-D09CA5730AF9}">
        <x15:connection id="5a2d7b4b-d6a4-4a4b-8bdf-e2158557ab0e"/>
      </ext>
    </extLst>
  </connection>
  <connection id="11" xr16:uid="{5E47E03C-8F34-45E4-93E3-61D40A39FC4E}" name="Query - Indicatori (2)" description="Connection to the 'Indicatori (2)' query in the workbook." type="100" refreshedVersion="8" minRefreshableVersion="5">
    <extLst>
      <ext xmlns:x15="http://schemas.microsoft.com/office/spreadsheetml/2010/11/main" uri="{DE250136-89BD-433C-8126-D09CA5730AF9}">
        <x15:connection id="de7676d2-72f1-4461-9834-269a9fca3cb4"/>
      </ext>
    </extLst>
  </connection>
  <connection id="12" xr16:uid="{600E9BE2-D15D-4143-A256-C5CACB74C7CB}" keepAlive="1" name="Query - Indicatori (3)" description="Connection to the 'Indicatori (3)' query in the workbook." type="5" refreshedVersion="8" background="1" saveData="1">
    <dbPr connection="Provider=Microsoft.Mashup.OleDb.1;Data Source=$Workbook$;Location=&quot;Indicatori (3)&quot;;Extended Properties=&quot;&quot;" command="SELECT * FROM [Indicatori (3)]"/>
  </connection>
  <connection id="13" xr16:uid="{33A7D944-15CF-40E9-88D5-E35E3208318B}" keepAlive="1" name="Query - Indicatori (4)" description="Connection to the 'Indicatori (4)' query in the workbook." type="5" refreshedVersion="8" background="1" saveData="1">
    <dbPr connection="Provider=Microsoft.Mashup.OleDb.1;Data Source=$Workbook$;Location=&quot;Indicatori (4)&quot;;Extended Properties=&quot;&quot;" command="SELECT * FROM [Indicatori (4)]"/>
  </connection>
  <connection id="14" xr16:uid="{C95799B4-2965-4875-9089-D68A6B97C169}" name="Query - Joburi" description="Connection to the 'Joburi' query in the workbook." type="100" refreshedVersion="8" minRefreshableVersion="5">
    <extLst>
      <ext xmlns:x15="http://schemas.microsoft.com/office/spreadsheetml/2010/11/main" uri="{DE250136-89BD-433C-8126-D09CA5730AF9}">
        <x15:connection id="9eb824bc-dee4-4fef-af4a-baf44f98e82d"/>
      </ext>
    </extLst>
  </connection>
  <connection id="15" xr16:uid="{AC5FAA40-8FB1-4367-A43B-AF3B29CAEF2A}" name="Query - Joburi (2)" description="Connection to the 'Joburi (2)' query in the workbook." type="100" refreshedVersion="8" minRefreshableVersion="5">
    <extLst>
      <ext xmlns:x15="http://schemas.microsoft.com/office/spreadsheetml/2010/11/main" uri="{DE250136-89BD-433C-8126-D09CA5730AF9}">
        <x15:connection id="290906c4-887e-4cdc-9a26-ccf744a7eae4"/>
      </ext>
    </extLst>
  </connection>
  <connection id="16" xr16:uid="{C90895C7-D16C-40AE-BEB1-AFADE0204628}" keepAlive="1" name="Query - Joburi (3)" description="Connection to the 'Joburi (3)' query in the workbook." type="5" refreshedVersion="8" background="1" saveData="1">
    <dbPr connection="Provider=Microsoft.Mashup.OleDb.1;Data Source=$Workbook$;Location=&quot;Joburi (3)&quot;;Extended Properties=&quot;&quot;" command="SELECT * FROM [Joburi (3)]"/>
  </connection>
  <connection id="17" xr16:uid="{AE47D1A1-3727-4E16-9F23-DD1C450D7458}" name="Query - Locații" description="Connection to the 'Locații' query in the workbook." type="100" refreshedVersion="8" minRefreshableVersion="5">
    <extLst>
      <ext xmlns:x15="http://schemas.microsoft.com/office/spreadsheetml/2010/11/main" uri="{DE250136-89BD-433C-8126-D09CA5730AF9}">
        <x15:connection id="fd0a60ba-6ab7-477d-aeea-684071a95773"/>
      </ext>
    </extLst>
  </connection>
  <connection id="18" xr16:uid="{E1FDC34E-D38F-4A94-8AD1-7D8BE8C985D8}" name="Query - Locații (2)" description="Connection to the 'Locații (2)' query in the workbook." type="100" refreshedVersion="8" minRefreshableVersion="5">
    <extLst>
      <ext xmlns:x15="http://schemas.microsoft.com/office/spreadsheetml/2010/11/main" uri="{DE250136-89BD-433C-8126-D09CA5730AF9}">
        <x15:connection id="43cbef55-5958-47b9-9392-3316cb5e5c79"/>
      </ext>
    </extLst>
  </connection>
  <connection id="19" xr16:uid="{D86B1B3A-FEA1-4D6F-AA82-91E1966E1215}" keepAlive="1" name="Query - Locații (3)" description="Connection to the 'Locații (3)' query in the workbook." type="5" refreshedVersion="8" background="1" saveData="1">
    <dbPr connection="Provider=Microsoft.Mashup.OleDb.1;Data Source=$Workbook$;Location=&quot;Locații (3)&quot;;Extended Properties=&quot;&quot;" command="SELECT * FROM [Locații (3)]"/>
  </connection>
  <connection id="20" xr16:uid="{858504E7-5441-491F-B770-A51F5D3A0A15}" name="Query - Produse" description="Connection to the 'Produse' query in the workbook." type="100" refreshedVersion="8" minRefreshableVersion="5">
    <extLst>
      <ext xmlns:x15="http://schemas.microsoft.com/office/spreadsheetml/2010/11/main" uri="{DE250136-89BD-433C-8126-D09CA5730AF9}">
        <x15:connection id="66598508-39b8-4fb9-b7b9-331e359f9935"/>
      </ext>
    </extLst>
  </connection>
  <connection id="21" xr16:uid="{3F0ED4CC-CA35-41B2-8E99-AC45211F53F4}" name="Query - Produse (2)" description="Connection to the 'Produse (2)' query in the workbook." type="100" refreshedVersion="8" minRefreshableVersion="5">
    <extLst>
      <ext xmlns:x15="http://schemas.microsoft.com/office/spreadsheetml/2010/11/main" uri="{DE250136-89BD-433C-8126-D09CA5730AF9}">
        <x15:connection id="8b0444c1-82ce-48df-be9f-8dd31ca5e7be"/>
      </ext>
    </extLst>
  </connection>
  <connection id="22" xr16:uid="{1EDDEDFE-EBD8-45FA-A74B-E8411C1C1FF3}" keepAlive="1" name="Query - Produse (3)" description="Connection to the 'Produse (3)' query in the workbook." type="5" refreshedVersion="8" background="1" saveData="1">
    <dbPr connection="Provider=Microsoft.Mashup.OleDb.1;Data Source=$Workbook$;Location=&quot;Produse (3)&quot;;Extended Properties=&quot;&quot;" command="SELECT * FROM [Produse (3)]"/>
  </connection>
  <connection id="23" xr16:uid="{D8F13FF3-119D-4FB4-AF0C-549489A93E79}" keepAlive="1" name="Query - ProiectSSD_BD accdb" description="Connection to the 'ProiectSSD_BD accdb' query in the workbook." type="5" refreshedVersion="0" background="1">
    <dbPr connection="Provider=Microsoft.Mashup.OleDb.1;Data Source=$Workbook$;Location=&quot;ProiectSSD_BD accdb&quot;;Extended Properties=&quot;&quot;" command="SELECT * FROM [ProiectSSD_BD accdb]"/>
  </connection>
  <connection id="24" xr16:uid="{CFEF7702-3019-497B-8C24-FD77F7F6F561}" name="Query - Query1" description="Connection to the 'Query1' query in the workbook." type="100" refreshedVersion="8" minRefreshableVersion="5">
    <extLst>
      <ext xmlns:x15="http://schemas.microsoft.com/office/spreadsheetml/2010/11/main" uri="{DE250136-89BD-433C-8126-D09CA5730AF9}">
        <x15:connection id="e1936143-ad04-4dfb-b2ef-8925f318843f"/>
      </ext>
    </extLst>
  </connection>
  <connection id="25" xr16:uid="{92E3B0B9-5F8E-418A-A806-D217221294BC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26" xr16:uid="{EB5ABECE-AF92-4B4A-93CD-B40BB92C0CE7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27" xr16:uid="{30971FAC-767D-411E-ABFE-4702BE3E5778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28" xr16:uid="{CCCE0D57-FDC3-4087-BEB4-CA0E5B4B4CE6}" name="Query - Vânzări" description="Connection to the 'Vânzări' query in the workbook." type="100" refreshedVersion="8" minRefreshableVersion="5">
    <extLst>
      <ext xmlns:x15="http://schemas.microsoft.com/office/spreadsheetml/2010/11/main" uri="{DE250136-89BD-433C-8126-D09CA5730AF9}">
        <x15:connection id="b72108fe-94fe-4c6f-8386-53dff5d71b98"/>
      </ext>
    </extLst>
  </connection>
  <connection id="29" xr16:uid="{4C0736E5-76CF-41FF-8E2E-69EBC592B260}" name="Query - Vânzări (2)" description="Connection to the 'Vânzări (2)' query in the workbook." type="100" refreshedVersion="8" minRefreshableVersion="5">
    <extLst>
      <ext xmlns:x15="http://schemas.microsoft.com/office/spreadsheetml/2010/11/main" uri="{DE250136-89BD-433C-8126-D09CA5730AF9}">
        <x15:connection id="8e7e4699-88f9-4777-b41d-a8eadaa2896b"/>
      </ext>
    </extLst>
  </connection>
  <connection id="30" xr16:uid="{B717F233-AA02-4371-A2CA-5A454C146041}" keepAlive="1" name="Query - Vânzări (3)" description="Connection to the 'Vânzări (3)' query in the workbook." type="5" refreshedVersion="8" background="1" saveData="1">
    <dbPr connection="Provider=Microsoft.Mashup.OleDb.1;Data Source=$Workbook$;Location=&quot;Vânzări (3)&quot;;Extended Properties=&quot;&quot;" command="SELECT * FROM [Vânzări (3)]"/>
  </connection>
  <connection id="31" xr16:uid="{73B41BFB-D648-45F4-B19A-591151DDD9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<sst xmlns="http://schemas.openxmlformats.org/spreadsheetml/2006/main" count="1613" uniqueCount="801">
  <si>
    <t>Vânzări</t>
  </si>
  <si>
    <t>ID</t>
  </si>
  <si>
    <t>Date</t>
  </si>
  <si>
    <t>Price</t>
  </si>
  <si>
    <t>Open</t>
  </si>
  <si>
    <t>High</t>
  </si>
  <si>
    <t>Low</t>
  </si>
  <si>
    <t>Vol</t>
  </si>
  <si>
    <t>313.40K</t>
  </si>
  <si>
    <t>388.19K</t>
  </si>
  <si>
    <t>2.77M</t>
  </si>
  <si>
    <t>861.23K</t>
  </si>
  <si>
    <t>897.86K</t>
  </si>
  <si>
    <t>1.01M</t>
  </si>
  <si>
    <t>642.05K</t>
  </si>
  <si>
    <t>587.67K</t>
  </si>
  <si>
    <t>973.58K</t>
  </si>
  <si>
    <t>832.14K</t>
  </si>
  <si>
    <t>871.20K</t>
  </si>
  <si>
    <t>1.03M</t>
  </si>
  <si>
    <t>2.05M</t>
  </si>
  <si>
    <t>2.10M</t>
  </si>
  <si>
    <t>815.70K</t>
  </si>
  <si>
    <t>648.41K</t>
  </si>
  <si>
    <t>685.86K</t>
  </si>
  <si>
    <t>438.10K</t>
  </si>
  <si>
    <t>423.03K</t>
  </si>
  <si>
    <t>515.76K</t>
  </si>
  <si>
    <t>581.15K</t>
  </si>
  <si>
    <t>1.47M</t>
  </si>
  <si>
    <t>694.08K</t>
  </si>
  <si>
    <t>506.13K</t>
  </si>
  <si>
    <t>640.33K</t>
  </si>
  <si>
    <t>771.29K</t>
  </si>
  <si>
    <t>543.69K</t>
  </si>
  <si>
    <t>760.33K</t>
  </si>
  <si>
    <t>634.94K</t>
  </si>
  <si>
    <t>898.46K</t>
  </si>
  <si>
    <t>687.01K</t>
  </si>
  <si>
    <t>714.86K</t>
  </si>
  <si>
    <t>876.89K</t>
  </si>
  <si>
    <t>812.89K</t>
  </si>
  <si>
    <t>2.17M</t>
  </si>
  <si>
    <t>920.34K</t>
  </si>
  <si>
    <t>702.84K</t>
  </si>
  <si>
    <t>882.37K</t>
  </si>
  <si>
    <t>917.54K</t>
  </si>
  <si>
    <t>869.50K</t>
  </si>
  <si>
    <t>689.60K</t>
  </si>
  <si>
    <t>520.82K</t>
  </si>
  <si>
    <t>692.08K</t>
  </si>
  <si>
    <t>712.56K</t>
  </si>
  <si>
    <t>1.63M</t>
  </si>
  <si>
    <t>1.20M</t>
  </si>
  <si>
    <t>729.16K</t>
  </si>
  <si>
    <t>919.05K</t>
  </si>
  <si>
    <t>718.47K</t>
  </si>
  <si>
    <t>826.76K</t>
  </si>
  <si>
    <t>761.48K</t>
  </si>
  <si>
    <t>898.09K</t>
  </si>
  <si>
    <t>1.70M</t>
  </si>
  <si>
    <t>7.42M</t>
  </si>
  <si>
    <t>930.12K</t>
  </si>
  <si>
    <t>1.13M</t>
  </si>
  <si>
    <t>669.59K</t>
  </si>
  <si>
    <t>698.20K</t>
  </si>
  <si>
    <t>571.02K</t>
  </si>
  <si>
    <t>634.29K</t>
  </si>
  <si>
    <t>415.48K</t>
  </si>
  <si>
    <t>553.08K</t>
  </si>
  <si>
    <t>588.74K</t>
  </si>
  <si>
    <t>1.60M</t>
  </si>
  <si>
    <t>766.20K</t>
  </si>
  <si>
    <t>1.08M</t>
  </si>
  <si>
    <t>2.27M</t>
  </si>
  <si>
    <t>641.49K</t>
  </si>
  <si>
    <t>820.57K</t>
  </si>
  <si>
    <t>1.05M</t>
  </si>
  <si>
    <t>804.24K</t>
  </si>
  <si>
    <t>1.19M</t>
  </si>
  <si>
    <t>1.33M</t>
  </si>
  <si>
    <t>1.66M</t>
  </si>
  <si>
    <t>2.07M</t>
  </si>
  <si>
    <t>621.69K</t>
  </si>
  <si>
    <t>552.22K</t>
  </si>
  <si>
    <t>464.10K</t>
  </si>
  <si>
    <t>528.72K</t>
  </si>
  <si>
    <t>747.20K</t>
  </si>
  <si>
    <t>428.01K</t>
  </si>
  <si>
    <t>710.51K</t>
  </si>
  <si>
    <t>641.15K</t>
  </si>
  <si>
    <t>581.59K</t>
  </si>
  <si>
    <t>1.24M</t>
  </si>
  <si>
    <t>327.97K</t>
  </si>
  <si>
    <t>624.15K</t>
  </si>
  <si>
    <t>708.28K</t>
  </si>
  <si>
    <t>628.25K</t>
  </si>
  <si>
    <t>866.07K</t>
  </si>
  <si>
    <t>639.14K</t>
  </si>
  <si>
    <t>1.10M</t>
  </si>
  <si>
    <t>472.87K</t>
  </si>
  <si>
    <t>756.20K</t>
  </si>
  <si>
    <t>1.22M</t>
  </si>
  <si>
    <t>900.87K</t>
  </si>
  <si>
    <t>1.45M</t>
  </si>
  <si>
    <t>994.83K</t>
  </si>
  <si>
    <t>669.22K</t>
  </si>
  <si>
    <t>746.33K</t>
  </si>
  <si>
    <t>866.24K</t>
  </si>
  <si>
    <t>936.94K</t>
  </si>
  <si>
    <t>1.41M</t>
  </si>
  <si>
    <t>988.83K</t>
  </si>
  <si>
    <t>1.15M</t>
  </si>
  <si>
    <t>2.08M</t>
  </si>
  <si>
    <t>1.50M</t>
  </si>
  <si>
    <t>1.29M</t>
  </si>
  <si>
    <t>1.67M</t>
  </si>
  <si>
    <t>679.79K</t>
  </si>
  <si>
    <t>682.97K</t>
  </si>
  <si>
    <t>879.86K</t>
  </si>
  <si>
    <t>912.31K</t>
  </si>
  <si>
    <t>1.46M</t>
  </si>
  <si>
    <t>2.63M</t>
  </si>
  <si>
    <t>1.38M</t>
  </si>
  <si>
    <t>896.30K</t>
  </si>
  <si>
    <t>613.58K</t>
  </si>
  <si>
    <t>713.32K</t>
  </si>
  <si>
    <t>730.93K</t>
  </si>
  <si>
    <t>1.42M</t>
  </si>
  <si>
    <t>2.14M</t>
  </si>
  <si>
    <t>1.57M</t>
  </si>
  <si>
    <t>1.31M</t>
  </si>
  <si>
    <t>841.49K</t>
  </si>
  <si>
    <t>570.77K</t>
  </si>
  <si>
    <t>1.02M</t>
  </si>
  <si>
    <t>670.86K</t>
  </si>
  <si>
    <t>869.71K</t>
  </si>
  <si>
    <t>688.28K</t>
  </si>
  <si>
    <t>911.96K</t>
  </si>
  <si>
    <t>803.70K</t>
  </si>
  <si>
    <t>717.52K</t>
  </si>
  <si>
    <t>849.91K</t>
  </si>
  <si>
    <t>526.95K</t>
  </si>
  <si>
    <t>686.26K</t>
  </si>
  <si>
    <t>751.54K</t>
  </si>
  <si>
    <t>719.57K</t>
  </si>
  <si>
    <t>794.17K</t>
  </si>
  <si>
    <t>1.78M</t>
  </si>
  <si>
    <t>634.12K</t>
  </si>
  <si>
    <t>1.58M</t>
  </si>
  <si>
    <t>608.93K</t>
  </si>
  <si>
    <t>611.55K</t>
  </si>
  <si>
    <t>1.72M</t>
  </si>
  <si>
    <t>633.11K</t>
  </si>
  <si>
    <t>817.99K</t>
  </si>
  <si>
    <t>1.71M</t>
  </si>
  <si>
    <t>579.05K</t>
  </si>
  <si>
    <t>1.23M</t>
  </si>
  <si>
    <t>1.32M</t>
  </si>
  <si>
    <t>1.51M</t>
  </si>
  <si>
    <t>2.02M</t>
  </si>
  <si>
    <t>616.12K</t>
  </si>
  <si>
    <t>1.80M</t>
  </si>
  <si>
    <t>842.26K</t>
  </si>
  <si>
    <t>872.62K</t>
  </si>
  <si>
    <t>1.43M</t>
  </si>
  <si>
    <t>1.16M</t>
  </si>
  <si>
    <t>856.69K</t>
  </si>
  <si>
    <t>766.68K</t>
  </si>
  <si>
    <t>948.57K</t>
  </si>
  <si>
    <t>3.05M</t>
  </si>
  <si>
    <t>2.54M</t>
  </si>
  <si>
    <t>2.50M</t>
  </si>
  <si>
    <t>4.51M</t>
  </si>
  <si>
    <t>3.15M</t>
  </si>
  <si>
    <t>1.98M</t>
  </si>
  <si>
    <t>1.04M</t>
  </si>
  <si>
    <t>1.68M</t>
  </si>
  <si>
    <t>1.81M</t>
  </si>
  <si>
    <t>1.64M</t>
  </si>
  <si>
    <t>1.96M</t>
  </si>
  <si>
    <t>847.45K</t>
  </si>
  <si>
    <t>952.03K</t>
  </si>
  <si>
    <t>3.22M</t>
  </si>
  <si>
    <t>1.49M</t>
  </si>
  <si>
    <t>2.16M</t>
  </si>
  <si>
    <t>1.09M</t>
  </si>
  <si>
    <t>1.94M</t>
  </si>
  <si>
    <t>1.36M</t>
  </si>
  <si>
    <t>2.00M</t>
  </si>
  <si>
    <t>2.28M</t>
  </si>
  <si>
    <t>1.88M</t>
  </si>
  <si>
    <t>1.85M</t>
  </si>
  <si>
    <t>958.75K</t>
  </si>
  <si>
    <t>1.14M</t>
  </si>
  <si>
    <t>1.59M</t>
  </si>
  <si>
    <t>741.43K</t>
  </si>
  <si>
    <t>1.90M</t>
  </si>
  <si>
    <t>2.82M</t>
  </si>
  <si>
    <t>910.54K</t>
  </si>
  <si>
    <t>911.78K</t>
  </si>
  <si>
    <t>704.17K</t>
  </si>
  <si>
    <t>1.21M</t>
  </si>
  <si>
    <t>859.64K</t>
  </si>
  <si>
    <t>797.49K</t>
  </si>
  <si>
    <t>1.27M</t>
  </si>
  <si>
    <t>784.11K</t>
  </si>
  <si>
    <t>909.02K</t>
  </si>
  <si>
    <t>1.87M</t>
  </si>
  <si>
    <t>827.46K</t>
  </si>
  <si>
    <t>808.15K</t>
  </si>
  <si>
    <t>973.38K</t>
  </si>
  <si>
    <t>976.26K</t>
  </si>
  <si>
    <t>721.31K</t>
  </si>
  <si>
    <t>1.11M</t>
  </si>
  <si>
    <t>1.79M</t>
  </si>
  <si>
    <t>931.95K</t>
  </si>
  <si>
    <t>456.16K</t>
  </si>
  <si>
    <t>ID_Angajat</t>
  </si>
  <si>
    <t>Nume</t>
  </si>
  <si>
    <t>Prenume</t>
  </si>
  <si>
    <t>Gen</t>
  </si>
  <si>
    <t>Email</t>
  </si>
  <si>
    <t>Telefon</t>
  </si>
  <si>
    <t>ID_Locatie</t>
  </si>
  <si>
    <t>ID_Job</t>
  </si>
  <si>
    <t>Vaughan</t>
  </si>
  <si>
    <t>Drynan</t>
  </si>
  <si>
    <t>Male</t>
  </si>
  <si>
    <t>vdrynan0@sourceforge.net</t>
  </si>
  <si>
    <t>108-347-2458</t>
  </si>
  <si>
    <t>Guy</t>
  </si>
  <si>
    <t>Hanselman</t>
  </si>
  <si>
    <t>ghanselman1@eventbrite.com</t>
  </si>
  <si>
    <t>440-475-2825</t>
  </si>
  <si>
    <t>Costanza</t>
  </si>
  <si>
    <t>Kyles</t>
  </si>
  <si>
    <t>Female</t>
  </si>
  <si>
    <t>ckyles2@privacy.gov.au</t>
  </si>
  <si>
    <t>290-568-5307</t>
  </si>
  <si>
    <t>Paco</t>
  </si>
  <si>
    <t>Kelmere</t>
  </si>
  <si>
    <t>pkelmere3@vinaora.com</t>
  </si>
  <si>
    <t>461-707-0519</t>
  </si>
  <si>
    <t>Nola</t>
  </si>
  <si>
    <t>McIlmorie</t>
  </si>
  <si>
    <t>Genderfluid</t>
  </si>
  <si>
    <t>nmcilmorie4@dot.gov</t>
  </si>
  <si>
    <t>908-374-6986</t>
  </si>
  <si>
    <t>Gilbertina</t>
  </si>
  <si>
    <t>Forshaw</t>
  </si>
  <si>
    <t>gforshaw5@youtube.com</t>
  </si>
  <si>
    <t>846-624-8887</t>
  </si>
  <si>
    <t>Demetri</t>
  </si>
  <si>
    <t>Camps</t>
  </si>
  <si>
    <t>dcamps6@japanpost.jp</t>
  </si>
  <si>
    <t>854-181-1720</t>
  </si>
  <si>
    <t>Jae</t>
  </si>
  <si>
    <t>Aguirre</t>
  </si>
  <si>
    <t>jaguirre7@spiegel.de</t>
  </si>
  <si>
    <t>136-108-7481</t>
  </si>
  <si>
    <t>Livvy</t>
  </si>
  <si>
    <t>Burrel</t>
  </si>
  <si>
    <t>lburrel8@booking.com</t>
  </si>
  <si>
    <t>539-875-8389</t>
  </si>
  <si>
    <t>Debbie</t>
  </si>
  <si>
    <t>Papaminas</t>
  </si>
  <si>
    <t>Genderqueer</t>
  </si>
  <si>
    <t>dpapaminas9@irs.gov</t>
  </si>
  <si>
    <t>912-162-5567</t>
  </si>
  <si>
    <t>Shamus</t>
  </si>
  <si>
    <t>Scrivenor</t>
  </si>
  <si>
    <t>sscrivenora@clickbank.net</t>
  </si>
  <si>
    <t>121-983-4073</t>
  </si>
  <si>
    <t>Lorne</t>
  </si>
  <si>
    <t>Dodman</t>
  </si>
  <si>
    <t>ldodmanb@etsy.com</t>
  </si>
  <si>
    <t>876-657-9306</t>
  </si>
  <si>
    <t>Arly</t>
  </si>
  <si>
    <t>Mardling</t>
  </si>
  <si>
    <t>amardlingc@cdc.gov</t>
  </si>
  <si>
    <t>996-947-9758</t>
  </si>
  <si>
    <t>Deborah</t>
  </si>
  <si>
    <t>Taill</t>
  </si>
  <si>
    <t>dtailld@bloglines.com</t>
  </si>
  <si>
    <t>295-340-5606</t>
  </si>
  <si>
    <t>Shepherd</t>
  </si>
  <si>
    <t>Trinke</t>
  </si>
  <si>
    <t>strinkee@twitpic.com</t>
  </si>
  <si>
    <t>501-352-2211</t>
  </si>
  <si>
    <t>Jeana</t>
  </si>
  <si>
    <t>Berryman</t>
  </si>
  <si>
    <t>jberrymanf@bizjournals.com</t>
  </si>
  <si>
    <t>573-694-9322</t>
  </si>
  <si>
    <t>Laurella</t>
  </si>
  <si>
    <t>Ivanovic</t>
  </si>
  <si>
    <t>livanovicg@xrea.com</t>
  </si>
  <si>
    <t>334-552-1461</t>
  </si>
  <si>
    <t>Sandie</t>
  </si>
  <si>
    <t>Olivey</t>
  </si>
  <si>
    <t>soliveyh@alexa.com</t>
  </si>
  <si>
    <t>146-557-7357</t>
  </si>
  <si>
    <t>Cass</t>
  </si>
  <si>
    <t>Fennelow</t>
  </si>
  <si>
    <t>cfennelowi@noaa.gov</t>
  </si>
  <si>
    <t>590-689-6401</t>
  </si>
  <si>
    <t>Berta</t>
  </si>
  <si>
    <t>Lovel</t>
  </si>
  <si>
    <t>blovelj@behance.net</t>
  </si>
  <si>
    <t>795-578-8731</t>
  </si>
  <si>
    <t>Wyatan</t>
  </si>
  <si>
    <t>Standall</t>
  </si>
  <si>
    <t>wstandallk@cocolog-nifty.com</t>
  </si>
  <si>
    <t>387-503-5870</t>
  </si>
  <si>
    <t>Kirsten</t>
  </si>
  <si>
    <t>Jerrams</t>
  </si>
  <si>
    <t>kjerramsl@ask.com</t>
  </si>
  <si>
    <t>731-571-3124</t>
  </si>
  <si>
    <t>Bald</t>
  </si>
  <si>
    <t>Bottby</t>
  </si>
  <si>
    <t>bbottbym@earthlink.net</t>
  </si>
  <si>
    <t>721-883-4423</t>
  </si>
  <si>
    <t>Nero</t>
  </si>
  <si>
    <t>Giamuzzo</t>
  </si>
  <si>
    <t>Non-binary</t>
  </si>
  <si>
    <t>ngiamuzzon@bizjournals.com</t>
  </si>
  <si>
    <t>323-955-8667</t>
  </si>
  <si>
    <t>Waring</t>
  </si>
  <si>
    <t>Boothman</t>
  </si>
  <si>
    <t>wboothmano@slate.com</t>
  </si>
  <si>
    <t>187-381-2016</t>
  </si>
  <si>
    <t>Corrine</t>
  </si>
  <si>
    <t>Spellacy</t>
  </si>
  <si>
    <t>cspellacyp@census.gov</t>
  </si>
  <si>
    <t>717-201-9040</t>
  </si>
  <si>
    <t>Wilton</t>
  </si>
  <si>
    <t>Cawker</t>
  </si>
  <si>
    <t>wcawkerq@topsy.com</t>
  </si>
  <si>
    <t>727-158-5315</t>
  </si>
  <si>
    <t>Gilligan</t>
  </si>
  <si>
    <t>Maydwell</t>
  </si>
  <si>
    <t>gmaydwellr@barnesandnoble.com</t>
  </si>
  <si>
    <t>970-140-1756</t>
  </si>
  <si>
    <t>Irina</t>
  </si>
  <si>
    <t>McGenn</t>
  </si>
  <si>
    <t>imcgenns@artisteer.com</t>
  </si>
  <si>
    <t>383-472-7225</t>
  </si>
  <si>
    <t>Torre</t>
  </si>
  <si>
    <t>Sturman</t>
  </si>
  <si>
    <t>tsturmant@rediff.com</t>
  </si>
  <si>
    <t>211-279-6754</t>
  </si>
  <si>
    <t>Susanna</t>
  </si>
  <si>
    <t>Burbudge</t>
  </si>
  <si>
    <t>sburbudgeu@merriam-webster.com</t>
  </si>
  <si>
    <t>842-166-4307</t>
  </si>
  <si>
    <t>Haydon</t>
  </si>
  <si>
    <t>Walsom</t>
  </si>
  <si>
    <t>hwalsomv@alexa.com</t>
  </si>
  <si>
    <t>144-608-9969</t>
  </si>
  <si>
    <t>Roger</t>
  </si>
  <si>
    <t>O'Tierney</t>
  </si>
  <si>
    <t>rotierneyw@is.gd</t>
  </si>
  <si>
    <t>205-670-8216</t>
  </si>
  <si>
    <t>Bryn</t>
  </si>
  <si>
    <t>Gilchrist</t>
  </si>
  <si>
    <t>bgilchristx@howstuffworks.com</t>
  </si>
  <si>
    <t>203-489-2305</t>
  </si>
  <si>
    <t>Audre</t>
  </si>
  <si>
    <t>Acome</t>
  </si>
  <si>
    <t>aacomey@goo.ne.jp</t>
  </si>
  <si>
    <t>299-125-6633</t>
  </si>
  <si>
    <t>Ivie</t>
  </si>
  <si>
    <t>Hearnden</t>
  </si>
  <si>
    <t>ihearndenz@squidoo.com</t>
  </si>
  <si>
    <t>690-755-8251</t>
  </si>
  <si>
    <t>Horacio</t>
  </si>
  <si>
    <t>Hansberry</t>
  </si>
  <si>
    <t>hhansberry10@ow.ly</t>
  </si>
  <si>
    <t>212-526-4503</t>
  </si>
  <si>
    <t>Dukey</t>
  </si>
  <si>
    <t>Annies</t>
  </si>
  <si>
    <t>dannies11@abc.net.au</t>
  </si>
  <si>
    <t>465-117-1636</t>
  </si>
  <si>
    <t>George</t>
  </si>
  <si>
    <t>McCullagh</t>
  </si>
  <si>
    <t>gmccullagh12@yelp.com</t>
  </si>
  <si>
    <t>424-119-8395</t>
  </si>
  <si>
    <t>Agnes</t>
  </si>
  <si>
    <t>Benedyktowicz</t>
  </si>
  <si>
    <t>abenedyktowicz13@samsung.com</t>
  </si>
  <si>
    <t>597-912-8539</t>
  </si>
  <si>
    <t>Reuben</t>
  </si>
  <si>
    <t>Bignall</t>
  </si>
  <si>
    <t>rbignall14@apple.com</t>
  </si>
  <si>
    <t>880-791-1270</t>
  </si>
  <si>
    <t>Yancy</t>
  </si>
  <si>
    <t>Thornton-Dewhirst</t>
  </si>
  <si>
    <t>ythorntondewhirst15@github.com</t>
  </si>
  <si>
    <t>678-873-4701</t>
  </si>
  <si>
    <t>Andy</t>
  </si>
  <si>
    <t>McCarroll</t>
  </si>
  <si>
    <t>amccarroll16@topsy.com</t>
  </si>
  <si>
    <t>361-929-2143</t>
  </si>
  <si>
    <t>Veradis</t>
  </si>
  <si>
    <t>Othick</t>
  </si>
  <si>
    <t>vothick17@livejournal.com</t>
  </si>
  <si>
    <t>262-368-2310</t>
  </si>
  <si>
    <t>Virgilio</t>
  </si>
  <si>
    <t>Prangley</t>
  </si>
  <si>
    <t>vprangley18@google.ru</t>
  </si>
  <si>
    <t>167-371-8360</t>
  </si>
  <si>
    <t>Ethelred</t>
  </si>
  <si>
    <t>McFadzean</t>
  </si>
  <si>
    <t>emcfadzean19@thetimes.co.uk</t>
  </si>
  <si>
    <t>972-706-3010</t>
  </si>
  <si>
    <t>Lanie</t>
  </si>
  <si>
    <t>Riep</t>
  </si>
  <si>
    <t>lriep1a@businessinsider.com</t>
  </si>
  <si>
    <t>292-766-9740</t>
  </si>
  <si>
    <t>Shelden</t>
  </si>
  <si>
    <t>Clacey</t>
  </si>
  <si>
    <t>sclacey1b@cdbaby.com</t>
  </si>
  <si>
    <t>280-446-5075</t>
  </si>
  <si>
    <t>Bearnard</t>
  </si>
  <si>
    <t>Reddel</t>
  </si>
  <si>
    <t>breddel1c@hud.gov</t>
  </si>
  <si>
    <t>382-111-4076</t>
  </si>
  <si>
    <t>Sigfrid</t>
  </si>
  <si>
    <t>Bachelor</t>
  </si>
  <si>
    <t>sbachelor1d@lulu.com</t>
  </si>
  <si>
    <t>156-176-1337</t>
  </si>
  <si>
    <t>ID_Client</t>
  </si>
  <si>
    <t>Tip_factură</t>
  </si>
  <si>
    <t>Markos</t>
  </si>
  <si>
    <t>Linne</t>
  </si>
  <si>
    <t>Juridică</t>
  </si>
  <si>
    <t>mlinne0@oracle.com</t>
  </si>
  <si>
    <t>Gary</t>
  </si>
  <si>
    <t>Gullberg</t>
  </si>
  <si>
    <t>Fizică</t>
  </si>
  <si>
    <t>ggullberg1@webeden.co.uk</t>
  </si>
  <si>
    <t>Saunderson</t>
  </si>
  <si>
    <t>Binham</t>
  </si>
  <si>
    <t>sbinham2@scientificamerican.com</t>
  </si>
  <si>
    <t>Leoine</t>
  </si>
  <si>
    <t>Whittier</t>
  </si>
  <si>
    <t>lwhittier3@apple.com</t>
  </si>
  <si>
    <t>Sawyer</t>
  </si>
  <si>
    <t>Skehan</t>
  </si>
  <si>
    <t>sskehan4@purevolume.com</t>
  </si>
  <si>
    <t>Arel</t>
  </si>
  <si>
    <t>McRobert</t>
  </si>
  <si>
    <t>amcrobert5@accuweather.com</t>
  </si>
  <si>
    <t>Olenolin</t>
  </si>
  <si>
    <t>Wildgoose</t>
  </si>
  <si>
    <t>owildgoose6@networkadvertising.org</t>
  </si>
  <si>
    <t>Farra</t>
  </si>
  <si>
    <t>Cawthery</t>
  </si>
  <si>
    <t>fcawthery7@youtu.be</t>
  </si>
  <si>
    <t>Dorisa</t>
  </si>
  <si>
    <t>Theunissen</t>
  </si>
  <si>
    <t>dtheunissen8@twitter.com</t>
  </si>
  <si>
    <t>Celka</t>
  </si>
  <si>
    <t>Brettle</t>
  </si>
  <si>
    <t>cbrettle9@smugmug.com</t>
  </si>
  <si>
    <t>Ellyn</t>
  </si>
  <si>
    <t>Fourcade</t>
  </si>
  <si>
    <t>efourcadea@statcounter.com</t>
  </si>
  <si>
    <t>Vikki</t>
  </si>
  <si>
    <t>Wynter</t>
  </si>
  <si>
    <t>vwynterb@typepad.com</t>
  </si>
  <si>
    <t>Brewster</t>
  </si>
  <si>
    <t>Danbury</t>
  </si>
  <si>
    <t>bdanburyc@yellowpages.com</t>
  </si>
  <si>
    <t>Deny</t>
  </si>
  <si>
    <t>Pryke</t>
  </si>
  <si>
    <t>dpryked@marketwatch.com</t>
  </si>
  <si>
    <t>Gaston</t>
  </si>
  <si>
    <t>Vankin</t>
  </si>
  <si>
    <t>gvankine@timesonline.co.uk</t>
  </si>
  <si>
    <t>Justine</t>
  </si>
  <si>
    <t>Saffer</t>
  </si>
  <si>
    <t>jsafferf@last.fm</t>
  </si>
  <si>
    <t>Betti</t>
  </si>
  <si>
    <t>Carillo</t>
  </si>
  <si>
    <t>bcarillog@reverbnation.com</t>
  </si>
  <si>
    <t>Carlina</t>
  </si>
  <si>
    <t>Kolodziejski</t>
  </si>
  <si>
    <t>ckolodziejskih@jimdo.com</t>
  </si>
  <si>
    <t>Luce</t>
  </si>
  <si>
    <t>Oddy</t>
  </si>
  <si>
    <t>loddyi@amazon.co.jp</t>
  </si>
  <si>
    <t>Gabbey</t>
  </si>
  <si>
    <t>Kemwall</t>
  </si>
  <si>
    <t>gkemwallj@google.com.br</t>
  </si>
  <si>
    <t>Lissa</t>
  </si>
  <si>
    <t>Marlin</t>
  </si>
  <si>
    <t>lmarlink@globo.com</t>
  </si>
  <si>
    <t>Dyan</t>
  </si>
  <si>
    <t>Brearton</t>
  </si>
  <si>
    <t>dbreartonl@indiegogo.com</t>
  </si>
  <si>
    <t>Bernadene</t>
  </si>
  <si>
    <t>Huet</t>
  </si>
  <si>
    <t>bhuetm@epa.gov</t>
  </si>
  <si>
    <t>Richmond</t>
  </si>
  <si>
    <t>Castiblanco</t>
  </si>
  <si>
    <t>rcastiblancon@netscape.com</t>
  </si>
  <si>
    <t>Augustina</t>
  </si>
  <si>
    <t>Corzon</t>
  </si>
  <si>
    <t>acorzono@toplist.cz</t>
  </si>
  <si>
    <t>Eugenius</t>
  </si>
  <si>
    <t>Sea</t>
  </si>
  <si>
    <t>eseap@nbcnews.com</t>
  </si>
  <si>
    <t>Rivalee</t>
  </si>
  <si>
    <t>Craisford</t>
  </si>
  <si>
    <t>rcraisfordq@51.la</t>
  </si>
  <si>
    <t>Vladamir</t>
  </si>
  <si>
    <t>Kelsall</t>
  </si>
  <si>
    <t>vkelsallr@home.pl</t>
  </si>
  <si>
    <t>Irita</t>
  </si>
  <si>
    <t>Boykett</t>
  </si>
  <si>
    <t>iboyketts@multiply.com</t>
  </si>
  <si>
    <t>Valentine</t>
  </si>
  <si>
    <t>Pollie</t>
  </si>
  <si>
    <t>vpolliet@fastcompany.com</t>
  </si>
  <si>
    <t>Doralynn</t>
  </si>
  <si>
    <t>Wankling</t>
  </si>
  <si>
    <t>dwanklingu@yellowbook.com</t>
  </si>
  <si>
    <t>Pat</t>
  </si>
  <si>
    <t>Westcarr</t>
  </si>
  <si>
    <t>pwestcarrv@samsung.com</t>
  </si>
  <si>
    <t>Carlynn</t>
  </si>
  <si>
    <t>cforshaww@nba.com</t>
  </si>
  <si>
    <t>Anissa</t>
  </si>
  <si>
    <t>Paulisch</t>
  </si>
  <si>
    <t>apaulischx@aboutads.info</t>
  </si>
  <si>
    <t>Adorne</t>
  </si>
  <si>
    <t>Rennicks</t>
  </si>
  <si>
    <t>arennicksy@privacy.gov.au</t>
  </si>
  <si>
    <t>Galven</t>
  </si>
  <si>
    <t>Glynne</t>
  </si>
  <si>
    <t>gglynnez@i2i.jp</t>
  </si>
  <si>
    <t>Jaye</t>
  </si>
  <si>
    <t>Salaman</t>
  </si>
  <si>
    <t>jsalaman10@psu.edu</t>
  </si>
  <si>
    <t>Adela</t>
  </si>
  <si>
    <t>Kitcher</t>
  </si>
  <si>
    <t>akitcher11@issuu.com</t>
  </si>
  <si>
    <t>Madelaine</t>
  </si>
  <si>
    <t>Abbet</t>
  </si>
  <si>
    <t>mabbet12@lycos.com</t>
  </si>
  <si>
    <t>Freida</t>
  </si>
  <si>
    <t>Bingell</t>
  </si>
  <si>
    <t>fbingell13@vk.com</t>
  </si>
  <si>
    <t>Phedra</t>
  </si>
  <si>
    <t>Rentoul</t>
  </si>
  <si>
    <t>prentoul14@hao123.com</t>
  </si>
  <si>
    <t>Tova</t>
  </si>
  <si>
    <t>Limpkin</t>
  </si>
  <si>
    <t>tlimpkin15@cloudflare.com</t>
  </si>
  <si>
    <t>Nestor</t>
  </si>
  <si>
    <t>Anthill</t>
  </si>
  <si>
    <t>nanthill16@nytimes.com</t>
  </si>
  <si>
    <t>Verney</t>
  </si>
  <si>
    <t>Cordel</t>
  </si>
  <si>
    <t>vcordel17@feedburner.com</t>
  </si>
  <si>
    <t>Stormie</t>
  </si>
  <si>
    <t>Ivory</t>
  </si>
  <si>
    <t>sivory18@npr.org</t>
  </si>
  <si>
    <t>Nickolaus</t>
  </si>
  <si>
    <t>Kean</t>
  </si>
  <si>
    <t>nkean19@nps.gov</t>
  </si>
  <si>
    <t>Phineas</t>
  </si>
  <si>
    <t>McGirl</t>
  </si>
  <si>
    <t>pmcgirl1a@who.int</t>
  </si>
  <si>
    <t>Karissa</t>
  </si>
  <si>
    <t>kpollie1b@nsw.gov.au</t>
  </si>
  <si>
    <t>Rosemarie</t>
  </si>
  <si>
    <t>Bliven</t>
  </si>
  <si>
    <t>rbliven1c@ca.gov</t>
  </si>
  <si>
    <t>Antonie</t>
  </si>
  <si>
    <t>Corrao</t>
  </si>
  <si>
    <t>acorrao1d@mozilla.com</t>
  </si>
  <si>
    <t>An</t>
  </si>
  <si>
    <t>Venituri total (€ mil)</t>
  </si>
  <si>
    <t>Profit net (€ mil)</t>
  </si>
  <si>
    <t>EBITDA (€ mil)</t>
  </si>
  <si>
    <t>Active total (€ mil)</t>
  </si>
  <si>
    <t>Capital propriu (€ mil)</t>
  </si>
  <si>
    <t>Datorii total (€ mil)</t>
  </si>
  <si>
    <t>Titlu_Job</t>
  </si>
  <si>
    <t>Departament</t>
  </si>
  <si>
    <t>Salariul_Anual</t>
  </si>
  <si>
    <t>Tehnician mentenanță</t>
  </si>
  <si>
    <t>Inginerie</t>
  </si>
  <si>
    <t>Inginer calitate</t>
  </si>
  <si>
    <t>Inginer R&amp;D</t>
  </si>
  <si>
    <t>R&amp;D</t>
  </si>
  <si>
    <t>Software Engineer</t>
  </si>
  <si>
    <t>IT</t>
  </si>
  <si>
    <t>Data Analyst</t>
  </si>
  <si>
    <t>Analist financiar</t>
  </si>
  <si>
    <t>Financiar</t>
  </si>
  <si>
    <t>Management</t>
  </si>
  <si>
    <t>Manager financiar</t>
  </si>
  <si>
    <t>HR Specialist</t>
  </si>
  <si>
    <t>HR</t>
  </si>
  <si>
    <t>Sales Manager</t>
  </si>
  <si>
    <t>Marketing Specialist</t>
  </si>
  <si>
    <t>Marketing</t>
  </si>
  <si>
    <t>Director departament</t>
  </si>
  <si>
    <t>Top Management</t>
  </si>
  <si>
    <t>Executiv</t>
  </si>
  <si>
    <t>Tara</t>
  </si>
  <si>
    <t>Oras</t>
  </si>
  <si>
    <t>Tip_Locatie</t>
  </si>
  <si>
    <t>Număr_angajați</t>
  </si>
  <si>
    <t>Austria</t>
  </si>
  <si>
    <t>Steyr</t>
  </si>
  <si>
    <t>Fabrică de motoare</t>
  </si>
  <si>
    <t>Germania</t>
  </si>
  <si>
    <t>Berlin</t>
  </si>
  <si>
    <t>Fabrică motociclete</t>
  </si>
  <si>
    <t>Dingolfing</t>
  </si>
  <si>
    <t>Uzina de asamblare automobile + componente</t>
  </si>
  <si>
    <t>Eisenach</t>
  </si>
  <si>
    <t>Centru de presaj / componente caroserie</t>
  </si>
  <si>
    <t>Irlbach-Straßkirchen</t>
  </si>
  <si>
    <t>Fabrică de baterii</t>
  </si>
  <si>
    <t>Landshut</t>
  </si>
  <si>
    <t>Fabrică de componente</t>
  </si>
  <si>
    <t>Leipzig</t>
  </si>
  <si>
    <t>Uzina de asamblare automobile</t>
  </si>
  <si>
    <t>Munich</t>
  </si>
  <si>
    <t>Sediu central + uzină auto + R&amp;D</t>
  </si>
  <si>
    <t>Regensburg</t>
  </si>
  <si>
    <t>Wackersdorf</t>
  </si>
  <si>
    <t>Centru logistic + producție componente</t>
  </si>
  <si>
    <t xml:space="preserve">Ungaria </t>
  </si>
  <si>
    <t xml:space="preserve">Debrecen </t>
  </si>
  <si>
    <t>Africa de Sud</t>
  </si>
  <si>
    <t xml:space="preserve">Rosslyn </t>
  </si>
  <si>
    <t>UK</t>
  </si>
  <si>
    <t>Hams Hall</t>
  </si>
  <si>
    <t>Oxford</t>
  </si>
  <si>
    <t>Swindon</t>
  </si>
  <si>
    <t>Fabrică de presaj caroserii</t>
  </si>
  <si>
    <t>Goodwood</t>
  </si>
  <si>
    <t>Uzina de asamblare automobile de lux</t>
  </si>
  <si>
    <t>China</t>
  </si>
  <si>
    <t>Shenyang</t>
  </si>
  <si>
    <t>Uzine de asamblare automobile + R&amp;D</t>
  </si>
  <si>
    <t>India</t>
  </si>
  <si>
    <t>Chenani</t>
  </si>
  <si>
    <t>Thailanda</t>
  </si>
  <si>
    <t xml:space="preserve">Rayong </t>
  </si>
  <si>
    <t>Brazilia</t>
  </si>
  <si>
    <t xml:space="preserve">Araquari </t>
  </si>
  <si>
    <t>Manaus</t>
  </si>
  <si>
    <t>Uzina de asamblare motociclete</t>
  </si>
  <si>
    <t xml:space="preserve">Mexico </t>
  </si>
  <si>
    <t xml:space="preserve">San Luis Potosi </t>
  </si>
  <si>
    <t>USA</t>
  </si>
  <si>
    <t xml:space="preserve">Spartanburg </t>
  </si>
  <si>
    <t>Uzina de asamblare automobile (SUV)</t>
  </si>
  <si>
    <t>ID_Produs</t>
  </si>
  <si>
    <t>Brand</t>
  </si>
  <si>
    <t>Categorie</t>
  </si>
  <si>
    <t>Pret</t>
  </si>
  <si>
    <t>bmw</t>
  </si>
  <si>
    <t>Seria 1</t>
  </si>
  <si>
    <t xml:space="preserve">Seria 2 </t>
  </si>
  <si>
    <t>Seria 3</t>
  </si>
  <si>
    <t xml:space="preserve">Seria 4 </t>
  </si>
  <si>
    <t>Seria 5</t>
  </si>
  <si>
    <t>Seria 7</t>
  </si>
  <si>
    <t>Seria 8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</si>
  <si>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</si>
  <si>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</si>
  <si>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</si>
  <si>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</si>
  <si>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</si>
  <si>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</si>
  <si>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</si>
  <si>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</si>
  <si>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</si>
  <si>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i4</t>
  </si>
  <si>
    <t>i5</t>
  </si>
  <si>
    <t>i7</t>
  </si>
  <si>
    <t>iX</t>
  </si>
  <si>
    <t>iX1</t>
  </si>
  <si>
    <t>iX2</t>
  </si>
  <si>
    <t>iX3</t>
  </si>
  <si>
    <t>mini</t>
  </si>
  <si>
    <t xml:space="preserve">Cooper </t>
  </si>
  <si>
    <t>Cabrio</t>
  </si>
  <si>
    <t>Countryman</t>
  </si>
  <si>
    <t>Aceman</t>
  </si>
  <si>
    <t>rolls</t>
  </si>
  <si>
    <t>Phantom</t>
  </si>
  <si>
    <t>Ghost</t>
  </si>
  <si>
    <t>Cullinan</t>
  </si>
  <si>
    <t>Spectre</t>
  </si>
  <si>
    <t>ID_Tranzacție</t>
  </si>
  <si>
    <t>Data_vanzare</t>
  </si>
  <si>
    <t>ID_produs</t>
  </si>
  <si>
    <t>Nr_Produse</t>
  </si>
  <si>
    <t>17-May-2025</t>
  </si>
  <si>
    <t>13-Aug-2025</t>
  </si>
  <si>
    <t>29-Apr-2025</t>
  </si>
  <si>
    <t>24-Dec-2025</t>
  </si>
  <si>
    <t>06-Nov-2025</t>
  </si>
  <si>
    <t>25-Jul-2025</t>
  </si>
  <si>
    <t>07-Feb-2025</t>
  </si>
  <si>
    <t>12-Jun-2025</t>
  </si>
  <si>
    <t>26-Apr-2025</t>
  </si>
  <si>
    <t>17-Aug-2025</t>
  </si>
  <si>
    <t>16-Sep-2025</t>
  </si>
  <si>
    <t>31-May-2025</t>
  </si>
  <si>
    <t>10-Sep-2025</t>
  </si>
  <si>
    <t>23-Nov-2025</t>
  </si>
  <si>
    <t>14-Oct-2025</t>
  </si>
  <si>
    <t>04-Jun-2025</t>
  </si>
  <si>
    <t>21-Jul-2025</t>
  </si>
  <si>
    <t>02-Jan-2025</t>
  </si>
  <si>
    <t>17-Nov-2025</t>
  </si>
  <si>
    <t>22-Dec-2025</t>
  </si>
  <si>
    <t>14-Jan-2025</t>
  </si>
  <si>
    <t>28-Dec-2025</t>
  </si>
  <si>
    <t>15-Mar-2025</t>
  </si>
  <si>
    <t>21-Nov-2025</t>
  </si>
  <si>
    <t>04-Sep-2025</t>
  </si>
  <si>
    <t>02-Nov-2025</t>
  </si>
  <si>
    <t>11-Apr-2025</t>
  </si>
  <si>
    <t>22-Aug-2025</t>
  </si>
  <si>
    <t>16-Oct-2025</t>
  </si>
  <si>
    <t>07-Mar-2025</t>
  </si>
  <si>
    <t>19-Dec-2025</t>
  </si>
  <si>
    <t>03-Mar-2025</t>
  </si>
  <si>
    <t>02-Dec-2025</t>
  </si>
  <si>
    <t>07-Nov-2025</t>
  </si>
  <si>
    <t>19-Sep-2025</t>
  </si>
  <si>
    <t>05-May-2025</t>
  </si>
  <si>
    <t>25-Dec-2025</t>
  </si>
  <si>
    <t>21-Feb-2025</t>
  </si>
  <si>
    <t>10-Jan-2025</t>
  </si>
  <si>
    <t>01-Nov-2025</t>
  </si>
  <si>
    <t>04-May-2025</t>
  </si>
  <si>
    <t>23-Aug-2025</t>
  </si>
  <si>
    <t>19-Jan-2025</t>
  </si>
  <si>
    <t>16-Jul-2025</t>
  </si>
  <si>
    <t>10-Oct-2025</t>
  </si>
  <si>
    <t>09-Jul-2025</t>
  </si>
  <si>
    <t>26-Aug-2025</t>
  </si>
  <si>
    <t>29-Jun-2025</t>
  </si>
  <si>
    <t>01-Dec-2025</t>
  </si>
  <si>
    <t>23-Feb-2025</t>
  </si>
  <si>
    <t>15-Oct-2025</t>
  </si>
  <si>
    <t>20-Jan-2025</t>
  </si>
  <si>
    <t>13-Sep-2025</t>
  </si>
  <si>
    <t>27-Sep-2025</t>
  </si>
  <si>
    <t>31-Jul-2025</t>
  </si>
  <si>
    <t>24-May-2025</t>
  </si>
  <si>
    <t>24-Nov-2025</t>
  </si>
  <si>
    <t>13-Jul-2025</t>
  </si>
  <si>
    <t>19-Jul-2025</t>
  </si>
  <si>
    <t>17-Jul-2025</t>
  </si>
  <si>
    <t>Operator productie</t>
  </si>
  <si>
    <t>Productie</t>
  </si>
  <si>
    <t>Tehnician mentenantă</t>
  </si>
  <si>
    <t>Inginer productie</t>
  </si>
  <si>
    <t>Manager productie</t>
  </si>
  <si>
    <t>Dim_tel</t>
  </si>
  <si>
    <t>Verif_nume</t>
  </si>
  <si>
    <t>Verif_prenume</t>
  </si>
  <si>
    <t>Verif_data</t>
  </si>
  <si>
    <t>Valoare_tranz</t>
  </si>
  <si>
    <t>Q1</t>
  </si>
  <si>
    <t>Q3</t>
  </si>
  <si>
    <t>IQR</t>
  </si>
  <si>
    <t>LS</t>
  </si>
  <si>
    <t>LI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</si>
  <si>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</si>
  <si>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</si>
  <si>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</si>
  <si>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</si>
  <si>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</si>
  <si>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</si>
  <si>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</si>
  <si>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</si>
  <si>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</si>
  <si>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</si>
  <si>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</si>
  <si>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</si>
  <si>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</si>
  <si>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Venituri totale</t>
  </si>
  <si>
    <t>Profit net</t>
  </si>
  <si>
    <t>EBITDA</t>
  </si>
  <si>
    <t>Active total</t>
  </si>
  <si>
    <t>Capital propriu</t>
  </si>
  <si>
    <t>Datorii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</si>
</sst>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lei&quot;_-;\-* #,##0.00\ &quot;lei&quot;_-;_-* &quot;-&quot;??\ &quot;lei&quot;_-;_-@_-"/>
    <numFmt numFmtId="166" formatCode="d/m/yyyy;@"/>
    <numFmt numFmtId="168" formatCode="_-* #.##0.00\ [$€-1]_-;\-* #.##0.00\ [$€-1]_-;_-* &quot;-&quot;??\ [$€-1]_-;_-@_-"/>
    <numFmt numFmtId="180" formatCode="_-* #.##0\ [$EUR]_-;\-* #.##0\ [$EUR]_-;_-* &quot;-&quot;\ [$EUR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color rgb="FF000000"/>
      <name val="Times New Roman"/>
      <family val="1"/>
    </font>
    <font>
      <i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33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NumberFormat="1"/>
    <xf numFmtId="22" fontId="0" fillId="0" borderId="0" xfId="0" applyNumberFormat="1"/>
    <xf numFmtId="1" fontId="0" fillId="0" borderId="0" xfId="0" applyNumberFormat="1"/>
    <xf numFmtId="166" fontId="0" fillId="0" borderId="0" xfId="0" applyNumberFormat="1"/>
    <xf numFmtId="168" fontId="0" fillId="0" borderId="0" xfId="0" applyNumberFormat="1"/>
    <xf numFmtId="180" fontId="0" fillId="0" borderId="0" xfId="1" applyNumberFormat="1" applyFont="1"/>
    <xf numFmtId="0" fontId="0" fillId="0" borderId="0" xfId="1" applyNumberFormat="1" applyFont="1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  <xf numFmtId="0" fontId="3" fillId="3" borderId="2" xfId="0" applyFont="1" applyFill="1" applyBorder="1" applyAlignment="1">
      <alignment horizontal="center"/>
    </xf>
    <xf numFmtId="0" fontId="0" fillId="3" borderId="0" xfId="0" applyFill="1" applyBorder="1" applyAlignment="1"/>
    <xf numFmtId="0" fontId="0" fillId="3" borderId="1" xfId="0" applyFill="1" applyBorder="1" applyAlignment="1"/>
    <xf numFmtId="0" fontId="3" fillId="4" borderId="2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1" xfId="0" applyFill="1" applyBorder="1" applyAlignment="1"/>
    <xf numFmtId="0" fontId="3" fillId="5" borderId="2" xfId="0" applyFont="1" applyFill="1" applyBorder="1" applyAlignment="1">
      <alignment horizontal="center"/>
    </xf>
    <xf numFmtId="0" fontId="0" fillId="5" borderId="0" xfId="0" applyFill="1" applyBorder="1" applyAlignment="1"/>
    <xf numFmtId="0" fontId="0" fillId="5" borderId="1" xfId="0" applyFill="1" applyBorder="1" applyAlignment="1"/>
    <xf numFmtId="0" fontId="3" fillId="6" borderId="2" xfId="0" applyFont="1" applyFill="1" applyBorder="1" applyAlignment="1">
      <alignment horizontal="center"/>
    </xf>
    <xf numFmtId="0" fontId="0" fillId="6" borderId="0" xfId="0" applyFill="1" applyBorder="1" applyAlignment="1"/>
    <xf numFmtId="0" fontId="0" fillId="6" borderId="1" xfId="0" applyFill="1" applyBorder="1" applyAlignment="1"/>
    <xf numFmtId="0" fontId="3" fillId="7" borderId="2" xfId="0" applyFont="1" applyFill="1" applyBorder="1" applyAlignment="1">
      <alignment horizontal="center"/>
    </xf>
    <xf numFmtId="0" fontId="0" fillId="7" borderId="0" xfId="0" applyFill="1" applyBorder="1" applyAlignment="1"/>
    <xf numFmtId="0" fontId="0" fillId="7" borderId="1" xfId="0" applyFill="1" applyBorder="1" applyAlignment="1"/>
  </cellXfs>
  <cellStyles count="2">
    <cellStyle name="Currency" xfId="1" builtinId="4"/>
    <cellStyle name="Normal" xfId="0" builtinId="0"/>
  </cellStyles>
  <dxfs count="50"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180" formatCode="_-* #.##0\ [$EUR]_-;\-* #.##0\ [$EUR]_-;_-* &quot;-&quot;\ [$EUR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;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colors>
    <mruColors>
      <color rgb="FF9933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Evolutia</a:t>
            </a:r>
            <a:r>
              <a:rPr lang="en-US" baseline="0"/>
              <a:t> profitului net al companiei BMW Group</a:t>
            </a:r>
          </a:p>
          <a:p>
            <a:pPr>
              <a:defRPr/>
            </a:pPr>
            <a:r>
              <a:rPr lang="en-US" baseline="0"/>
              <a:t>in perioada 2014-2024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'Indicatori (3)'!$D$1</c:f>
              <c:strCache>
                <c:ptCount val="1"/>
                <c:pt idx="0">
                  <c:v> Profit net (€ mil)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'Indicatori (3)'!$B$2:$B$12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'Indicatori (3)'!$D$2:$D$12</c:f>
              <c:numCache>
                <c:formatCode>_-* #.##0\ [$EUR]_-;\-* #.##0\ [$EUR]_-;_-* "-"\ [$EUR]_-;_-@_-</c:formatCode>
                <c:ptCount val="11"/>
                <c:pt idx="0">
                  <c:v>5200</c:v>
                </c:pt>
                <c:pt idx="1">
                  <c:v>5500</c:v>
                </c:pt>
                <c:pt idx="2">
                  <c:v>4900</c:v>
                </c:pt>
                <c:pt idx="3">
                  <c:v>5300</c:v>
                </c:pt>
                <c:pt idx="4">
                  <c:v>5200</c:v>
                </c:pt>
                <c:pt idx="5">
                  <c:v>5500</c:v>
                </c:pt>
                <c:pt idx="6">
                  <c:v>3900</c:v>
                </c:pt>
                <c:pt idx="7">
                  <c:v>6700</c:v>
                </c:pt>
                <c:pt idx="8">
                  <c:v>8100</c:v>
                </c:pt>
                <c:pt idx="9">
                  <c:v>8500</c:v>
                </c:pt>
                <c:pt idx="1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9-4939-9383-8C52B4D27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883264"/>
        <c:axId val="1860871264"/>
      </c:barChart>
      <c:catAx>
        <c:axId val="18608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71264"/>
        <c:crosses val="autoZero"/>
        <c:auto val="1"/>
        <c:lblAlgn val="ctr"/>
        <c:lblOffset val="100"/>
        <c:noMultiLvlLbl val="0"/>
      </c:catAx>
      <c:valAx>
        <c:axId val="18608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.##0\ [$EUR]_-;\-* #.##0\ [$EUR]_-;_-* &quot;-&quot;\ [$EUR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8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13</xdr:row>
      <xdr:rowOff>171450</xdr:rowOff>
    </xdr:from>
    <xdr:to>
      <xdr:col>6</xdr:col>
      <xdr:colOff>472440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B5925-946A-E03B-E0A7-BC464853F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71820B-B6D8-4B07-8C0F-A2E8BC3298A1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Date" tableColumnId="2"/>
      <queryTableField id="3" name="Price" tableColumnId="3"/>
      <queryTableField id="4" name="Open" tableColumnId="4"/>
      <queryTableField id="5" name="High" tableColumnId="5"/>
      <queryTableField id="6" name="Low" tableColumnId="6"/>
      <queryTableField id="7" name="Vo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0" xr16:uid="{09458ADD-BDD5-4D58-882D-A7F864B3198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ID_Tranzacție" tableColumnId="1"/>
      <queryTableField id="2" name="Data_vanzare" tableColumnId="2"/>
      <queryTableField id="3" name="ID_produs" tableColumnId="3"/>
      <queryTableField id="4" name="Nr_Produse" tableColumnId="4"/>
      <queryTableField id="5" name="ID_Client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7F384233-2CE3-4A7F-8650-1A32E701902A}" autoFormatId="16" applyNumberFormats="0" applyBorderFormats="0" applyFontFormats="0" applyPatternFormats="0" applyAlignmentFormats="0" applyWidthHeightFormats="0">
  <queryTableRefresh nextId="5">
    <queryTableFields count="4">
      <queryTableField id="1" name="ID_Produs" tableColumnId="1"/>
      <queryTableField id="2" name="Brand" tableColumnId="2"/>
      <queryTableField id="3" name="Categorie" tableColumnId="3"/>
      <queryTableField id="4" name="Pre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A74DD24E-AECA-403B-919E-14D68C13B59E}" autoFormatId="16" applyNumberFormats="0" applyBorderFormats="0" applyFontFormats="0" applyPatternFormats="0" applyAlignmentFormats="0" applyWidthHeightFormats="0">
  <queryTableRefresh nextId="6">
    <queryTableFields count="5">
      <queryTableField id="1" name="ID_Locatie" tableColumnId="1"/>
      <queryTableField id="2" name="Tara" tableColumnId="2"/>
      <queryTableField id="3" name="Oras" tableColumnId="3"/>
      <queryTableField id="4" name="Tip_Locatie" tableColumnId="4"/>
      <queryTableField id="5" name="Număr_angajați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B0B2A8CF-7B75-456C-8FA7-4F8D3B3E1849}" autoFormatId="16" applyNumberFormats="0" applyBorderFormats="0" applyFontFormats="0" applyPatternFormats="0" applyAlignmentFormats="0" applyWidthHeightFormats="0">
  <queryTableRefresh nextId="5">
    <queryTableFields count="4">
      <queryTableField id="1" name="ID_Job" tableColumnId="1"/>
      <queryTableField id="2" name="Titlu_Job" tableColumnId="2"/>
      <queryTableField id="3" name="Departament" tableColumnId="3"/>
      <queryTableField id="4" name="Salariul_Anua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B305758A-A856-4B16-84B9-C501502D3D82}" autoFormatId="16" applyNumberFormats="0" applyBorderFormats="0" applyFontFormats="0" applyPatternFormats="0" applyAlignmentFormats="0" applyWidthHeightFormats="0">
  <queryTableRefresh nextId="8">
    <queryTableFields count="7">
      <queryTableField id="1" name="Nume" tableColumnId="1"/>
      <queryTableField id="2" name="Prenume" tableColumnId="2"/>
      <queryTableField id="3" name="Email" tableColumnId="3"/>
      <queryTableField id="4" name="Tara" tableColumnId="4"/>
      <queryTableField id="5" name="Oras" tableColumnId="5"/>
      <queryTableField id="6" name="Titlu_Job" tableColumnId="6"/>
      <queryTableField id="7" name="Salariul_Anual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6" xr16:uid="{BBF5A92B-4DBA-4E54-9410-FEAB991D5136}" autoFormatId="16" applyNumberFormats="0" applyBorderFormats="0" applyFontFormats="0" applyPatternFormats="0" applyAlignmentFormats="0" applyWidthHeightFormats="0">
  <queryTableRefresh nextId="6">
    <queryTableFields count="5">
      <queryTableField id="1" name="ID_Tranzacție" tableColumnId="1"/>
      <queryTableField id="2" name="Pret" tableColumnId="2"/>
      <queryTableField id="3" name="Nr_Produse" tableColumnId="3"/>
      <queryTableField id="4" name="Valoare_tranz" tableColumnId="4"/>
      <queryTableField id="5" name="Brand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5" xr16:uid="{A5634F65-5656-4E0B-8446-076131DCD84E}" autoFormatId="16" applyNumberFormats="0" applyBorderFormats="0" applyFontFormats="0" applyPatternFormats="0" applyAlignmentFormats="0" applyWidthHeightFormats="0">
  <queryTableRefresh nextId="11">
    <queryTableFields count="10">
      <queryTableField id="1" name="ID_produs" tableColumnId="1"/>
      <queryTableField id="2" name="Pret" tableColumnId="2"/>
      <queryTableField id="3" name="Categorie" tableColumnId="3"/>
      <queryTableField id="4" name="Brand" tableColumnId="4"/>
      <queryTableField id="5" name="Nr_Produse" tableColumnId="5"/>
      <queryTableField id="6" name="Data_vanzare" tableColumnId="6"/>
      <queryTableField id="7" name="ID_Client" tableColumnId="7"/>
      <queryTableField id="8" name="Nume" tableColumnId="8"/>
      <queryTableField id="9" name="Prenume" tableColumnId="9"/>
      <queryTableField id="10" name="Email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D33E3E66-7033-4C48-9EB4-C4846790F993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An" tableColumnId="2"/>
      <queryTableField id="3" name="Venituri total (€ mil)" tableColumnId="3"/>
      <queryTableField id="4" name="Profit net (€ mil)" tableColumnId="4"/>
      <queryTableField id="5" name="EBITDA (€ mil)" tableColumnId="5"/>
      <queryTableField id="6" name="Active total (€ mil)" tableColumnId="6"/>
      <queryTableField id="7" name="Capital propriu (€ mil)" tableColumnId="7"/>
      <queryTableField id="8" name="Datorii total (€ mil)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D47FD906-9140-40C2-AECF-9FA569D5CED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_Client" tableColumnId="1"/>
      <queryTableField id="2" name="Nume" tableColumnId="2"/>
      <queryTableField id="8" dataBound="0" tableColumnId="9"/>
      <queryTableField id="3" name="Prenume" tableColumnId="3"/>
      <queryTableField id="9" dataBound="0" tableColumnId="10"/>
      <queryTableField id="4" name="Tip_factură" tableColumnId="4"/>
      <queryTableField id="5" name="Email" tableColumnId="5"/>
      <queryTableField id="6" name="Telefon" tableColumnId="6"/>
      <queryTableField id="7" dataBound="0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4A500BC-95F3-48EC-8F66-F094A0AEE4D0}" autoFormatId="16" applyNumberFormats="0" applyBorderFormats="0" applyFontFormats="0" applyPatternFormats="0" applyAlignmentFormats="0" applyWidthHeightFormats="0">
  <queryTableRefresh nextId="9">
    <queryTableFields count="8">
      <queryTableField id="1" name="ID_Angajat" tableColumnId="1"/>
      <queryTableField id="2" name="Nume" tableColumnId="2"/>
      <queryTableField id="3" name="Prenume" tableColumnId="3"/>
      <queryTableField id="4" name="Gen" tableColumnId="4"/>
      <queryTableField id="5" name="Email" tableColumnId="5"/>
      <queryTableField id="6" name="Telefon" tableColumnId="6"/>
      <queryTableField id="7" name="ID_Locatie" tableColumnId="7"/>
      <queryTableField id="8" name="ID_Job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25B6C199-DF44-476D-AF83-FF7A26A2317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An" tableColumnId="2"/>
      <queryTableField id="3" name="Venituri total (€ mil)" tableColumnId="3"/>
      <queryTableField id="4" name="Profit net (€ mil)" tableColumnId="4"/>
      <queryTableField id="5" name="EBITDA (€ mil)" tableColumnId="5"/>
      <queryTableField id="6" name="Active total (€ mil)" tableColumnId="6"/>
      <queryTableField id="7" name="Capital propriu (€ mil)" tableColumnId="7"/>
      <queryTableField id="8" name="Datorii total (€ mil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B84A-83C4-43C9-8BD7-0B603A9B8F2D}" name="Actiuni__3" displayName="Actiuni__3" ref="A1:G253" tableType="queryTable" totalsRowShown="0">
  <autoFilter ref="A1:G253" xr:uid="{FE57B84A-83C4-43C9-8BD7-0B603A9B8F2D}"/>
  <tableColumns count="7">
    <tableColumn id="1" xr3:uid="{69EFAF9D-065B-4B06-B7B7-29632C83208D}" uniqueName="1" name="ID" queryTableFieldId="1"/>
    <tableColumn id="2" xr3:uid="{5B9E83CA-44B7-439D-B03F-52A3929E397F}" uniqueName="2" name="Date" queryTableFieldId="2" dataDxfId="49"/>
    <tableColumn id="3" xr3:uid="{FC0A048D-A990-4822-89F3-C3EBD59F656D}" uniqueName="3" name="Price" queryTableFieldId="3"/>
    <tableColumn id="4" xr3:uid="{0A9576B2-4598-4508-8C8C-40C1D1E32B8B}" uniqueName="4" name="Open" queryTableFieldId="4"/>
    <tableColumn id="5" xr3:uid="{226417FD-5451-4880-BD53-178B8BC6A793}" uniqueName="5" name="High" queryTableFieldId="5"/>
    <tableColumn id="6" xr3:uid="{E1B94E73-7644-494C-B216-51CEC95F6992}" uniqueName="6" name="Low" queryTableFieldId="6"/>
    <tableColumn id="7" xr3:uid="{4FE58B21-4182-43A2-9959-291A445BC7D6}" uniqueName="7" name="Vol" queryTableFieldId="7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FED321-CB9C-4245-9118-698F09F2D21A}" name="Vânzări__3" displayName="Vânzări__3" ref="A1:F66" tableType="queryTable" totalsRowShown="0">
  <autoFilter ref="A1:F66" xr:uid="{35FED321-CB9C-4245-9118-698F09F2D21A}"/>
  <tableColumns count="6">
    <tableColumn id="1" xr3:uid="{7A093AFE-A7BE-436D-93CF-736DB5EC3B6F}" uniqueName="1" name="ID_Tranzacție" queryTableFieldId="1"/>
    <tableColumn id="2" xr3:uid="{5B6DC935-0A67-4957-AD71-9B6FAD7CB94E}" uniqueName="2" name="Data_vanzare" queryTableFieldId="2" dataDxfId="25"/>
    <tableColumn id="3" xr3:uid="{3B5363A7-A663-4609-815B-BF6FE0B57E95}" uniqueName="3" name="ID_produs" queryTableFieldId="3"/>
    <tableColumn id="4" xr3:uid="{A3757F42-1280-4670-B57C-D535C6371067}" uniqueName="4" name="Nr_Produse" queryTableFieldId="4" dataDxfId="26"/>
    <tableColumn id="5" xr3:uid="{6931E5F4-2A8F-4C0D-A220-7DFADBF151C5}" uniqueName="5" name="ID_Client" queryTableFieldId="5"/>
    <tableColumn id="6" xr3:uid="{A83E3C36-3966-4BEB-A754-BCD9F9C40B51}" uniqueName="6" name="Verif_data" queryTableFieldId="6" dataDxfId="27">
      <calculatedColumnFormula>IF(Vânzări__3[[#This Row],[Data_vanzare]]&gt;DATE(2025,1,1),1,0)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B28B25-A115-42D9-A137-9756BA39871E}" name="Produse__3" displayName="Produse__3" ref="A1:D32" tableType="queryTable" totalsRowShown="0">
  <autoFilter ref="A1:D32" xr:uid="{6FB28B25-A115-42D9-A137-9756BA39871E}"/>
  <tableColumns count="4">
    <tableColumn id="1" xr3:uid="{3C4E681C-E810-4665-BBDE-41559C00C7BB}" uniqueName="1" name="ID_Produs" queryTableFieldId="1"/>
    <tableColumn id="2" xr3:uid="{0EF68019-7A09-486E-B525-354285C222AA}" uniqueName="2" name="Brand" queryTableFieldId="2" dataDxfId="32"/>
    <tableColumn id="3" xr3:uid="{E4BA49E5-84B4-40DA-93A0-E18958D63531}" uniqueName="3" name="Categorie" queryTableFieldId="3" dataDxfId="31"/>
    <tableColumn id="4" xr3:uid="{7A7D7C26-FA7C-45BC-B2D4-F722CDFB9DE0}" uniqueName="4" name="Pret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5829C0-6B1D-4E35-876A-6D65739D9D38}" name="Locații__3" displayName="Locații__3" ref="A1:E24" tableType="queryTable" totalsRowShown="0">
  <autoFilter ref="A1:E24" xr:uid="{025829C0-6B1D-4E35-876A-6D65739D9D38}"/>
  <tableColumns count="5">
    <tableColumn id="1" xr3:uid="{7E4B4B95-FBE7-42FE-B242-D87AD558114B}" uniqueName="1" name="ID_Locatie" queryTableFieldId="1"/>
    <tableColumn id="2" xr3:uid="{E7E33A8C-3231-42C3-8F55-55BE60AA113F}" uniqueName="2" name="Tara" queryTableFieldId="2" dataDxfId="35"/>
    <tableColumn id="3" xr3:uid="{29107B92-2137-41D3-8832-2EB3211837FC}" uniqueName="3" name="Oras" queryTableFieldId="3" dataDxfId="34"/>
    <tableColumn id="4" xr3:uid="{53F4E586-59D3-4A02-A189-1E361A8067B6}" uniqueName="4" name="Tip_Locatie" queryTableFieldId="4" dataDxfId="33"/>
    <tableColumn id="5" xr3:uid="{2951DA9D-8BBE-4C42-B2A9-613E9FB07793}" uniqueName="5" name="Număr_angajați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27A7B5-4691-43BF-B33A-83DF65E62B72}" name="Joburi__3" displayName="Joburi__3" ref="A1:D16" tableType="queryTable" totalsRowShown="0">
  <autoFilter ref="A1:D16" xr:uid="{E327A7B5-4691-43BF-B33A-83DF65E62B72}"/>
  <tableColumns count="4">
    <tableColumn id="1" xr3:uid="{DC90BA6D-F7DF-45D6-AF36-32B9E6FEB6CB}" uniqueName="1" name="ID_Job" queryTableFieldId="1"/>
    <tableColumn id="2" xr3:uid="{C01FB386-6F16-4B21-9C22-9284E9678E89}" uniqueName="2" name="Titlu_Job" queryTableFieldId="2" dataDxfId="37"/>
    <tableColumn id="3" xr3:uid="{89BEE216-52EC-40E9-844A-D973BBBC7540}" uniqueName="3" name="Departament" queryTableFieldId="3" dataDxfId="36"/>
    <tableColumn id="4" xr3:uid="{9A661643-8CD1-477D-80F2-C35097EECED4}" uniqueName="4" name="Salariul_Anual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97A029-8119-436D-A923-5FD3FA7F9CA4}" name="Query3" displayName="Query3" ref="A1:G11" tableType="queryTable" totalsRowShown="0">
  <autoFilter ref="A1:G11" xr:uid="{8D97A029-8119-436D-A923-5FD3FA7F9CA4}"/>
  <tableColumns count="7">
    <tableColumn id="1" xr3:uid="{137E572F-91EB-4781-B0D9-1D5FA95E04F3}" uniqueName="1" name="Nume" queryTableFieldId="1" dataDxfId="17"/>
    <tableColumn id="2" xr3:uid="{E5DB4B0E-3A88-4C8F-9453-7DF7046E659A}" uniqueName="2" name="Prenume" queryTableFieldId="2" dataDxfId="16"/>
    <tableColumn id="3" xr3:uid="{ECA4D7B6-F72F-4721-993F-3D36609797B6}" uniqueName="3" name="Email" queryTableFieldId="3" dataDxfId="15"/>
    <tableColumn id="4" xr3:uid="{E6AFBE83-E3F2-4C84-A984-F7DC0F7BDB83}" uniqueName="4" name="Tara" queryTableFieldId="4" dataDxfId="14"/>
    <tableColumn id="5" xr3:uid="{CA797576-5136-4343-B196-CD557F7ECA29}" uniqueName="5" name="Oras" queryTableFieldId="5" dataDxfId="13"/>
    <tableColumn id="6" xr3:uid="{8F8E7096-6006-4527-AC15-577E494BA92C}" uniqueName="6" name="Titlu_Job" queryTableFieldId="6" dataDxfId="12"/>
    <tableColumn id="7" xr3:uid="{CC8DD0B3-A3D4-458B-A2D1-97671FF9B336}" uniqueName="7" name="Salariul_Anual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5C4973-2C4D-4274-A7D9-2E869A393139}" name="Query2" displayName="Query2" ref="A1:E66" tableType="queryTable" totalsRowShown="0">
  <autoFilter ref="A1:E66" xr:uid="{E65C4973-2C4D-4274-A7D9-2E869A393139}"/>
  <tableColumns count="5">
    <tableColumn id="1" xr3:uid="{D95C8B8E-EE52-48E1-B7C8-96F8B87C3FBF}" uniqueName="1" name="ID_Tranzacție" queryTableFieldId="1"/>
    <tableColumn id="2" xr3:uid="{1F71D4A2-FDEE-4D1D-BE20-74854074721E}" uniqueName="2" name="Pret" queryTableFieldId="2"/>
    <tableColumn id="3" xr3:uid="{5E4BA056-FFDF-4FFC-A372-4A9148D19D7D}" uniqueName="3" name="Nr_Produse" queryTableFieldId="3"/>
    <tableColumn id="4" xr3:uid="{3BB40456-A3D8-4D53-A538-E032A632DA2A}" uniqueName="4" name="Valoare_tranz" queryTableFieldId="4"/>
    <tableColumn id="5" xr3:uid="{B4C41EA8-83AF-499B-9BFA-38ACE093CD35}" uniqueName="5" name="Brand" queryTableFieldId="5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82C30D-7CEE-4603-8572-084537A121A2}" name="Query1__2" displayName="Query1__2" ref="A1:J66" tableType="queryTable" totalsRowShown="0">
  <autoFilter ref="A1:J66" xr:uid="{A482C30D-7CEE-4603-8572-084537A121A2}"/>
  <tableColumns count="10">
    <tableColumn id="1" xr3:uid="{8F16BFD5-2A87-47E8-B184-2CD3DFC33E91}" uniqueName="1" name="ID_produs" queryTableFieldId="1"/>
    <tableColumn id="2" xr3:uid="{E805B983-7061-4BDC-AC8A-59630569445B}" uniqueName="2" name="Pret" queryTableFieldId="2"/>
    <tableColumn id="3" xr3:uid="{C945B7C8-F5B1-4C71-A25B-6B7EEEC70FB1}" uniqueName="3" name="Categorie" queryTableFieldId="3" dataDxfId="24"/>
    <tableColumn id="4" xr3:uid="{BA4E0CFB-FAAD-47CF-A673-BFC71FBD5E9A}" uniqueName="4" name="Brand" queryTableFieldId="4" dataDxfId="23"/>
    <tableColumn id="5" xr3:uid="{924D1507-E50C-43A1-819A-26666A87219F}" uniqueName="5" name="Nr_Produse" queryTableFieldId="5"/>
    <tableColumn id="6" xr3:uid="{B3042A33-2D89-431A-8658-73763472C274}" uniqueName="6" name="Data_vanzare" queryTableFieldId="6" dataDxfId="22"/>
    <tableColumn id="7" xr3:uid="{685146C8-DA2C-45A2-BA7B-4C7A37ACD195}" uniqueName="7" name="ID_Client" queryTableFieldId="7"/>
    <tableColumn id="8" xr3:uid="{0C32C193-F31E-4D20-BF45-27DA1AF783E6}" uniqueName="8" name="Nume" queryTableFieldId="8" dataDxfId="21"/>
    <tableColumn id="9" xr3:uid="{4C7D057B-7D2C-4AE1-BBC6-75301DF3614E}" uniqueName="9" name="Prenume" queryTableFieldId="9" dataDxfId="20"/>
    <tableColumn id="10" xr3:uid="{9B8C7D06-79ED-45AB-9057-311B4C57AD48}" uniqueName="10" name="Email" queryTableFieldId="10" dataDxfId="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5516B2-7FCF-40B3-B45E-308B379E100A}" name="Indicatori__3" displayName="Indicatori__3" ref="A1:H12" tableType="queryTable" totalsRowShown="0">
  <autoFilter ref="A1:H12" xr:uid="{8C5516B2-7FCF-40B3-B45E-308B379E100A}"/>
  <tableColumns count="8">
    <tableColumn id="1" xr3:uid="{21C1AF5F-F930-4205-95E3-423BAB3C771C}" uniqueName="1" name="ID" queryTableFieldId="1"/>
    <tableColumn id="2" xr3:uid="{A8B34EE4-0F15-4108-B572-F4DD9FE48F5D}" uniqueName="2" name="An" queryTableFieldId="2"/>
    <tableColumn id="3" xr3:uid="{1712F7A6-1121-4FBB-8687-7C5C7EBE954C}" uniqueName="3" name="Venituri total (€ mil)" queryTableFieldId="3" dataDxfId="11" dataCellStyle="Currency"/>
    <tableColumn id="4" xr3:uid="{827A2B99-EAD6-42F3-B146-07167AAB8C78}" uniqueName="4" name="Profit net (€ mil)" queryTableFieldId="4" dataDxfId="10" dataCellStyle="Currency"/>
    <tableColumn id="5" xr3:uid="{5E7B7548-56CC-4789-931E-3396A173BA5C}" uniqueName="5" name="EBITDA (€ mil)" queryTableFieldId="5" dataDxfId="9" dataCellStyle="Currency"/>
    <tableColumn id="6" xr3:uid="{7F3684D7-9C6B-405F-956A-AD19AAD6DBBC}" uniqueName="6" name="Active total (€ mil)" queryTableFieldId="6" dataDxfId="8" dataCellStyle="Currency"/>
    <tableColumn id="7" xr3:uid="{B47C53AC-5BCD-4281-AC29-616A72631B90}" uniqueName="7" name="Capital propriu (€ mil)" queryTableFieldId="7" dataDxfId="7" dataCellStyle="Currency"/>
    <tableColumn id="8" xr3:uid="{CE7766FF-B2B0-4B9C-B03C-699A6FA24C2E}" uniqueName="8" name="Datorii total (€ mil)" queryTableFieldId="8" dataDxfId="6" dataCellStyle="Currenc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E2AC77-6062-47DE-8F03-78512E19ACB3}" name="Clienti__3" displayName="Clienti__3" ref="A1:I51" tableType="queryTable" totalsRowShown="0">
  <autoFilter ref="A1:I51" xr:uid="{73E2AC77-6062-47DE-8F03-78512E19ACB3}"/>
  <tableColumns count="9">
    <tableColumn id="1" xr3:uid="{925E555F-8BA5-409B-B851-42B840395D6E}" uniqueName="1" name="ID_Client" queryTableFieldId="1"/>
    <tableColumn id="2" xr3:uid="{C18762B2-6D5E-4810-8EA4-2ECA4634E83C}" uniqueName="2" name="Nume" queryTableFieldId="2" dataDxfId="42"/>
    <tableColumn id="9" xr3:uid="{719E9E01-D3D5-4C89-B943-CA050B78A739}" uniqueName="9" name="Verif_nume" queryTableFieldId="8" dataDxfId="29">
      <calculatedColumnFormula>PROPER(Clienti__3[[#This Row],[Nume]])</calculatedColumnFormula>
    </tableColumn>
    <tableColumn id="3" xr3:uid="{244A7530-F9D8-4CD5-9FFA-B53351567505}" uniqueName="3" name="Prenume" queryTableFieldId="3" dataDxfId="41"/>
    <tableColumn id="10" xr3:uid="{6E61D1F6-F723-4E75-814A-876BDFAD2A4F}" uniqueName="10" name="Verif_prenume" queryTableFieldId="9" dataDxfId="28">
      <calculatedColumnFormula>PROPER(Clienti__3[[#This Row],[Prenume]])</calculatedColumnFormula>
    </tableColumn>
    <tableColumn id="4" xr3:uid="{72C6C358-F84E-48AE-815C-40C3100D498C}" uniqueName="4" name="Tip_factură" queryTableFieldId="4" dataDxfId="40"/>
    <tableColumn id="5" xr3:uid="{40C87C84-8003-4214-969B-432B61BF2650}" uniqueName="5" name="Email" queryTableFieldId="5" dataDxfId="39"/>
    <tableColumn id="6" xr3:uid="{E3988E39-4A8D-41AE-BAD8-265C11DC37E2}" uniqueName="6" name="Telefon" queryTableFieldId="6" dataDxfId="38"/>
    <tableColumn id="7" xr3:uid="{FD71FE00-5E76-420E-80E3-EF8B32F47615}" uniqueName="7" name="Dim_tel" queryTableFieldId="7" dataDxfId="30">
      <calculatedColumnFormula>LEN(Clienti__3[[#This Row],[Telefon]])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123317-8EA0-4FCC-9239-DF141D57993C}" name="Angajati__3" displayName="Angajati__3" ref="A1:H51" tableType="queryTable" totalsRowShown="0">
  <autoFilter ref="A1:H51" xr:uid="{4F123317-8EA0-4FCC-9239-DF141D57993C}"/>
  <tableColumns count="8">
    <tableColumn id="1" xr3:uid="{B5FFBF17-4B76-4B48-97B2-DF86A4622146}" uniqueName="1" name="ID_Angajat" queryTableFieldId="1"/>
    <tableColumn id="2" xr3:uid="{A0DAA539-4900-43DF-B3F9-D0381278D7A7}" uniqueName="2" name="Nume" queryTableFieldId="2" dataDxfId="47"/>
    <tableColumn id="3" xr3:uid="{97777BA4-F70B-4E27-8D3B-CE60335FC430}" uniqueName="3" name="Prenume" queryTableFieldId="3" dataDxfId="46"/>
    <tableColumn id="4" xr3:uid="{93C62FAA-2E94-42A4-8802-A4EC1705CEE4}" uniqueName="4" name="Gen" queryTableFieldId="4" dataDxfId="45"/>
    <tableColumn id="5" xr3:uid="{686983E1-7A91-4D4E-971A-78866BE8124E}" uniqueName="5" name="Email" queryTableFieldId="5" dataDxfId="44"/>
    <tableColumn id="6" xr3:uid="{14EE2714-3565-4AB2-A7BC-4C690E5A2628}" uniqueName="6" name="Telefon" queryTableFieldId="6" dataDxfId="43"/>
    <tableColumn id="7" xr3:uid="{095A8DAC-3568-405E-838C-E62F5FDB8D98}" uniqueName="7" name="ID_Locatie" queryTableFieldId="7"/>
    <tableColumn id="8" xr3:uid="{69395133-B7FC-48D9-A4A3-3584B260E2EF}" uniqueName="8" name="ID_Job" queryTableField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ADE65ED-A490-4A0F-A884-79AFBFBB7C09}" name="Indicatori__316" displayName="Indicatori__316" ref="B28:I39" tableType="queryTable" totalsRowShown="0">
  <autoFilter ref="B28:I39" xr:uid="{9ADE65ED-A490-4A0F-A884-79AFBFBB7C09}"/>
  <tableColumns count="8">
    <tableColumn id="1" xr3:uid="{7839418A-1986-4063-B6C3-B17DE30C66D2}" uniqueName="1" name="ID" queryTableFieldId="1"/>
    <tableColumn id="2" xr3:uid="{487031F2-177B-4C75-85F8-13267CF1381F}" uniqueName="2" name="An" queryTableFieldId="2"/>
    <tableColumn id="3" xr3:uid="{A11E5EA3-84BF-4BB1-8867-10EA83F97CA8}" uniqueName="3" name="Venituri total (€ mil)" queryTableFieldId="3" dataDxfId="5" dataCellStyle="Currency"/>
    <tableColumn id="4" xr3:uid="{BD38754B-9138-47B7-8DD3-FC65EB461593}" uniqueName="4" name="Profit net (€ mil)" queryTableFieldId="4" dataDxfId="4" dataCellStyle="Currency"/>
    <tableColumn id="5" xr3:uid="{AD99EAE3-9CA3-49FB-B1BF-9CB5C1B6B563}" uniqueName="5" name="EBITDA (€ mil)" queryTableFieldId="5" dataDxfId="3" dataCellStyle="Currency"/>
    <tableColumn id="6" xr3:uid="{DE31EF32-8EBC-4F04-8EA9-F0DDC89CA3B7}" uniqueName="6" name="Active total (€ mil)" queryTableFieldId="6" dataDxfId="2" dataCellStyle="Currency"/>
    <tableColumn id="7" xr3:uid="{2D08EBCC-0734-45CB-BBB7-913EE25E1952}" uniqueName="7" name="Capital propriu (€ mil)" queryTableFieldId="7" dataDxfId="1" dataCellStyle="Currency"/>
    <tableColumn id="8" xr3:uid="{1327A402-C018-46F4-B232-BBDCC88ACFD3}" uniqueName="8" name="Datorii total (€ mil)" queryTableFieldId="8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7B75-1510-4F86-992D-B9C6BD7337C9}">
  <dimension ref="A1:G253"/>
  <sheetViews>
    <sheetView workbookViewId="0"/>
  </sheetViews>
  <sheetFormatPr defaultRowHeight="14.4" x14ac:dyDescent="0.3"/>
  <cols>
    <col min="1" max="1" width="5" bestFit="1" customWidth="1"/>
    <col min="2" max="2" width="15.21875" bestFit="1" customWidth="1"/>
    <col min="3" max="3" width="7.33203125" bestFit="1" customWidth="1"/>
    <col min="4" max="4" width="7.77734375" bestFit="1" customWidth="1"/>
    <col min="5" max="5" width="7" bestFit="1" customWidth="1"/>
    <col min="6" max="6" width="6.6640625" bestFit="1" customWidth="1"/>
    <col min="7" max="7" width="7.5546875" bestFit="1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</v>
      </c>
      <c r="B2" s="2">
        <v>46014</v>
      </c>
      <c r="C2">
        <v>92660</v>
      </c>
      <c r="D2">
        <v>92620</v>
      </c>
      <c r="E2">
        <v>92900</v>
      </c>
      <c r="F2">
        <v>92140</v>
      </c>
      <c r="G2" s="1" t="s">
        <v>8</v>
      </c>
    </row>
    <row r="3" spans="1:7" x14ac:dyDescent="0.3">
      <c r="A3">
        <v>2</v>
      </c>
      <c r="B3" s="2">
        <v>46013</v>
      </c>
      <c r="C3">
        <v>92860</v>
      </c>
      <c r="D3">
        <v>94000</v>
      </c>
      <c r="E3">
        <v>94040</v>
      </c>
      <c r="F3">
        <v>92560</v>
      </c>
      <c r="G3" s="1" t="s">
        <v>9</v>
      </c>
    </row>
    <row r="4" spans="1:7" x14ac:dyDescent="0.3">
      <c r="A4">
        <v>3</v>
      </c>
      <c r="B4" s="2">
        <v>46010</v>
      </c>
      <c r="C4">
        <v>93620</v>
      </c>
      <c r="D4">
        <v>93100</v>
      </c>
      <c r="E4">
        <v>94120</v>
      </c>
      <c r="F4">
        <v>93000</v>
      </c>
      <c r="G4" s="1" t="s">
        <v>10</v>
      </c>
    </row>
    <row r="5" spans="1:7" x14ac:dyDescent="0.3">
      <c r="A5">
        <v>4</v>
      </c>
      <c r="B5" s="2">
        <v>46009</v>
      </c>
      <c r="C5">
        <v>93060</v>
      </c>
      <c r="D5">
        <v>92780</v>
      </c>
      <c r="E5">
        <v>93620</v>
      </c>
      <c r="F5">
        <v>92340</v>
      </c>
      <c r="G5" s="1" t="s">
        <v>11</v>
      </c>
    </row>
    <row r="6" spans="1:7" x14ac:dyDescent="0.3">
      <c r="A6">
        <v>5</v>
      </c>
      <c r="B6" s="2">
        <v>46008</v>
      </c>
      <c r="C6">
        <v>93480</v>
      </c>
      <c r="D6">
        <v>93920</v>
      </c>
      <c r="E6">
        <v>94000</v>
      </c>
      <c r="F6">
        <v>92540</v>
      </c>
      <c r="G6" s="1" t="s">
        <v>12</v>
      </c>
    </row>
    <row r="7" spans="1:7" x14ac:dyDescent="0.3">
      <c r="A7">
        <v>6</v>
      </c>
      <c r="B7" s="2">
        <v>46007</v>
      </c>
      <c r="C7">
        <v>94260</v>
      </c>
      <c r="D7">
        <v>95220</v>
      </c>
      <c r="E7">
        <v>95500</v>
      </c>
      <c r="F7">
        <v>93000</v>
      </c>
      <c r="G7" s="1" t="s">
        <v>13</v>
      </c>
    </row>
    <row r="8" spans="1:7" x14ac:dyDescent="0.3">
      <c r="A8">
        <v>7</v>
      </c>
      <c r="B8" s="2">
        <v>46006</v>
      </c>
      <c r="C8">
        <v>95180</v>
      </c>
      <c r="D8">
        <v>96340</v>
      </c>
      <c r="E8">
        <v>97140</v>
      </c>
      <c r="F8">
        <v>95020</v>
      </c>
      <c r="G8" s="1" t="s">
        <v>14</v>
      </c>
    </row>
    <row r="9" spans="1:7" x14ac:dyDescent="0.3">
      <c r="A9">
        <v>8</v>
      </c>
      <c r="B9" s="2">
        <v>46003</v>
      </c>
      <c r="C9">
        <v>96140</v>
      </c>
      <c r="D9">
        <v>95620</v>
      </c>
      <c r="E9">
        <v>96520</v>
      </c>
      <c r="F9">
        <v>95420</v>
      </c>
      <c r="G9" s="1" t="s">
        <v>15</v>
      </c>
    </row>
    <row r="10" spans="1:7" x14ac:dyDescent="0.3">
      <c r="A10">
        <v>9</v>
      </c>
      <c r="B10" s="2">
        <v>46002</v>
      </c>
      <c r="C10">
        <v>95500</v>
      </c>
      <c r="D10">
        <v>96280</v>
      </c>
      <c r="E10">
        <v>96320</v>
      </c>
      <c r="F10">
        <v>93660</v>
      </c>
      <c r="G10" s="1" t="s">
        <v>16</v>
      </c>
    </row>
    <row r="11" spans="1:7" x14ac:dyDescent="0.3">
      <c r="A11">
        <v>10</v>
      </c>
      <c r="B11" s="2">
        <v>46001</v>
      </c>
      <c r="C11">
        <v>95660</v>
      </c>
      <c r="D11">
        <v>97000</v>
      </c>
      <c r="E11">
        <v>97500</v>
      </c>
      <c r="F11">
        <v>95300</v>
      </c>
      <c r="G11" s="1" t="s">
        <v>17</v>
      </c>
    </row>
    <row r="12" spans="1:7" x14ac:dyDescent="0.3">
      <c r="A12">
        <v>11</v>
      </c>
      <c r="B12" s="2">
        <v>46000</v>
      </c>
      <c r="C12">
        <v>97420</v>
      </c>
      <c r="D12">
        <v>97500</v>
      </c>
      <c r="E12">
        <v>97920</v>
      </c>
      <c r="F12">
        <v>96420</v>
      </c>
      <c r="G12" s="1" t="s">
        <v>18</v>
      </c>
    </row>
    <row r="13" spans="1:7" x14ac:dyDescent="0.3">
      <c r="A13">
        <v>12</v>
      </c>
      <c r="B13" s="2">
        <v>45999</v>
      </c>
      <c r="C13">
        <v>97140</v>
      </c>
      <c r="D13">
        <v>95940</v>
      </c>
      <c r="E13">
        <v>97540</v>
      </c>
      <c r="F13">
        <v>95660</v>
      </c>
      <c r="G13" s="1" t="s">
        <v>19</v>
      </c>
    </row>
    <row r="14" spans="1:7" x14ac:dyDescent="0.3">
      <c r="A14">
        <v>13</v>
      </c>
      <c r="B14" s="2">
        <v>45996</v>
      </c>
      <c r="C14">
        <v>96460</v>
      </c>
      <c r="D14">
        <v>92860</v>
      </c>
      <c r="E14">
        <v>97040</v>
      </c>
      <c r="F14">
        <v>92640</v>
      </c>
      <c r="G14" s="1" t="s">
        <v>20</v>
      </c>
    </row>
    <row r="15" spans="1:7" x14ac:dyDescent="0.3">
      <c r="A15">
        <v>14</v>
      </c>
      <c r="B15" s="2">
        <v>45995</v>
      </c>
      <c r="C15">
        <v>93180</v>
      </c>
      <c r="D15">
        <v>90480</v>
      </c>
      <c r="E15">
        <v>93180</v>
      </c>
      <c r="F15">
        <v>90360</v>
      </c>
      <c r="G15" s="1" t="s">
        <v>21</v>
      </c>
    </row>
    <row r="16" spans="1:7" x14ac:dyDescent="0.3">
      <c r="A16">
        <v>15</v>
      </c>
      <c r="B16" s="2">
        <v>45994</v>
      </c>
      <c r="C16">
        <v>89180</v>
      </c>
      <c r="D16">
        <v>89000</v>
      </c>
      <c r="E16">
        <v>90420</v>
      </c>
      <c r="F16">
        <v>87900</v>
      </c>
      <c r="G16" s="1" t="s">
        <v>22</v>
      </c>
    </row>
    <row r="17" spans="1:7" x14ac:dyDescent="0.3">
      <c r="A17">
        <v>16</v>
      </c>
      <c r="B17" s="2">
        <v>45993</v>
      </c>
      <c r="C17">
        <v>89560</v>
      </c>
      <c r="D17">
        <v>89000</v>
      </c>
      <c r="E17">
        <v>89960</v>
      </c>
      <c r="F17">
        <v>88720</v>
      </c>
      <c r="G17" s="1" t="s">
        <v>23</v>
      </c>
    </row>
    <row r="18" spans="1:7" x14ac:dyDescent="0.3">
      <c r="A18">
        <v>17</v>
      </c>
      <c r="B18" s="2">
        <v>45992</v>
      </c>
      <c r="C18">
        <v>89380</v>
      </c>
      <c r="D18">
        <v>88000</v>
      </c>
      <c r="E18">
        <v>89420</v>
      </c>
      <c r="F18">
        <v>87580</v>
      </c>
      <c r="G18" s="1" t="s">
        <v>24</v>
      </c>
    </row>
    <row r="19" spans="1:7" x14ac:dyDescent="0.3">
      <c r="A19">
        <v>18</v>
      </c>
      <c r="B19" s="2">
        <v>45989</v>
      </c>
      <c r="C19">
        <v>88040</v>
      </c>
      <c r="D19">
        <v>88060</v>
      </c>
      <c r="E19">
        <v>88520</v>
      </c>
      <c r="F19">
        <v>87480</v>
      </c>
      <c r="G19" s="1" t="s">
        <v>25</v>
      </c>
    </row>
    <row r="20" spans="1:7" x14ac:dyDescent="0.3">
      <c r="A20">
        <v>19</v>
      </c>
      <c r="B20" s="2">
        <v>45988</v>
      </c>
      <c r="C20">
        <v>87900</v>
      </c>
      <c r="D20">
        <v>87120</v>
      </c>
      <c r="E20">
        <v>88200</v>
      </c>
      <c r="F20">
        <v>87120</v>
      </c>
      <c r="G20" s="1" t="s">
        <v>26</v>
      </c>
    </row>
    <row r="21" spans="1:7" x14ac:dyDescent="0.3">
      <c r="A21">
        <v>20</v>
      </c>
      <c r="B21" s="2">
        <v>45987</v>
      </c>
      <c r="C21">
        <v>87400</v>
      </c>
      <c r="D21">
        <v>87640</v>
      </c>
      <c r="E21">
        <v>87660</v>
      </c>
      <c r="F21">
        <v>86580</v>
      </c>
      <c r="G21" s="1" t="s">
        <v>27</v>
      </c>
    </row>
    <row r="22" spans="1:7" x14ac:dyDescent="0.3">
      <c r="A22">
        <v>21</v>
      </c>
      <c r="B22" s="2">
        <v>45986</v>
      </c>
      <c r="C22">
        <v>87640</v>
      </c>
      <c r="D22">
        <v>86660</v>
      </c>
      <c r="E22">
        <v>87960</v>
      </c>
      <c r="F22">
        <v>85760</v>
      </c>
      <c r="G22" s="1" t="s">
        <v>28</v>
      </c>
    </row>
    <row r="23" spans="1:7" x14ac:dyDescent="0.3">
      <c r="A23">
        <v>22</v>
      </c>
      <c r="B23" s="2">
        <v>45985</v>
      </c>
      <c r="C23">
        <v>87040</v>
      </c>
      <c r="D23">
        <v>86800</v>
      </c>
      <c r="E23">
        <v>87340</v>
      </c>
      <c r="F23">
        <v>86000</v>
      </c>
      <c r="G23" s="1" t="s">
        <v>29</v>
      </c>
    </row>
    <row r="24" spans="1:7" x14ac:dyDescent="0.3">
      <c r="A24">
        <v>23</v>
      </c>
      <c r="B24" s="2">
        <v>45982</v>
      </c>
      <c r="C24">
        <v>85080</v>
      </c>
      <c r="D24">
        <v>83660</v>
      </c>
      <c r="E24">
        <v>85660</v>
      </c>
      <c r="F24">
        <v>83580</v>
      </c>
      <c r="G24" s="1" t="s">
        <v>30</v>
      </c>
    </row>
    <row r="25" spans="1:7" x14ac:dyDescent="0.3">
      <c r="A25">
        <v>24</v>
      </c>
      <c r="B25" s="2">
        <v>45981</v>
      </c>
      <c r="C25">
        <v>84420</v>
      </c>
      <c r="D25">
        <v>85200</v>
      </c>
      <c r="E25">
        <v>85420</v>
      </c>
      <c r="F25">
        <v>83860</v>
      </c>
      <c r="G25" s="1" t="s">
        <v>31</v>
      </c>
    </row>
    <row r="26" spans="1:7" x14ac:dyDescent="0.3">
      <c r="A26">
        <v>25</v>
      </c>
      <c r="B26" s="2">
        <v>45980</v>
      </c>
      <c r="C26">
        <v>85200</v>
      </c>
      <c r="D26">
        <v>84300</v>
      </c>
      <c r="E26">
        <v>85920</v>
      </c>
      <c r="F26">
        <v>84120</v>
      </c>
      <c r="G26" s="1" t="s">
        <v>32</v>
      </c>
    </row>
    <row r="27" spans="1:7" x14ac:dyDescent="0.3">
      <c r="A27">
        <v>26</v>
      </c>
      <c r="B27" s="2">
        <v>45979</v>
      </c>
      <c r="C27">
        <v>84660</v>
      </c>
      <c r="D27">
        <v>86080</v>
      </c>
      <c r="E27">
        <v>86280</v>
      </c>
      <c r="F27">
        <v>84480</v>
      </c>
      <c r="G27" s="1" t="s">
        <v>33</v>
      </c>
    </row>
    <row r="28" spans="1:7" x14ac:dyDescent="0.3">
      <c r="A28">
        <v>27</v>
      </c>
      <c r="B28" s="2">
        <v>45978</v>
      </c>
      <c r="C28">
        <v>87000</v>
      </c>
      <c r="D28">
        <v>88520</v>
      </c>
      <c r="E28">
        <v>89000</v>
      </c>
      <c r="F28">
        <v>86920</v>
      </c>
      <c r="G28" s="1" t="s">
        <v>34</v>
      </c>
    </row>
    <row r="29" spans="1:7" x14ac:dyDescent="0.3">
      <c r="A29">
        <v>28</v>
      </c>
      <c r="B29" s="2">
        <v>45975</v>
      </c>
      <c r="C29">
        <v>88740</v>
      </c>
      <c r="D29">
        <v>88500</v>
      </c>
      <c r="E29">
        <v>88760</v>
      </c>
      <c r="F29">
        <v>87420</v>
      </c>
      <c r="G29" s="1" t="s">
        <v>35</v>
      </c>
    </row>
    <row r="30" spans="1:7" x14ac:dyDescent="0.3">
      <c r="A30">
        <v>29</v>
      </c>
      <c r="B30" s="2">
        <v>45974</v>
      </c>
      <c r="C30">
        <v>88800</v>
      </c>
      <c r="D30">
        <v>89400</v>
      </c>
      <c r="E30">
        <v>89800</v>
      </c>
      <c r="F30">
        <v>88300</v>
      </c>
      <c r="G30" s="1" t="s">
        <v>36</v>
      </c>
    </row>
    <row r="31" spans="1:7" x14ac:dyDescent="0.3">
      <c r="A31">
        <v>30</v>
      </c>
      <c r="B31" s="2">
        <v>45973</v>
      </c>
      <c r="C31">
        <v>89060</v>
      </c>
      <c r="D31">
        <v>87900</v>
      </c>
      <c r="E31">
        <v>89820</v>
      </c>
      <c r="F31">
        <v>87860</v>
      </c>
      <c r="G31" s="1" t="s">
        <v>37</v>
      </c>
    </row>
    <row r="32" spans="1:7" x14ac:dyDescent="0.3">
      <c r="A32">
        <v>31</v>
      </c>
      <c r="B32" s="2">
        <v>45972</v>
      </c>
      <c r="C32">
        <v>87320</v>
      </c>
      <c r="D32">
        <v>86920</v>
      </c>
      <c r="E32">
        <v>87880</v>
      </c>
      <c r="F32">
        <v>85660</v>
      </c>
      <c r="G32" s="1" t="s">
        <v>38</v>
      </c>
    </row>
    <row r="33" spans="1:7" x14ac:dyDescent="0.3">
      <c r="A33">
        <v>32</v>
      </c>
      <c r="B33" s="2">
        <v>45971</v>
      </c>
      <c r="C33">
        <v>86920</v>
      </c>
      <c r="D33">
        <v>86700</v>
      </c>
      <c r="E33">
        <v>87300</v>
      </c>
      <c r="F33">
        <v>86340</v>
      </c>
      <c r="G33" s="1" t="s">
        <v>39</v>
      </c>
    </row>
    <row r="34" spans="1:7" x14ac:dyDescent="0.3">
      <c r="A34">
        <v>33</v>
      </c>
      <c r="B34" s="2">
        <v>45968</v>
      </c>
      <c r="C34">
        <v>86140</v>
      </c>
      <c r="D34">
        <v>84780</v>
      </c>
      <c r="E34">
        <v>86440</v>
      </c>
      <c r="F34">
        <v>84640</v>
      </c>
      <c r="G34" s="1" t="s">
        <v>40</v>
      </c>
    </row>
    <row r="35" spans="1:7" x14ac:dyDescent="0.3">
      <c r="A35">
        <v>34</v>
      </c>
      <c r="B35" s="2">
        <v>45967</v>
      </c>
      <c r="C35">
        <v>84300</v>
      </c>
      <c r="D35">
        <v>85900</v>
      </c>
      <c r="E35">
        <v>86420</v>
      </c>
      <c r="F35">
        <v>84040</v>
      </c>
      <c r="G35" s="1" t="s">
        <v>41</v>
      </c>
    </row>
    <row r="36" spans="1:7" x14ac:dyDescent="0.3">
      <c r="A36">
        <v>35</v>
      </c>
      <c r="B36" s="2">
        <v>45966</v>
      </c>
      <c r="C36">
        <v>85800</v>
      </c>
      <c r="D36">
        <v>80040</v>
      </c>
      <c r="E36">
        <v>85940</v>
      </c>
      <c r="F36">
        <v>78880</v>
      </c>
      <c r="G36" s="1" t="s">
        <v>42</v>
      </c>
    </row>
    <row r="37" spans="1:7" x14ac:dyDescent="0.3">
      <c r="A37">
        <v>36</v>
      </c>
      <c r="B37" s="2">
        <v>45965</v>
      </c>
      <c r="C37">
        <v>80300</v>
      </c>
      <c r="D37">
        <v>80900</v>
      </c>
      <c r="E37">
        <v>80940</v>
      </c>
      <c r="F37">
        <v>79640</v>
      </c>
      <c r="G37" s="1" t="s">
        <v>43</v>
      </c>
    </row>
    <row r="38" spans="1:7" x14ac:dyDescent="0.3">
      <c r="A38">
        <v>37</v>
      </c>
      <c r="B38" s="2">
        <v>45964</v>
      </c>
      <c r="C38">
        <v>81540</v>
      </c>
      <c r="D38">
        <v>80640</v>
      </c>
      <c r="E38">
        <v>82400</v>
      </c>
      <c r="F38">
        <v>80640</v>
      </c>
      <c r="G38" s="1" t="s">
        <v>44</v>
      </c>
    </row>
    <row r="39" spans="1:7" x14ac:dyDescent="0.3">
      <c r="A39">
        <v>38</v>
      </c>
      <c r="B39" s="2">
        <v>45961</v>
      </c>
      <c r="C39">
        <v>80720</v>
      </c>
      <c r="D39">
        <v>81600</v>
      </c>
      <c r="E39">
        <v>81660</v>
      </c>
      <c r="F39">
        <v>80700</v>
      </c>
      <c r="G39" s="1" t="s">
        <v>45</v>
      </c>
    </row>
    <row r="40" spans="1:7" x14ac:dyDescent="0.3">
      <c r="A40">
        <v>39</v>
      </c>
      <c r="B40" s="2">
        <v>45960</v>
      </c>
      <c r="C40">
        <v>81380</v>
      </c>
      <c r="D40">
        <v>82260</v>
      </c>
      <c r="E40">
        <v>82500</v>
      </c>
      <c r="F40">
        <v>80980</v>
      </c>
      <c r="G40" s="1" t="s">
        <v>46</v>
      </c>
    </row>
    <row r="41" spans="1:7" x14ac:dyDescent="0.3">
      <c r="A41">
        <v>40</v>
      </c>
      <c r="B41" s="2">
        <v>45959</v>
      </c>
      <c r="C41">
        <v>82100</v>
      </c>
      <c r="D41">
        <v>82000</v>
      </c>
      <c r="E41">
        <v>83320</v>
      </c>
      <c r="F41">
        <v>81560</v>
      </c>
      <c r="G41" s="1" t="s">
        <v>47</v>
      </c>
    </row>
    <row r="42" spans="1:7" x14ac:dyDescent="0.3">
      <c r="A42">
        <v>41</v>
      </c>
      <c r="B42" s="2">
        <v>45958</v>
      </c>
      <c r="C42">
        <v>81240</v>
      </c>
      <c r="D42">
        <v>81000</v>
      </c>
      <c r="E42">
        <v>81980</v>
      </c>
      <c r="F42">
        <v>81000</v>
      </c>
      <c r="G42" s="1" t="s">
        <v>48</v>
      </c>
    </row>
    <row r="43" spans="1:7" x14ac:dyDescent="0.3">
      <c r="A43">
        <v>42</v>
      </c>
      <c r="B43" s="2">
        <v>45957</v>
      </c>
      <c r="C43">
        <v>81520</v>
      </c>
      <c r="D43">
        <v>81400</v>
      </c>
      <c r="E43">
        <v>81900</v>
      </c>
      <c r="F43">
        <v>80720</v>
      </c>
      <c r="G43" s="1" t="s">
        <v>49</v>
      </c>
    </row>
    <row r="44" spans="1:7" x14ac:dyDescent="0.3">
      <c r="A44">
        <v>43</v>
      </c>
      <c r="B44" s="2">
        <v>45954</v>
      </c>
      <c r="C44">
        <v>81160</v>
      </c>
      <c r="D44">
        <v>80640</v>
      </c>
      <c r="E44">
        <v>81400</v>
      </c>
      <c r="F44">
        <v>80440</v>
      </c>
      <c r="G44" s="1" t="s">
        <v>50</v>
      </c>
    </row>
    <row r="45" spans="1:7" x14ac:dyDescent="0.3">
      <c r="A45">
        <v>44</v>
      </c>
      <c r="B45" s="2">
        <v>45953</v>
      </c>
      <c r="C45">
        <v>80380</v>
      </c>
      <c r="D45">
        <v>79940</v>
      </c>
      <c r="E45">
        <v>80960</v>
      </c>
      <c r="F45">
        <v>79640</v>
      </c>
      <c r="G45" s="1" t="s">
        <v>51</v>
      </c>
    </row>
    <row r="46" spans="1:7" x14ac:dyDescent="0.3">
      <c r="A46">
        <v>45</v>
      </c>
      <c r="B46" s="2">
        <v>45952</v>
      </c>
      <c r="C46">
        <v>80480</v>
      </c>
      <c r="D46">
        <v>81380</v>
      </c>
      <c r="E46">
        <v>81380</v>
      </c>
      <c r="F46">
        <v>79280</v>
      </c>
      <c r="G46" s="1" t="s">
        <v>52</v>
      </c>
    </row>
    <row r="47" spans="1:7" x14ac:dyDescent="0.3">
      <c r="A47">
        <v>46</v>
      </c>
      <c r="B47" s="2">
        <v>45951</v>
      </c>
      <c r="C47">
        <v>81440</v>
      </c>
      <c r="D47">
        <v>81300</v>
      </c>
      <c r="E47">
        <v>81780</v>
      </c>
      <c r="F47">
        <v>80560</v>
      </c>
      <c r="G47" s="1" t="s">
        <v>53</v>
      </c>
    </row>
    <row r="48" spans="1:7" x14ac:dyDescent="0.3">
      <c r="A48">
        <v>47</v>
      </c>
      <c r="B48" s="2">
        <v>45950</v>
      </c>
      <c r="C48">
        <v>81160</v>
      </c>
      <c r="D48">
        <v>80420</v>
      </c>
      <c r="E48">
        <v>81440</v>
      </c>
      <c r="F48">
        <v>79820</v>
      </c>
      <c r="G48" s="1" t="s">
        <v>54</v>
      </c>
    </row>
    <row r="49" spans="1:7" x14ac:dyDescent="0.3">
      <c r="A49">
        <v>48</v>
      </c>
      <c r="B49" s="2">
        <v>45947</v>
      </c>
      <c r="C49">
        <v>80220</v>
      </c>
      <c r="D49">
        <v>78880</v>
      </c>
      <c r="E49">
        <v>80540</v>
      </c>
      <c r="F49">
        <v>78760</v>
      </c>
      <c r="G49" s="1" t="s">
        <v>55</v>
      </c>
    </row>
    <row r="50" spans="1:7" x14ac:dyDescent="0.3">
      <c r="A50">
        <v>49</v>
      </c>
      <c r="B50" s="2">
        <v>45946</v>
      </c>
      <c r="C50">
        <v>79580</v>
      </c>
      <c r="D50">
        <v>79640</v>
      </c>
      <c r="E50">
        <v>79720</v>
      </c>
      <c r="F50">
        <v>78340</v>
      </c>
      <c r="G50" s="1" t="s">
        <v>56</v>
      </c>
    </row>
    <row r="51" spans="1:7" x14ac:dyDescent="0.3">
      <c r="A51">
        <v>50</v>
      </c>
      <c r="B51" s="2">
        <v>45945</v>
      </c>
      <c r="C51">
        <v>78880</v>
      </c>
      <c r="D51">
        <v>78420</v>
      </c>
      <c r="E51">
        <v>79100</v>
      </c>
      <c r="F51">
        <v>78140</v>
      </c>
      <c r="G51" s="1" t="s">
        <v>57</v>
      </c>
    </row>
    <row r="52" spans="1:7" x14ac:dyDescent="0.3">
      <c r="A52">
        <v>51</v>
      </c>
      <c r="B52" s="2">
        <v>45944</v>
      </c>
      <c r="C52">
        <v>78600</v>
      </c>
      <c r="D52">
        <v>79040</v>
      </c>
      <c r="E52">
        <v>79340</v>
      </c>
      <c r="F52">
        <v>78480</v>
      </c>
      <c r="G52" s="1" t="s">
        <v>58</v>
      </c>
    </row>
    <row r="53" spans="1:7" x14ac:dyDescent="0.3">
      <c r="A53">
        <v>52</v>
      </c>
      <c r="B53" s="2">
        <v>45943</v>
      </c>
      <c r="C53">
        <v>79140</v>
      </c>
      <c r="D53">
        <v>79100</v>
      </c>
      <c r="E53">
        <v>80040</v>
      </c>
      <c r="F53">
        <v>79000</v>
      </c>
      <c r="G53" s="1" t="s">
        <v>59</v>
      </c>
    </row>
    <row r="54" spans="1:7" x14ac:dyDescent="0.3">
      <c r="A54">
        <v>53</v>
      </c>
      <c r="B54" s="2">
        <v>45940</v>
      </c>
      <c r="C54">
        <v>78480</v>
      </c>
      <c r="D54">
        <v>81120</v>
      </c>
      <c r="E54">
        <v>81180</v>
      </c>
      <c r="F54">
        <v>78020</v>
      </c>
      <c r="G54" s="1" t="s">
        <v>60</v>
      </c>
    </row>
    <row r="55" spans="1:7" x14ac:dyDescent="0.3">
      <c r="A55">
        <v>54</v>
      </c>
      <c r="B55" s="2">
        <v>45939</v>
      </c>
      <c r="C55">
        <v>80300</v>
      </c>
      <c r="D55">
        <v>80320</v>
      </c>
      <c r="E55">
        <v>82100</v>
      </c>
      <c r="F55">
        <v>79940</v>
      </c>
      <c r="G55" s="1" t="s">
        <v>21</v>
      </c>
    </row>
    <row r="56" spans="1:7" x14ac:dyDescent="0.3">
      <c r="A56">
        <v>55</v>
      </c>
      <c r="B56" s="2">
        <v>45938</v>
      </c>
      <c r="C56">
        <v>80260</v>
      </c>
      <c r="D56">
        <v>84000</v>
      </c>
      <c r="E56">
        <v>84520</v>
      </c>
      <c r="F56">
        <v>79060</v>
      </c>
      <c r="G56" s="1" t="s">
        <v>61</v>
      </c>
    </row>
    <row r="57" spans="1:7" x14ac:dyDescent="0.3">
      <c r="A57">
        <v>56</v>
      </c>
      <c r="B57" s="2">
        <v>45937</v>
      </c>
      <c r="C57">
        <v>87480</v>
      </c>
      <c r="D57">
        <v>89660</v>
      </c>
      <c r="E57">
        <v>89960</v>
      </c>
      <c r="F57">
        <v>87480</v>
      </c>
      <c r="G57" s="1" t="s">
        <v>62</v>
      </c>
    </row>
    <row r="58" spans="1:7" x14ac:dyDescent="0.3">
      <c r="A58">
        <v>57</v>
      </c>
      <c r="B58" s="2">
        <v>45936</v>
      </c>
      <c r="C58">
        <v>89280</v>
      </c>
      <c r="D58">
        <v>86820</v>
      </c>
      <c r="E58">
        <v>89280</v>
      </c>
      <c r="F58">
        <v>86720</v>
      </c>
      <c r="G58" s="1" t="s">
        <v>63</v>
      </c>
    </row>
    <row r="59" spans="1:7" x14ac:dyDescent="0.3">
      <c r="A59">
        <v>58</v>
      </c>
      <c r="B59" s="2">
        <v>45933</v>
      </c>
      <c r="C59">
        <v>86420</v>
      </c>
      <c r="D59">
        <v>87280</v>
      </c>
      <c r="E59">
        <v>87440</v>
      </c>
      <c r="F59">
        <v>86100</v>
      </c>
      <c r="G59" s="1" t="s">
        <v>64</v>
      </c>
    </row>
    <row r="60" spans="1:7" x14ac:dyDescent="0.3">
      <c r="A60">
        <v>59</v>
      </c>
      <c r="B60" s="2">
        <v>45932</v>
      </c>
      <c r="C60">
        <v>87140</v>
      </c>
      <c r="D60">
        <v>86660</v>
      </c>
      <c r="E60">
        <v>87360</v>
      </c>
      <c r="F60">
        <v>86140</v>
      </c>
      <c r="G60" s="1" t="s">
        <v>65</v>
      </c>
    </row>
    <row r="61" spans="1:7" x14ac:dyDescent="0.3">
      <c r="A61">
        <v>60</v>
      </c>
      <c r="B61" s="2">
        <v>45931</v>
      </c>
      <c r="C61">
        <v>85800</v>
      </c>
      <c r="D61">
        <v>84840</v>
      </c>
      <c r="E61">
        <v>86300</v>
      </c>
      <c r="F61">
        <v>84720</v>
      </c>
      <c r="G61" s="1" t="s">
        <v>66</v>
      </c>
    </row>
    <row r="62" spans="1:7" x14ac:dyDescent="0.3">
      <c r="A62">
        <v>61</v>
      </c>
      <c r="B62" s="2">
        <v>45930</v>
      </c>
      <c r="C62">
        <v>85440</v>
      </c>
      <c r="D62">
        <v>85480</v>
      </c>
      <c r="E62">
        <v>85720</v>
      </c>
      <c r="F62">
        <v>84940</v>
      </c>
      <c r="G62" s="1" t="s">
        <v>67</v>
      </c>
    </row>
    <row r="63" spans="1:7" x14ac:dyDescent="0.3">
      <c r="A63">
        <v>62</v>
      </c>
      <c r="B63" s="2">
        <v>45929</v>
      </c>
      <c r="C63">
        <v>85560</v>
      </c>
      <c r="D63">
        <v>85920</v>
      </c>
      <c r="E63">
        <v>86060</v>
      </c>
      <c r="F63">
        <v>85200</v>
      </c>
      <c r="G63" s="1" t="s">
        <v>68</v>
      </c>
    </row>
    <row r="64" spans="1:7" x14ac:dyDescent="0.3">
      <c r="A64">
        <v>63</v>
      </c>
      <c r="B64" s="2">
        <v>45926</v>
      </c>
      <c r="C64">
        <v>85740</v>
      </c>
      <c r="D64">
        <v>85320</v>
      </c>
      <c r="E64">
        <v>86260</v>
      </c>
      <c r="F64">
        <v>85160</v>
      </c>
      <c r="G64" s="1" t="s">
        <v>69</v>
      </c>
    </row>
    <row r="65" spans="1:7" x14ac:dyDescent="0.3">
      <c r="A65">
        <v>64</v>
      </c>
      <c r="B65" s="2">
        <v>45925</v>
      </c>
      <c r="C65">
        <v>84820</v>
      </c>
      <c r="D65">
        <v>85300</v>
      </c>
      <c r="E65">
        <v>86760</v>
      </c>
      <c r="F65">
        <v>84780</v>
      </c>
      <c r="G65" s="1" t="s">
        <v>70</v>
      </c>
    </row>
    <row r="66" spans="1:7" x14ac:dyDescent="0.3">
      <c r="A66">
        <v>65</v>
      </c>
      <c r="B66" s="2">
        <v>45924</v>
      </c>
      <c r="C66">
        <v>84820</v>
      </c>
      <c r="D66">
        <v>83160</v>
      </c>
      <c r="E66">
        <v>85860</v>
      </c>
      <c r="F66">
        <v>82560</v>
      </c>
      <c r="G66" s="1" t="s">
        <v>71</v>
      </c>
    </row>
    <row r="67" spans="1:7" x14ac:dyDescent="0.3">
      <c r="A67">
        <v>66</v>
      </c>
      <c r="B67" s="2">
        <v>45923</v>
      </c>
      <c r="C67">
        <v>83620</v>
      </c>
      <c r="D67">
        <v>82500</v>
      </c>
      <c r="E67">
        <v>84220</v>
      </c>
      <c r="F67">
        <v>82340</v>
      </c>
      <c r="G67" s="1" t="s">
        <v>72</v>
      </c>
    </row>
    <row r="68" spans="1:7" x14ac:dyDescent="0.3">
      <c r="A68">
        <v>67</v>
      </c>
      <c r="B68" s="2">
        <v>45922</v>
      </c>
      <c r="C68">
        <v>82340</v>
      </c>
      <c r="D68">
        <v>82000</v>
      </c>
      <c r="E68">
        <v>82460</v>
      </c>
      <c r="F68">
        <v>80600</v>
      </c>
      <c r="G68" s="1" t="s">
        <v>73</v>
      </c>
    </row>
    <row r="69" spans="1:7" x14ac:dyDescent="0.3">
      <c r="A69">
        <v>68</v>
      </c>
      <c r="B69" s="2">
        <v>45919</v>
      </c>
      <c r="C69">
        <v>83260</v>
      </c>
      <c r="D69">
        <v>83500</v>
      </c>
      <c r="E69">
        <v>84340</v>
      </c>
      <c r="F69">
        <v>82620</v>
      </c>
      <c r="G69" s="1" t="s">
        <v>74</v>
      </c>
    </row>
    <row r="70" spans="1:7" x14ac:dyDescent="0.3">
      <c r="A70">
        <v>69</v>
      </c>
      <c r="B70" s="2">
        <v>45918</v>
      </c>
      <c r="C70">
        <v>83420</v>
      </c>
      <c r="D70">
        <v>83080</v>
      </c>
      <c r="E70">
        <v>83980</v>
      </c>
      <c r="F70">
        <v>83020</v>
      </c>
      <c r="G70" s="1" t="s">
        <v>75</v>
      </c>
    </row>
    <row r="71" spans="1:7" x14ac:dyDescent="0.3">
      <c r="A71">
        <v>70</v>
      </c>
      <c r="B71" s="2">
        <v>45917</v>
      </c>
      <c r="C71">
        <v>82980</v>
      </c>
      <c r="D71">
        <v>83400</v>
      </c>
      <c r="E71">
        <v>83800</v>
      </c>
      <c r="F71">
        <v>82220</v>
      </c>
      <c r="G71" s="1" t="s">
        <v>76</v>
      </c>
    </row>
    <row r="72" spans="1:7" x14ac:dyDescent="0.3">
      <c r="A72">
        <v>71</v>
      </c>
      <c r="B72" s="2">
        <v>45916</v>
      </c>
      <c r="C72">
        <v>83120</v>
      </c>
      <c r="D72">
        <v>83620</v>
      </c>
      <c r="E72">
        <v>84100</v>
      </c>
      <c r="F72">
        <v>82820</v>
      </c>
      <c r="G72" s="1" t="s">
        <v>77</v>
      </c>
    </row>
    <row r="73" spans="1:7" x14ac:dyDescent="0.3">
      <c r="A73">
        <v>72</v>
      </c>
      <c r="B73" s="2">
        <v>45915</v>
      </c>
      <c r="C73">
        <v>83560</v>
      </c>
      <c r="D73">
        <v>84260</v>
      </c>
      <c r="E73">
        <v>84440</v>
      </c>
      <c r="F73">
        <v>83080</v>
      </c>
      <c r="G73" s="1" t="s">
        <v>78</v>
      </c>
    </row>
    <row r="74" spans="1:7" x14ac:dyDescent="0.3">
      <c r="A74">
        <v>73</v>
      </c>
      <c r="B74" s="2">
        <v>45912</v>
      </c>
      <c r="C74">
        <v>83820</v>
      </c>
      <c r="D74">
        <v>84400</v>
      </c>
      <c r="E74">
        <v>84600</v>
      </c>
      <c r="F74">
        <v>82560</v>
      </c>
      <c r="G74" s="1" t="s">
        <v>79</v>
      </c>
    </row>
    <row r="75" spans="1:7" x14ac:dyDescent="0.3">
      <c r="A75">
        <v>74</v>
      </c>
      <c r="B75" s="2">
        <v>45911</v>
      </c>
      <c r="C75">
        <v>84340</v>
      </c>
      <c r="D75">
        <v>84000</v>
      </c>
      <c r="E75">
        <v>84540</v>
      </c>
      <c r="F75">
        <v>83120</v>
      </c>
      <c r="G75" s="1" t="s">
        <v>80</v>
      </c>
    </row>
    <row r="76" spans="1:7" x14ac:dyDescent="0.3">
      <c r="A76">
        <v>75</v>
      </c>
      <c r="B76" s="2">
        <v>45910</v>
      </c>
      <c r="C76">
        <v>84040</v>
      </c>
      <c r="D76">
        <v>84160</v>
      </c>
      <c r="E76">
        <v>84600</v>
      </c>
      <c r="F76">
        <v>83420</v>
      </c>
      <c r="G76" s="1" t="s">
        <v>81</v>
      </c>
    </row>
    <row r="77" spans="1:7" x14ac:dyDescent="0.3">
      <c r="A77">
        <v>76</v>
      </c>
      <c r="B77" s="2">
        <v>45909</v>
      </c>
      <c r="C77">
        <v>84260</v>
      </c>
      <c r="D77">
        <v>87820</v>
      </c>
      <c r="E77">
        <v>88540</v>
      </c>
      <c r="F77">
        <v>83080</v>
      </c>
      <c r="G77" s="1" t="s">
        <v>82</v>
      </c>
    </row>
    <row r="78" spans="1:7" x14ac:dyDescent="0.3">
      <c r="A78">
        <v>77</v>
      </c>
      <c r="B78" s="2">
        <v>45908</v>
      </c>
      <c r="C78">
        <v>87920</v>
      </c>
      <c r="D78">
        <v>88800</v>
      </c>
      <c r="E78">
        <v>89160</v>
      </c>
      <c r="F78">
        <v>87340</v>
      </c>
      <c r="G78" s="1" t="s">
        <v>83</v>
      </c>
    </row>
    <row r="79" spans="1:7" x14ac:dyDescent="0.3">
      <c r="A79">
        <v>78</v>
      </c>
      <c r="B79" s="2">
        <v>45905</v>
      </c>
      <c r="C79">
        <v>88440</v>
      </c>
      <c r="D79">
        <v>89400</v>
      </c>
      <c r="E79">
        <v>89560</v>
      </c>
      <c r="F79">
        <v>88240</v>
      </c>
      <c r="G79" s="1" t="s">
        <v>84</v>
      </c>
    </row>
    <row r="80" spans="1:7" x14ac:dyDescent="0.3">
      <c r="A80">
        <v>79</v>
      </c>
      <c r="B80" s="2">
        <v>45904</v>
      </c>
      <c r="C80">
        <v>88600</v>
      </c>
      <c r="D80">
        <v>88220</v>
      </c>
      <c r="E80">
        <v>89160</v>
      </c>
      <c r="F80">
        <v>88220</v>
      </c>
      <c r="G80" s="1" t="s">
        <v>85</v>
      </c>
    </row>
    <row r="81" spans="1:7" x14ac:dyDescent="0.3">
      <c r="A81">
        <v>80</v>
      </c>
      <c r="B81" s="2">
        <v>45903</v>
      </c>
      <c r="C81">
        <v>88280</v>
      </c>
      <c r="D81">
        <v>89000</v>
      </c>
      <c r="E81">
        <v>89340</v>
      </c>
      <c r="F81">
        <v>88280</v>
      </c>
      <c r="G81" s="1" t="s">
        <v>86</v>
      </c>
    </row>
    <row r="82" spans="1:7" x14ac:dyDescent="0.3">
      <c r="A82">
        <v>81</v>
      </c>
      <c r="B82" s="2">
        <v>45902</v>
      </c>
      <c r="C82">
        <v>88600</v>
      </c>
      <c r="D82">
        <v>90440</v>
      </c>
      <c r="E82">
        <v>90600</v>
      </c>
      <c r="F82">
        <v>88380</v>
      </c>
      <c r="G82" s="1" t="s">
        <v>87</v>
      </c>
    </row>
    <row r="83" spans="1:7" x14ac:dyDescent="0.3">
      <c r="A83">
        <v>82</v>
      </c>
      <c r="B83" s="2">
        <v>45901</v>
      </c>
      <c r="C83">
        <v>90520</v>
      </c>
      <c r="D83">
        <v>89900</v>
      </c>
      <c r="E83">
        <v>90700</v>
      </c>
      <c r="F83">
        <v>89780</v>
      </c>
      <c r="G83" s="1" t="s">
        <v>88</v>
      </c>
    </row>
    <row r="84" spans="1:7" x14ac:dyDescent="0.3">
      <c r="A84">
        <v>83</v>
      </c>
      <c r="B84" s="2">
        <v>45898</v>
      </c>
      <c r="C84">
        <v>89460</v>
      </c>
      <c r="D84">
        <v>89840</v>
      </c>
      <c r="E84">
        <v>90260</v>
      </c>
      <c r="F84">
        <v>88960</v>
      </c>
      <c r="G84" s="1" t="s">
        <v>89</v>
      </c>
    </row>
    <row r="85" spans="1:7" x14ac:dyDescent="0.3">
      <c r="A85">
        <v>84</v>
      </c>
      <c r="B85" s="2">
        <v>45897</v>
      </c>
      <c r="C85">
        <v>90180</v>
      </c>
      <c r="D85">
        <v>89740</v>
      </c>
      <c r="E85">
        <v>91200</v>
      </c>
      <c r="F85">
        <v>89640</v>
      </c>
      <c r="G85" s="1" t="s">
        <v>90</v>
      </c>
    </row>
    <row r="86" spans="1:7" x14ac:dyDescent="0.3">
      <c r="A86">
        <v>85</v>
      </c>
      <c r="B86" s="2">
        <v>45896</v>
      </c>
      <c r="C86">
        <v>89480</v>
      </c>
      <c r="D86">
        <v>91000</v>
      </c>
      <c r="E86">
        <v>91620</v>
      </c>
      <c r="F86">
        <v>89440</v>
      </c>
      <c r="G86" s="1" t="s">
        <v>91</v>
      </c>
    </row>
    <row r="87" spans="1:7" x14ac:dyDescent="0.3">
      <c r="A87">
        <v>86</v>
      </c>
      <c r="B87" s="2">
        <v>45895</v>
      </c>
      <c r="C87">
        <v>90480</v>
      </c>
      <c r="D87">
        <v>90600</v>
      </c>
      <c r="E87">
        <v>91500</v>
      </c>
      <c r="F87">
        <v>90180</v>
      </c>
      <c r="G87" s="1" t="s">
        <v>92</v>
      </c>
    </row>
    <row r="88" spans="1:7" x14ac:dyDescent="0.3">
      <c r="A88">
        <v>87</v>
      </c>
      <c r="B88" s="2">
        <v>45894</v>
      </c>
      <c r="C88">
        <v>90940</v>
      </c>
      <c r="D88">
        <v>91380</v>
      </c>
      <c r="E88">
        <v>91520</v>
      </c>
      <c r="F88">
        <v>90860</v>
      </c>
      <c r="G88" s="1" t="s">
        <v>93</v>
      </c>
    </row>
    <row r="89" spans="1:7" x14ac:dyDescent="0.3">
      <c r="A89">
        <v>88</v>
      </c>
      <c r="B89" s="2">
        <v>45891</v>
      </c>
      <c r="C89">
        <v>91420</v>
      </c>
      <c r="D89">
        <v>90200</v>
      </c>
      <c r="E89">
        <v>91720</v>
      </c>
      <c r="F89">
        <v>90120</v>
      </c>
      <c r="G89" s="1" t="s">
        <v>94</v>
      </c>
    </row>
    <row r="90" spans="1:7" x14ac:dyDescent="0.3">
      <c r="A90">
        <v>89</v>
      </c>
      <c r="B90" s="2">
        <v>45890</v>
      </c>
      <c r="C90">
        <v>90420</v>
      </c>
      <c r="D90">
        <v>90400</v>
      </c>
      <c r="E90">
        <v>90840</v>
      </c>
      <c r="F90">
        <v>89840</v>
      </c>
      <c r="G90" s="1" t="s">
        <v>95</v>
      </c>
    </row>
    <row r="91" spans="1:7" x14ac:dyDescent="0.3">
      <c r="A91">
        <v>90</v>
      </c>
      <c r="B91" s="2">
        <v>45889</v>
      </c>
      <c r="C91">
        <v>90800</v>
      </c>
      <c r="D91">
        <v>91000</v>
      </c>
      <c r="E91">
        <v>91020</v>
      </c>
      <c r="F91">
        <v>90240</v>
      </c>
      <c r="G91" s="1" t="s">
        <v>96</v>
      </c>
    </row>
    <row r="92" spans="1:7" x14ac:dyDescent="0.3">
      <c r="A92">
        <v>91</v>
      </c>
      <c r="B92" s="2">
        <v>45888</v>
      </c>
      <c r="C92">
        <v>91420</v>
      </c>
      <c r="D92">
        <v>89400</v>
      </c>
      <c r="E92">
        <v>91640</v>
      </c>
      <c r="F92">
        <v>89300</v>
      </c>
      <c r="G92" s="1" t="s">
        <v>97</v>
      </c>
    </row>
    <row r="93" spans="1:7" x14ac:dyDescent="0.3">
      <c r="A93">
        <v>92</v>
      </c>
      <c r="B93" s="2">
        <v>45887</v>
      </c>
      <c r="C93">
        <v>89320</v>
      </c>
      <c r="D93">
        <v>89660</v>
      </c>
      <c r="E93">
        <v>90080</v>
      </c>
      <c r="F93">
        <v>88620</v>
      </c>
      <c r="G93" s="1" t="s">
        <v>98</v>
      </c>
    </row>
    <row r="94" spans="1:7" x14ac:dyDescent="0.3">
      <c r="A94">
        <v>93</v>
      </c>
      <c r="B94" s="2">
        <v>45884</v>
      </c>
      <c r="C94">
        <v>90140</v>
      </c>
      <c r="D94">
        <v>90320</v>
      </c>
      <c r="E94">
        <v>90920</v>
      </c>
      <c r="F94">
        <v>89920</v>
      </c>
      <c r="G94" s="1" t="s">
        <v>99</v>
      </c>
    </row>
    <row r="95" spans="1:7" x14ac:dyDescent="0.3">
      <c r="A95">
        <v>94</v>
      </c>
      <c r="B95" s="2">
        <v>45883</v>
      </c>
      <c r="C95">
        <v>88840</v>
      </c>
      <c r="D95">
        <v>88800</v>
      </c>
      <c r="E95">
        <v>88960</v>
      </c>
      <c r="F95">
        <v>88280</v>
      </c>
      <c r="G95" s="1" t="s">
        <v>100</v>
      </c>
    </row>
    <row r="96" spans="1:7" x14ac:dyDescent="0.3">
      <c r="A96">
        <v>95</v>
      </c>
      <c r="B96" s="2">
        <v>45882</v>
      </c>
      <c r="C96">
        <v>88680</v>
      </c>
      <c r="D96">
        <v>87500</v>
      </c>
      <c r="E96">
        <v>88720</v>
      </c>
      <c r="F96">
        <v>87100</v>
      </c>
      <c r="G96" s="1" t="s">
        <v>101</v>
      </c>
    </row>
    <row r="97" spans="1:7" x14ac:dyDescent="0.3">
      <c r="A97">
        <v>96</v>
      </c>
      <c r="B97" s="2">
        <v>45881</v>
      </c>
      <c r="C97">
        <v>87500</v>
      </c>
      <c r="D97">
        <v>86860</v>
      </c>
      <c r="E97">
        <v>87680</v>
      </c>
      <c r="F97">
        <v>86200</v>
      </c>
      <c r="G97" s="1" t="s">
        <v>102</v>
      </c>
    </row>
    <row r="98" spans="1:7" x14ac:dyDescent="0.3">
      <c r="A98">
        <v>97</v>
      </c>
      <c r="B98" s="2">
        <v>45880</v>
      </c>
      <c r="C98">
        <v>86580</v>
      </c>
      <c r="D98">
        <v>87900</v>
      </c>
      <c r="E98">
        <v>88100</v>
      </c>
      <c r="F98">
        <v>86220</v>
      </c>
      <c r="G98" s="1" t="s">
        <v>103</v>
      </c>
    </row>
    <row r="99" spans="1:7" x14ac:dyDescent="0.3">
      <c r="A99">
        <v>98</v>
      </c>
      <c r="B99" s="2">
        <v>45877</v>
      </c>
      <c r="C99">
        <v>87440</v>
      </c>
      <c r="D99">
        <v>87000</v>
      </c>
      <c r="E99">
        <v>87980</v>
      </c>
      <c r="F99">
        <v>86240</v>
      </c>
      <c r="G99" s="1" t="s">
        <v>104</v>
      </c>
    </row>
    <row r="100" spans="1:7" x14ac:dyDescent="0.3">
      <c r="A100">
        <v>99</v>
      </c>
      <c r="B100" s="2">
        <v>45876</v>
      </c>
      <c r="C100">
        <v>86360</v>
      </c>
      <c r="D100">
        <v>84940</v>
      </c>
      <c r="E100">
        <v>86900</v>
      </c>
      <c r="F100">
        <v>84420</v>
      </c>
      <c r="G100" s="1" t="s">
        <v>105</v>
      </c>
    </row>
    <row r="101" spans="1:7" x14ac:dyDescent="0.3">
      <c r="A101">
        <v>100</v>
      </c>
      <c r="B101" s="2">
        <v>45875</v>
      </c>
      <c r="C101">
        <v>84740</v>
      </c>
      <c r="D101">
        <v>84440</v>
      </c>
      <c r="E101">
        <v>85320</v>
      </c>
      <c r="F101">
        <v>83980</v>
      </c>
      <c r="G101" s="1" t="s">
        <v>106</v>
      </c>
    </row>
    <row r="102" spans="1:7" x14ac:dyDescent="0.3">
      <c r="A102">
        <v>101</v>
      </c>
      <c r="B102" s="2">
        <v>45874</v>
      </c>
      <c r="C102">
        <v>83740</v>
      </c>
      <c r="D102">
        <v>83040</v>
      </c>
      <c r="E102">
        <v>83860</v>
      </c>
      <c r="F102">
        <v>82420</v>
      </c>
      <c r="G102" s="1" t="s">
        <v>107</v>
      </c>
    </row>
    <row r="103" spans="1:7" x14ac:dyDescent="0.3">
      <c r="A103">
        <v>102</v>
      </c>
      <c r="B103" s="2">
        <v>45873</v>
      </c>
      <c r="C103">
        <v>82580</v>
      </c>
      <c r="D103">
        <v>82040</v>
      </c>
      <c r="E103">
        <v>82580</v>
      </c>
      <c r="F103">
        <v>81600</v>
      </c>
      <c r="G103" s="1" t="s">
        <v>108</v>
      </c>
    </row>
    <row r="104" spans="1:7" x14ac:dyDescent="0.3">
      <c r="A104">
        <v>103</v>
      </c>
      <c r="B104" s="2">
        <v>45870</v>
      </c>
      <c r="C104">
        <v>82100</v>
      </c>
      <c r="D104">
        <v>83480</v>
      </c>
      <c r="E104">
        <v>83680</v>
      </c>
      <c r="F104">
        <v>81760</v>
      </c>
      <c r="G104" s="1" t="s">
        <v>109</v>
      </c>
    </row>
    <row r="105" spans="1:7" x14ac:dyDescent="0.3">
      <c r="A105">
        <v>104</v>
      </c>
      <c r="B105" s="2">
        <v>45869</v>
      </c>
      <c r="C105">
        <v>83880</v>
      </c>
      <c r="D105">
        <v>84400</v>
      </c>
      <c r="E105">
        <v>84800</v>
      </c>
      <c r="F105">
        <v>82720</v>
      </c>
      <c r="G105" s="1" t="s">
        <v>110</v>
      </c>
    </row>
    <row r="106" spans="1:7" x14ac:dyDescent="0.3">
      <c r="A106">
        <v>105</v>
      </c>
      <c r="B106" s="2">
        <v>45868</v>
      </c>
      <c r="C106">
        <v>84480</v>
      </c>
      <c r="D106">
        <v>86180</v>
      </c>
      <c r="E106">
        <v>86760</v>
      </c>
      <c r="F106">
        <v>84380</v>
      </c>
      <c r="G106" s="1" t="s">
        <v>111</v>
      </c>
    </row>
    <row r="107" spans="1:7" x14ac:dyDescent="0.3">
      <c r="A107">
        <v>106</v>
      </c>
      <c r="B107" s="2">
        <v>45867</v>
      </c>
      <c r="C107">
        <v>86160</v>
      </c>
      <c r="D107">
        <v>86340</v>
      </c>
      <c r="E107">
        <v>87460</v>
      </c>
      <c r="F107">
        <v>85980</v>
      </c>
      <c r="G107" s="1" t="s">
        <v>112</v>
      </c>
    </row>
    <row r="108" spans="1:7" x14ac:dyDescent="0.3">
      <c r="A108">
        <v>107</v>
      </c>
      <c r="B108" s="2">
        <v>45866</v>
      </c>
      <c r="C108">
        <v>86100</v>
      </c>
      <c r="D108">
        <v>90160</v>
      </c>
      <c r="E108">
        <v>90900</v>
      </c>
      <c r="F108">
        <v>85300</v>
      </c>
      <c r="G108" s="1" t="s">
        <v>113</v>
      </c>
    </row>
    <row r="109" spans="1:7" x14ac:dyDescent="0.3">
      <c r="A109">
        <v>108</v>
      </c>
      <c r="B109" s="2">
        <v>45863</v>
      </c>
      <c r="C109">
        <v>89020</v>
      </c>
      <c r="D109">
        <v>85980</v>
      </c>
      <c r="E109">
        <v>89020</v>
      </c>
      <c r="F109">
        <v>85140</v>
      </c>
      <c r="G109" s="1" t="s">
        <v>114</v>
      </c>
    </row>
    <row r="110" spans="1:7" x14ac:dyDescent="0.3">
      <c r="A110">
        <v>109</v>
      </c>
      <c r="B110" s="2">
        <v>45862</v>
      </c>
      <c r="C110">
        <v>86620</v>
      </c>
      <c r="D110">
        <v>88780</v>
      </c>
      <c r="E110">
        <v>88880</v>
      </c>
      <c r="F110">
        <v>86340</v>
      </c>
      <c r="G110" s="1" t="s">
        <v>115</v>
      </c>
    </row>
    <row r="111" spans="1:7" x14ac:dyDescent="0.3">
      <c r="A111">
        <v>110</v>
      </c>
      <c r="B111" s="2">
        <v>45861</v>
      </c>
      <c r="C111">
        <v>86700</v>
      </c>
      <c r="D111">
        <v>85740</v>
      </c>
      <c r="E111">
        <v>87780</v>
      </c>
      <c r="F111">
        <v>85720</v>
      </c>
      <c r="G111" s="1" t="s">
        <v>116</v>
      </c>
    </row>
    <row r="112" spans="1:7" x14ac:dyDescent="0.3">
      <c r="A112">
        <v>111</v>
      </c>
      <c r="B112" s="2">
        <v>45860</v>
      </c>
      <c r="C112">
        <v>83240</v>
      </c>
      <c r="D112">
        <v>84500</v>
      </c>
      <c r="E112">
        <v>84500</v>
      </c>
      <c r="F112">
        <v>83140</v>
      </c>
      <c r="G112" s="1" t="s">
        <v>117</v>
      </c>
    </row>
    <row r="113" spans="1:7" x14ac:dyDescent="0.3">
      <c r="A113">
        <v>112</v>
      </c>
      <c r="B113" s="2">
        <v>45859</v>
      </c>
      <c r="C113">
        <v>84500</v>
      </c>
      <c r="D113">
        <v>83340</v>
      </c>
      <c r="E113">
        <v>84500</v>
      </c>
      <c r="F113">
        <v>82740</v>
      </c>
      <c r="G113" s="1" t="s">
        <v>118</v>
      </c>
    </row>
    <row r="114" spans="1:7" x14ac:dyDescent="0.3">
      <c r="A114">
        <v>113</v>
      </c>
      <c r="B114" s="2">
        <v>45856</v>
      </c>
      <c r="C114">
        <v>83520</v>
      </c>
      <c r="D114">
        <v>84020</v>
      </c>
      <c r="E114">
        <v>84620</v>
      </c>
      <c r="F114">
        <v>83160</v>
      </c>
      <c r="G114" s="1" t="s">
        <v>119</v>
      </c>
    </row>
    <row r="115" spans="1:7" x14ac:dyDescent="0.3">
      <c r="A115">
        <v>114</v>
      </c>
      <c r="B115" s="2">
        <v>45855</v>
      </c>
      <c r="C115">
        <v>83840</v>
      </c>
      <c r="D115">
        <v>85500</v>
      </c>
      <c r="E115">
        <v>86100</v>
      </c>
      <c r="F115">
        <v>83400</v>
      </c>
      <c r="G115" s="1" t="s">
        <v>115</v>
      </c>
    </row>
    <row r="116" spans="1:7" x14ac:dyDescent="0.3">
      <c r="A116">
        <v>115</v>
      </c>
      <c r="B116" s="2">
        <v>45854</v>
      </c>
      <c r="C116">
        <v>84460</v>
      </c>
      <c r="D116">
        <v>84040</v>
      </c>
      <c r="E116">
        <v>85000</v>
      </c>
      <c r="F116">
        <v>83880</v>
      </c>
      <c r="G116" s="1" t="s">
        <v>19</v>
      </c>
    </row>
    <row r="117" spans="1:7" x14ac:dyDescent="0.3">
      <c r="A117">
        <v>116</v>
      </c>
      <c r="B117" s="2">
        <v>45853</v>
      </c>
      <c r="C117">
        <v>85060</v>
      </c>
      <c r="D117">
        <v>83760</v>
      </c>
      <c r="E117">
        <v>85180</v>
      </c>
      <c r="F117">
        <v>83620</v>
      </c>
      <c r="G117" s="1" t="s">
        <v>120</v>
      </c>
    </row>
    <row r="118" spans="1:7" x14ac:dyDescent="0.3">
      <c r="A118">
        <v>117</v>
      </c>
      <c r="B118" s="2">
        <v>45852</v>
      </c>
      <c r="C118">
        <v>83460</v>
      </c>
      <c r="D118">
        <v>83460</v>
      </c>
      <c r="E118">
        <v>84520</v>
      </c>
      <c r="F118">
        <v>83080</v>
      </c>
      <c r="G118" s="1" t="s">
        <v>13</v>
      </c>
    </row>
    <row r="119" spans="1:7" x14ac:dyDescent="0.3">
      <c r="A119">
        <v>118</v>
      </c>
      <c r="B119" s="2">
        <v>45849</v>
      </c>
      <c r="C119">
        <v>85580</v>
      </c>
      <c r="D119">
        <v>85400</v>
      </c>
      <c r="E119">
        <v>85800</v>
      </c>
      <c r="F119">
        <v>84500</v>
      </c>
      <c r="G119" s="1" t="s">
        <v>121</v>
      </c>
    </row>
    <row r="120" spans="1:7" x14ac:dyDescent="0.3">
      <c r="A120">
        <v>119</v>
      </c>
      <c r="B120" s="2">
        <v>45848</v>
      </c>
      <c r="C120">
        <v>85400</v>
      </c>
      <c r="D120">
        <v>82000</v>
      </c>
      <c r="E120">
        <v>86160</v>
      </c>
      <c r="F120">
        <v>81360</v>
      </c>
      <c r="G120" s="1" t="s">
        <v>122</v>
      </c>
    </row>
    <row r="121" spans="1:7" x14ac:dyDescent="0.3">
      <c r="A121">
        <v>120</v>
      </c>
      <c r="B121" s="2">
        <v>45847</v>
      </c>
      <c r="C121">
        <v>82000</v>
      </c>
      <c r="D121">
        <v>80200</v>
      </c>
      <c r="E121">
        <v>82740</v>
      </c>
      <c r="F121">
        <v>79920</v>
      </c>
      <c r="G121" s="1" t="s">
        <v>123</v>
      </c>
    </row>
    <row r="122" spans="1:7" x14ac:dyDescent="0.3">
      <c r="A122">
        <v>121</v>
      </c>
      <c r="B122" s="2">
        <v>45846</v>
      </c>
      <c r="C122">
        <v>79820</v>
      </c>
      <c r="D122">
        <v>78440</v>
      </c>
      <c r="E122">
        <v>80120</v>
      </c>
      <c r="F122">
        <v>77580</v>
      </c>
      <c r="G122" s="1" t="s">
        <v>124</v>
      </c>
    </row>
    <row r="123" spans="1:7" x14ac:dyDescent="0.3">
      <c r="A123">
        <v>122</v>
      </c>
      <c r="B123" s="2">
        <v>45845</v>
      </c>
      <c r="C123">
        <v>78060</v>
      </c>
      <c r="D123">
        <v>77500</v>
      </c>
      <c r="E123">
        <v>78380</v>
      </c>
      <c r="F123">
        <v>77440</v>
      </c>
      <c r="G123" s="1" t="s">
        <v>125</v>
      </c>
    </row>
    <row r="124" spans="1:7" x14ac:dyDescent="0.3">
      <c r="A124">
        <v>123</v>
      </c>
      <c r="B124" s="2">
        <v>45842</v>
      </c>
      <c r="C124">
        <v>77840</v>
      </c>
      <c r="D124">
        <v>77700</v>
      </c>
      <c r="E124">
        <v>78560</v>
      </c>
      <c r="F124">
        <v>77000</v>
      </c>
      <c r="G124" s="1" t="s">
        <v>126</v>
      </c>
    </row>
    <row r="125" spans="1:7" x14ac:dyDescent="0.3">
      <c r="A125">
        <v>124</v>
      </c>
      <c r="B125" s="2">
        <v>45841</v>
      </c>
      <c r="C125">
        <v>78340</v>
      </c>
      <c r="D125">
        <v>79880</v>
      </c>
      <c r="E125">
        <v>79880</v>
      </c>
      <c r="F125">
        <v>77940</v>
      </c>
      <c r="G125" s="1" t="s">
        <v>127</v>
      </c>
    </row>
    <row r="126" spans="1:7" x14ac:dyDescent="0.3">
      <c r="A126">
        <v>125</v>
      </c>
      <c r="B126" s="2">
        <v>45840</v>
      </c>
      <c r="C126">
        <v>79080</v>
      </c>
      <c r="D126">
        <v>76420</v>
      </c>
      <c r="E126">
        <v>79080</v>
      </c>
      <c r="F126">
        <v>75940</v>
      </c>
      <c r="G126" s="1" t="s">
        <v>128</v>
      </c>
    </row>
    <row r="127" spans="1:7" x14ac:dyDescent="0.3">
      <c r="A127">
        <v>126</v>
      </c>
      <c r="B127" s="2">
        <v>45839</v>
      </c>
      <c r="C127">
        <v>75300</v>
      </c>
      <c r="D127">
        <v>75040</v>
      </c>
      <c r="E127">
        <v>75440</v>
      </c>
      <c r="F127">
        <v>74060</v>
      </c>
      <c r="G127" s="1" t="s">
        <v>129</v>
      </c>
    </row>
    <row r="128" spans="1:7" x14ac:dyDescent="0.3">
      <c r="A128">
        <v>127</v>
      </c>
      <c r="B128" s="2">
        <v>45838</v>
      </c>
      <c r="C128">
        <v>75460</v>
      </c>
      <c r="D128">
        <v>77400</v>
      </c>
      <c r="E128">
        <v>77420</v>
      </c>
      <c r="F128">
        <v>75140</v>
      </c>
      <c r="G128" s="1" t="s">
        <v>130</v>
      </c>
    </row>
    <row r="129" spans="1:7" x14ac:dyDescent="0.3">
      <c r="A129">
        <v>128</v>
      </c>
      <c r="B129" s="2">
        <v>45835</v>
      </c>
      <c r="C129">
        <v>76840</v>
      </c>
      <c r="D129">
        <v>74160</v>
      </c>
      <c r="E129">
        <v>77100</v>
      </c>
      <c r="F129">
        <v>73840</v>
      </c>
      <c r="G129" s="1" t="s">
        <v>131</v>
      </c>
    </row>
    <row r="130" spans="1:7" x14ac:dyDescent="0.3">
      <c r="A130">
        <v>129</v>
      </c>
      <c r="B130" s="2">
        <v>45834</v>
      </c>
      <c r="C130">
        <v>72960</v>
      </c>
      <c r="D130">
        <v>73420</v>
      </c>
      <c r="E130">
        <v>73480</v>
      </c>
      <c r="F130">
        <v>72500</v>
      </c>
      <c r="G130" s="1" t="s">
        <v>132</v>
      </c>
    </row>
    <row r="131" spans="1:7" x14ac:dyDescent="0.3">
      <c r="A131">
        <v>130</v>
      </c>
      <c r="B131" s="2">
        <v>45833</v>
      </c>
      <c r="C131">
        <v>72920</v>
      </c>
      <c r="D131">
        <v>73140</v>
      </c>
      <c r="E131">
        <v>73520</v>
      </c>
      <c r="F131">
        <v>72640</v>
      </c>
      <c r="G131" s="1" t="s">
        <v>133</v>
      </c>
    </row>
    <row r="132" spans="1:7" x14ac:dyDescent="0.3">
      <c r="A132">
        <v>131</v>
      </c>
      <c r="B132" s="2">
        <v>45832</v>
      </c>
      <c r="C132">
        <v>73160</v>
      </c>
      <c r="D132">
        <v>73500</v>
      </c>
      <c r="E132">
        <v>74340</v>
      </c>
      <c r="F132">
        <v>72880</v>
      </c>
      <c r="G132" s="1" t="s">
        <v>134</v>
      </c>
    </row>
    <row r="133" spans="1:7" x14ac:dyDescent="0.3">
      <c r="A133">
        <v>132</v>
      </c>
      <c r="B133" s="2">
        <v>45831</v>
      </c>
      <c r="C133">
        <v>72220</v>
      </c>
      <c r="D133">
        <v>71500</v>
      </c>
      <c r="E133">
        <v>72400</v>
      </c>
      <c r="F133">
        <v>70940</v>
      </c>
      <c r="G133" s="1" t="s">
        <v>135</v>
      </c>
    </row>
    <row r="134" spans="1:7" x14ac:dyDescent="0.3">
      <c r="A134">
        <v>133</v>
      </c>
      <c r="B134" s="2">
        <v>45828</v>
      </c>
      <c r="C134">
        <v>72000</v>
      </c>
      <c r="D134">
        <v>71780</v>
      </c>
      <c r="E134">
        <v>72840</v>
      </c>
      <c r="F134">
        <v>71780</v>
      </c>
      <c r="G134" s="1" t="s">
        <v>129</v>
      </c>
    </row>
    <row r="135" spans="1:7" x14ac:dyDescent="0.3">
      <c r="A135">
        <v>134</v>
      </c>
      <c r="B135" s="2">
        <v>45827</v>
      </c>
      <c r="C135">
        <v>71500</v>
      </c>
      <c r="D135">
        <v>72000</v>
      </c>
      <c r="E135">
        <v>72560</v>
      </c>
      <c r="F135">
        <v>71420</v>
      </c>
      <c r="G135" s="1" t="s">
        <v>136</v>
      </c>
    </row>
    <row r="136" spans="1:7" x14ac:dyDescent="0.3">
      <c r="A136">
        <v>135</v>
      </c>
      <c r="B136" s="2">
        <v>45826</v>
      </c>
      <c r="C136">
        <v>72540</v>
      </c>
      <c r="D136">
        <v>73140</v>
      </c>
      <c r="E136">
        <v>73260</v>
      </c>
      <c r="F136">
        <v>72020</v>
      </c>
      <c r="G136" s="1" t="s">
        <v>137</v>
      </c>
    </row>
    <row r="137" spans="1:7" x14ac:dyDescent="0.3">
      <c r="A137">
        <v>136</v>
      </c>
      <c r="B137" s="2">
        <v>45825</v>
      </c>
      <c r="C137">
        <v>73440</v>
      </c>
      <c r="D137">
        <v>73680</v>
      </c>
      <c r="E137">
        <v>74460</v>
      </c>
      <c r="F137">
        <v>73160</v>
      </c>
      <c r="G137" s="1" t="s">
        <v>138</v>
      </c>
    </row>
    <row r="138" spans="1:7" x14ac:dyDescent="0.3">
      <c r="A138">
        <v>137</v>
      </c>
      <c r="B138" s="2">
        <v>45824</v>
      </c>
      <c r="C138">
        <v>74060</v>
      </c>
      <c r="D138">
        <v>75380</v>
      </c>
      <c r="E138">
        <v>75540</v>
      </c>
      <c r="F138">
        <v>73880</v>
      </c>
      <c r="G138" s="1" t="s">
        <v>139</v>
      </c>
    </row>
    <row r="139" spans="1:7" x14ac:dyDescent="0.3">
      <c r="A139">
        <v>138</v>
      </c>
      <c r="B139" s="2">
        <v>45821</v>
      </c>
      <c r="C139">
        <v>75300</v>
      </c>
      <c r="D139">
        <v>75000</v>
      </c>
      <c r="E139">
        <v>75700</v>
      </c>
      <c r="F139">
        <v>74740</v>
      </c>
      <c r="G139" s="1" t="s">
        <v>73</v>
      </c>
    </row>
    <row r="140" spans="1:7" x14ac:dyDescent="0.3">
      <c r="A140">
        <v>139</v>
      </c>
      <c r="B140" s="2">
        <v>45820</v>
      </c>
      <c r="C140">
        <v>76760</v>
      </c>
      <c r="D140">
        <v>76100</v>
      </c>
      <c r="E140">
        <v>77300</v>
      </c>
      <c r="F140">
        <v>75540</v>
      </c>
      <c r="G140" s="1" t="s">
        <v>140</v>
      </c>
    </row>
    <row r="141" spans="1:7" x14ac:dyDescent="0.3">
      <c r="A141">
        <v>140</v>
      </c>
      <c r="B141" s="2">
        <v>45819</v>
      </c>
      <c r="C141">
        <v>77140</v>
      </c>
      <c r="D141">
        <v>78600</v>
      </c>
      <c r="E141">
        <v>78680</v>
      </c>
      <c r="F141">
        <v>77000</v>
      </c>
      <c r="G141" s="1" t="s">
        <v>77</v>
      </c>
    </row>
    <row r="142" spans="1:7" x14ac:dyDescent="0.3">
      <c r="A142">
        <v>141</v>
      </c>
      <c r="B142" s="2">
        <v>45818</v>
      </c>
      <c r="C142">
        <v>77840</v>
      </c>
      <c r="D142">
        <v>78580</v>
      </c>
      <c r="E142">
        <v>78760</v>
      </c>
      <c r="F142">
        <v>76740</v>
      </c>
      <c r="G142" s="1" t="s">
        <v>141</v>
      </c>
    </row>
    <row r="143" spans="1:7" x14ac:dyDescent="0.3">
      <c r="A143">
        <v>142</v>
      </c>
      <c r="B143" s="2">
        <v>45817</v>
      </c>
      <c r="C143">
        <v>77020</v>
      </c>
      <c r="D143">
        <v>76460</v>
      </c>
      <c r="E143">
        <v>77140</v>
      </c>
      <c r="F143">
        <v>76460</v>
      </c>
      <c r="G143" s="1" t="s">
        <v>142</v>
      </c>
    </row>
    <row r="144" spans="1:7" x14ac:dyDescent="0.3">
      <c r="A144">
        <v>143</v>
      </c>
      <c r="B144" s="2">
        <v>45814</v>
      </c>
      <c r="C144">
        <v>76680</v>
      </c>
      <c r="D144">
        <v>76420</v>
      </c>
      <c r="E144">
        <v>77360</v>
      </c>
      <c r="F144">
        <v>76120</v>
      </c>
      <c r="G144" s="1" t="s">
        <v>143</v>
      </c>
    </row>
    <row r="145" spans="1:7" x14ac:dyDescent="0.3">
      <c r="A145">
        <v>144</v>
      </c>
      <c r="B145" s="2">
        <v>45813</v>
      </c>
      <c r="C145">
        <v>76980</v>
      </c>
      <c r="D145">
        <v>77360</v>
      </c>
      <c r="E145">
        <v>77860</v>
      </c>
      <c r="F145">
        <v>75960</v>
      </c>
      <c r="G145" s="1" t="s">
        <v>144</v>
      </c>
    </row>
    <row r="146" spans="1:7" x14ac:dyDescent="0.3">
      <c r="A146">
        <v>145</v>
      </c>
      <c r="B146" s="2">
        <v>45812</v>
      </c>
      <c r="C146">
        <v>77240</v>
      </c>
      <c r="D146">
        <v>77760</v>
      </c>
      <c r="E146">
        <v>78400</v>
      </c>
      <c r="F146">
        <v>76680</v>
      </c>
      <c r="G146" s="1" t="s">
        <v>145</v>
      </c>
    </row>
    <row r="147" spans="1:7" x14ac:dyDescent="0.3">
      <c r="A147">
        <v>146</v>
      </c>
      <c r="B147" s="2">
        <v>45811</v>
      </c>
      <c r="C147">
        <v>77620</v>
      </c>
      <c r="D147">
        <v>76380</v>
      </c>
      <c r="E147">
        <v>77620</v>
      </c>
      <c r="F147">
        <v>75700</v>
      </c>
      <c r="G147" s="1" t="s">
        <v>146</v>
      </c>
    </row>
    <row r="148" spans="1:7" x14ac:dyDescent="0.3">
      <c r="A148">
        <v>147</v>
      </c>
      <c r="B148" s="2">
        <v>45810</v>
      </c>
      <c r="C148">
        <v>76200</v>
      </c>
      <c r="D148">
        <v>77000</v>
      </c>
      <c r="E148">
        <v>77440</v>
      </c>
      <c r="F148">
        <v>76080</v>
      </c>
      <c r="G148" s="1" t="s">
        <v>134</v>
      </c>
    </row>
    <row r="149" spans="1:7" x14ac:dyDescent="0.3">
      <c r="A149">
        <v>148</v>
      </c>
      <c r="B149" s="2">
        <v>45807</v>
      </c>
      <c r="C149">
        <v>78100</v>
      </c>
      <c r="D149">
        <v>78400</v>
      </c>
      <c r="E149">
        <v>78960</v>
      </c>
      <c r="F149">
        <v>78100</v>
      </c>
      <c r="G149" s="1" t="s">
        <v>147</v>
      </c>
    </row>
    <row r="150" spans="1:7" x14ac:dyDescent="0.3">
      <c r="A150">
        <v>149</v>
      </c>
      <c r="B150" s="2">
        <v>45806</v>
      </c>
      <c r="C150">
        <v>78480</v>
      </c>
      <c r="D150">
        <v>80360</v>
      </c>
      <c r="E150">
        <v>80620</v>
      </c>
      <c r="F150">
        <v>78480</v>
      </c>
      <c r="G150" s="1" t="s">
        <v>148</v>
      </c>
    </row>
    <row r="151" spans="1:7" x14ac:dyDescent="0.3">
      <c r="A151">
        <v>150</v>
      </c>
      <c r="B151" s="2">
        <v>45805</v>
      </c>
      <c r="C151">
        <v>79740</v>
      </c>
      <c r="D151">
        <v>76580</v>
      </c>
      <c r="E151">
        <v>79920</v>
      </c>
      <c r="F151">
        <v>76560</v>
      </c>
      <c r="G151" s="1" t="s">
        <v>149</v>
      </c>
    </row>
    <row r="152" spans="1:7" x14ac:dyDescent="0.3">
      <c r="A152">
        <v>151</v>
      </c>
      <c r="B152" s="2">
        <v>45804</v>
      </c>
      <c r="C152">
        <v>76440</v>
      </c>
      <c r="D152">
        <v>76700</v>
      </c>
      <c r="E152">
        <v>77300</v>
      </c>
      <c r="F152">
        <v>76340</v>
      </c>
      <c r="G152" s="1" t="s">
        <v>150</v>
      </c>
    </row>
    <row r="153" spans="1:7" x14ac:dyDescent="0.3">
      <c r="A153">
        <v>152</v>
      </c>
      <c r="B153" s="2">
        <v>45803</v>
      </c>
      <c r="C153">
        <v>76800</v>
      </c>
      <c r="D153">
        <v>76680</v>
      </c>
      <c r="E153">
        <v>77140</v>
      </c>
      <c r="F153">
        <v>75900</v>
      </c>
      <c r="G153" s="1" t="s">
        <v>151</v>
      </c>
    </row>
    <row r="154" spans="1:7" x14ac:dyDescent="0.3">
      <c r="A154">
        <v>153</v>
      </c>
      <c r="B154" s="2">
        <v>45800</v>
      </c>
      <c r="C154">
        <v>75260</v>
      </c>
      <c r="D154">
        <v>78040</v>
      </c>
      <c r="E154">
        <v>78900</v>
      </c>
      <c r="F154">
        <v>74020</v>
      </c>
      <c r="G154" s="1" t="s">
        <v>152</v>
      </c>
    </row>
    <row r="155" spans="1:7" x14ac:dyDescent="0.3">
      <c r="A155">
        <v>154</v>
      </c>
      <c r="B155" s="2">
        <v>45799</v>
      </c>
      <c r="C155">
        <v>78160</v>
      </c>
      <c r="D155">
        <v>78020</v>
      </c>
      <c r="E155">
        <v>78680</v>
      </c>
      <c r="F155">
        <v>77500</v>
      </c>
      <c r="G155" s="1" t="s">
        <v>153</v>
      </c>
    </row>
    <row r="156" spans="1:7" x14ac:dyDescent="0.3">
      <c r="A156">
        <v>155</v>
      </c>
      <c r="B156" s="2">
        <v>45798</v>
      </c>
      <c r="C156">
        <v>79020</v>
      </c>
      <c r="D156">
        <v>78820</v>
      </c>
      <c r="E156">
        <v>79220</v>
      </c>
      <c r="F156">
        <v>77960</v>
      </c>
      <c r="G156" s="1" t="s">
        <v>154</v>
      </c>
    </row>
    <row r="157" spans="1:7" x14ac:dyDescent="0.3">
      <c r="A157">
        <v>156</v>
      </c>
      <c r="B157" s="2">
        <v>45797</v>
      </c>
      <c r="C157">
        <v>79300</v>
      </c>
      <c r="D157">
        <v>77540</v>
      </c>
      <c r="E157">
        <v>79520</v>
      </c>
      <c r="F157">
        <v>76520</v>
      </c>
      <c r="G157" s="1" t="s">
        <v>155</v>
      </c>
    </row>
    <row r="158" spans="1:7" x14ac:dyDescent="0.3">
      <c r="A158">
        <v>157</v>
      </c>
      <c r="B158" s="2">
        <v>45796</v>
      </c>
      <c r="C158">
        <v>77560</v>
      </c>
      <c r="D158">
        <v>76700</v>
      </c>
      <c r="E158">
        <v>77720</v>
      </c>
      <c r="F158">
        <v>76700</v>
      </c>
      <c r="G158" s="1" t="s">
        <v>156</v>
      </c>
    </row>
    <row r="159" spans="1:7" x14ac:dyDescent="0.3">
      <c r="A159">
        <v>158</v>
      </c>
      <c r="B159" s="2">
        <v>45793</v>
      </c>
      <c r="C159">
        <v>76920</v>
      </c>
      <c r="D159">
        <v>77680</v>
      </c>
      <c r="E159">
        <v>78180</v>
      </c>
      <c r="F159">
        <v>76660</v>
      </c>
      <c r="G159" s="1" t="s">
        <v>19</v>
      </c>
    </row>
    <row r="160" spans="1:7" x14ac:dyDescent="0.3">
      <c r="A160">
        <v>159</v>
      </c>
      <c r="B160" s="2">
        <v>45792</v>
      </c>
      <c r="C160">
        <v>77580</v>
      </c>
      <c r="D160">
        <v>78100</v>
      </c>
      <c r="E160">
        <v>78920</v>
      </c>
      <c r="F160">
        <v>77160</v>
      </c>
      <c r="G160" s="1" t="s">
        <v>157</v>
      </c>
    </row>
    <row r="161" spans="1:7" x14ac:dyDescent="0.3">
      <c r="A161">
        <v>160</v>
      </c>
      <c r="B161" s="2">
        <v>45791</v>
      </c>
      <c r="C161">
        <v>82300</v>
      </c>
      <c r="D161">
        <v>84000</v>
      </c>
      <c r="E161">
        <v>84000</v>
      </c>
      <c r="F161">
        <v>82160</v>
      </c>
      <c r="G161" s="1" t="s">
        <v>158</v>
      </c>
    </row>
    <row r="162" spans="1:7" x14ac:dyDescent="0.3">
      <c r="A162">
        <v>161</v>
      </c>
      <c r="B162" s="2">
        <v>45790</v>
      </c>
      <c r="C162">
        <v>83980</v>
      </c>
      <c r="D162">
        <v>82400</v>
      </c>
      <c r="E162">
        <v>83980</v>
      </c>
      <c r="F162">
        <v>81900</v>
      </c>
      <c r="G162" s="1" t="s">
        <v>159</v>
      </c>
    </row>
    <row r="163" spans="1:7" x14ac:dyDescent="0.3">
      <c r="A163">
        <v>162</v>
      </c>
      <c r="B163" s="2">
        <v>45789</v>
      </c>
      <c r="C163">
        <v>81520</v>
      </c>
      <c r="D163">
        <v>81300</v>
      </c>
      <c r="E163">
        <v>84700</v>
      </c>
      <c r="F163">
        <v>81300</v>
      </c>
      <c r="G163" s="1" t="s">
        <v>160</v>
      </c>
    </row>
    <row r="164" spans="1:7" x14ac:dyDescent="0.3">
      <c r="A164">
        <v>163</v>
      </c>
      <c r="B164" s="2">
        <v>45786</v>
      </c>
      <c r="C164">
        <v>79680</v>
      </c>
      <c r="D164">
        <v>78980</v>
      </c>
      <c r="E164">
        <v>80260</v>
      </c>
      <c r="F164">
        <v>78900</v>
      </c>
      <c r="G164" s="1" t="s">
        <v>115</v>
      </c>
    </row>
    <row r="165" spans="1:7" x14ac:dyDescent="0.3">
      <c r="A165">
        <v>164</v>
      </c>
      <c r="B165" s="2">
        <v>45785</v>
      </c>
      <c r="C165">
        <v>78240</v>
      </c>
      <c r="D165">
        <v>76700</v>
      </c>
      <c r="E165">
        <v>78660</v>
      </c>
      <c r="F165">
        <v>76460</v>
      </c>
      <c r="G165" s="1" t="s">
        <v>102</v>
      </c>
    </row>
    <row r="166" spans="1:7" x14ac:dyDescent="0.3">
      <c r="A166">
        <v>165</v>
      </c>
      <c r="B166" s="2">
        <v>45784</v>
      </c>
      <c r="C166">
        <v>76100</v>
      </c>
      <c r="D166">
        <v>76700</v>
      </c>
      <c r="E166">
        <v>78020</v>
      </c>
      <c r="F166">
        <v>75180</v>
      </c>
      <c r="G166" s="1" t="s">
        <v>147</v>
      </c>
    </row>
    <row r="167" spans="1:7" x14ac:dyDescent="0.3">
      <c r="A167">
        <v>166</v>
      </c>
      <c r="B167" s="2">
        <v>45783</v>
      </c>
      <c r="C167">
        <v>74860</v>
      </c>
      <c r="D167">
        <v>75940</v>
      </c>
      <c r="E167">
        <v>76220</v>
      </c>
      <c r="F167">
        <v>73540</v>
      </c>
      <c r="G167" s="1" t="s">
        <v>29</v>
      </c>
    </row>
    <row r="168" spans="1:7" x14ac:dyDescent="0.3">
      <c r="A168">
        <v>167</v>
      </c>
      <c r="B168" s="2">
        <v>45782</v>
      </c>
      <c r="C168">
        <v>75020</v>
      </c>
      <c r="D168">
        <v>75160</v>
      </c>
      <c r="E168">
        <v>75740</v>
      </c>
      <c r="F168">
        <v>74700</v>
      </c>
      <c r="G168" s="1" t="s">
        <v>161</v>
      </c>
    </row>
    <row r="169" spans="1:7" x14ac:dyDescent="0.3">
      <c r="A169">
        <v>168</v>
      </c>
      <c r="B169" s="2">
        <v>45779</v>
      </c>
      <c r="C169">
        <v>74820</v>
      </c>
      <c r="D169">
        <v>75700</v>
      </c>
      <c r="E169">
        <v>76240</v>
      </c>
      <c r="F169">
        <v>74480</v>
      </c>
      <c r="G169" s="1" t="s">
        <v>134</v>
      </c>
    </row>
    <row r="170" spans="1:7" x14ac:dyDescent="0.3">
      <c r="A170">
        <v>169</v>
      </c>
      <c r="B170" s="2">
        <v>45777</v>
      </c>
      <c r="C170">
        <v>74300</v>
      </c>
      <c r="D170">
        <v>75780</v>
      </c>
      <c r="E170">
        <v>77440</v>
      </c>
      <c r="F170">
        <v>73400</v>
      </c>
      <c r="G170" s="1" t="s">
        <v>162</v>
      </c>
    </row>
    <row r="171" spans="1:7" x14ac:dyDescent="0.3">
      <c r="A171">
        <v>170</v>
      </c>
      <c r="B171" s="2">
        <v>45776</v>
      </c>
      <c r="C171">
        <v>76520</v>
      </c>
      <c r="D171">
        <v>76260</v>
      </c>
      <c r="E171">
        <v>76880</v>
      </c>
      <c r="F171">
        <v>75180</v>
      </c>
      <c r="G171" s="1" t="s">
        <v>163</v>
      </c>
    </row>
    <row r="172" spans="1:7" x14ac:dyDescent="0.3">
      <c r="A172">
        <v>171</v>
      </c>
      <c r="B172" s="2">
        <v>45775</v>
      </c>
      <c r="C172">
        <v>76340</v>
      </c>
      <c r="D172">
        <v>76740</v>
      </c>
      <c r="E172">
        <v>77500</v>
      </c>
      <c r="F172">
        <v>76340</v>
      </c>
      <c r="G172" s="1" t="s">
        <v>164</v>
      </c>
    </row>
    <row r="173" spans="1:7" x14ac:dyDescent="0.3">
      <c r="A173">
        <v>172</v>
      </c>
      <c r="B173" s="2">
        <v>45772</v>
      </c>
      <c r="C173">
        <v>76320</v>
      </c>
      <c r="D173">
        <v>75480</v>
      </c>
      <c r="E173">
        <v>76340</v>
      </c>
      <c r="F173">
        <v>75060</v>
      </c>
      <c r="G173" s="1" t="s">
        <v>165</v>
      </c>
    </row>
    <row r="174" spans="1:7" x14ac:dyDescent="0.3">
      <c r="A174">
        <v>173</v>
      </c>
      <c r="B174" s="2">
        <v>45771</v>
      </c>
      <c r="C174">
        <v>74800</v>
      </c>
      <c r="D174">
        <v>73300</v>
      </c>
      <c r="E174">
        <v>75300</v>
      </c>
      <c r="F174">
        <v>73020</v>
      </c>
      <c r="G174" s="1" t="s">
        <v>166</v>
      </c>
    </row>
    <row r="175" spans="1:7" x14ac:dyDescent="0.3">
      <c r="A175">
        <v>174</v>
      </c>
      <c r="B175" s="2">
        <v>45770</v>
      </c>
      <c r="C175">
        <v>73640</v>
      </c>
      <c r="D175">
        <v>72720</v>
      </c>
      <c r="E175">
        <v>75060</v>
      </c>
      <c r="F175">
        <v>72480</v>
      </c>
      <c r="G175" s="1" t="s">
        <v>114</v>
      </c>
    </row>
    <row r="176" spans="1:7" x14ac:dyDescent="0.3">
      <c r="A176">
        <v>175</v>
      </c>
      <c r="B176" s="2">
        <v>45769</v>
      </c>
      <c r="C176">
        <v>71780</v>
      </c>
      <c r="D176">
        <v>71000</v>
      </c>
      <c r="E176">
        <v>71800</v>
      </c>
      <c r="F176">
        <v>69780</v>
      </c>
      <c r="G176" s="1" t="s">
        <v>167</v>
      </c>
    </row>
    <row r="177" spans="1:7" x14ac:dyDescent="0.3">
      <c r="A177">
        <v>176</v>
      </c>
      <c r="B177" s="2">
        <v>45764</v>
      </c>
      <c r="C177">
        <v>70260</v>
      </c>
      <c r="D177">
        <v>70220</v>
      </c>
      <c r="E177">
        <v>70740</v>
      </c>
      <c r="F177">
        <v>69320</v>
      </c>
      <c r="G177" s="1" t="s">
        <v>168</v>
      </c>
    </row>
    <row r="178" spans="1:7" x14ac:dyDescent="0.3">
      <c r="A178">
        <v>177</v>
      </c>
      <c r="B178" s="2">
        <v>45763</v>
      </c>
      <c r="C178">
        <v>70500</v>
      </c>
      <c r="D178">
        <v>69300</v>
      </c>
      <c r="E178">
        <v>70500</v>
      </c>
      <c r="F178">
        <v>68280</v>
      </c>
      <c r="G178" s="1" t="s">
        <v>169</v>
      </c>
    </row>
    <row r="179" spans="1:7" x14ac:dyDescent="0.3">
      <c r="A179">
        <v>178</v>
      </c>
      <c r="B179" s="2">
        <v>45762</v>
      </c>
      <c r="C179">
        <v>70140</v>
      </c>
      <c r="D179">
        <v>70200</v>
      </c>
      <c r="E179">
        <v>71640</v>
      </c>
      <c r="F179">
        <v>69360</v>
      </c>
      <c r="G179" s="1" t="s">
        <v>121</v>
      </c>
    </row>
    <row r="180" spans="1:7" x14ac:dyDescent="0.3">
      <c r="A180">
        <v>179</v>
      </c>
      <c r="B180" s="2">
        <v>45761</v>
      </c>
      <c r="C180">
        <v>68660</v>
      </c>
      <c r="D180">
        <v>67960</v>
      </c>
      <c r="E180">
        <v>69080</v>
      </c>
      <c r="F180">
        <v>67440</v>
      </c>
      <c r="G180" s="1" t="s">
        <v>79</v>
      </c>
    </row>
    <row r="181" spans="1:7" x14ac:dyDescent="0.3">
      <c r="A181">
        <v>180</v>
      </c>
      <c r="B181" s="2">
        <v>45758</v>
      </c>
      <c r="C181">
        <v>66360</v>
      </c>
      <c r="D181">
        <v>66140</v>
      </c>
      <c r="E181">
        <v>66540</v>
      </c>
      <c r="F181">
        <v>64580</v>
      </c>
      <c r="G181" s="1" t="s">
        <v>104</v>
      </c>
    </row>
    <row r="182" spans="1:7" x14ac:dyDescent="0.3">
      <c r="A182">
        <v>181</v>
      </c>
      <c r="B182" s="2">
        <v>45757</v>
      </c>
      <c r="C182">
        <v>65100</v>
      </c>
      <c r="D182">
        <v>72460</v>
      </c>
      <c r="E182">
        <v>72460</v>
      </c>
      <c r="F182">
        <v>64880</v>
      </c>
      <c r="G182" s="1" t="s">
        <v>170</v>
      </c>
    </row>
    <row r="183" spans="1:7" x14ac:dyDescent="0.3">
      <c r="A183">
        <v>182</v>
      </c>
      <c r="B183" s="2">
        <v>45756</v>
      </c>
      <c r="C183">
        <v>63520</v>
      </c>
      <c r="D183">
        <v>63280</v>
      </c>
      <c r="E183">
        <v>66300</v>
      </c>
      <c r="F183">
        <v>62960</v>
      </c>
      <c r="G183" s="1" t="s">
        <v>171</v>
      </c>
    </row>
    <row r="184" spans="1:7" x14ac:dyDescent="0.3">
      <c r="A184">
        <v>183</v>
      </c>
      <c r="B184" s="2">
        <v>45755</v>
      </c>
      <c r="C184">
        <v>65680</v>
      </c>
      <c r="D184">
        <v>68100</v>
      </c>
      <c r="E184">
        <v>68380</v>
      </c>
      <c r="F184">
        <v>65560</v>
      </c>
      <c r="G184" s="1" t="s">
        <v>172</v>
      </c>
    </row>
    <row r="185" spans="1:7" x14ac:dyDescent="0.3">
      <c r="A185">
        <v>184</v>
      </c>
      <c r="B185" s="2">
        <v>45754</v>
      </c>
      <c r="C185">
        <v>67080</v>
      </c>
      <c r="D185">
        <v>64800</v>
      </c>
      <c r="E185">
        <v>71060</v>
      </c>
      <c r="F185">
        <v>63860</v>
      </c>
      <c r="G185" s="1" t="s">
        <v>173</v>
      </c>
    </row>
    <row r="186" spans="1:7" x14ac:dyDescent="0.3">
      <c r="A186">
        <v>185</v>
      </c>
      <c r="B186" s="2">
        <v>45751</v>
      </c>
      <c r="C186">
        <v>68000</v>
      </c>
      <c r="D186">
        <v>70760</v>
      </c>
      <c r="E186">
        <v>71400</v>
      </c>
      <c r="F186">
        <v>66940</v>
      </c>
      <c r="G186" s="1" t="s">
        <v>174</v>
      </c>
    </row>
    <row r="187" spans="1:7" x14ac:dyDescent="0.3">
      <c r="A187">
        <v>186</v>
      </c>
      <c r="B187" s="2">
        <v>45750</v>
      </c>
      <c r="C187">
        <v>71120</v>
      </c>
      <c r="D187">
        <v>71000</v>
      </c>
      <c r="E187">
        <v>74920</v>
      </c>
      <c r="F187">
        <v>70520</v>
      </c>
      <c r="G187" s="1" t="s">
        <v>175</v>
      </c>
    </row>
    <row r="188" spans="1:7" x14ac:dyDescent="0.3">
      <c r="A188">
        <v>187</v>
      </c>
      <c r="B188" s="2">
        <v>45749</v>
      </c>
      <c r="C188">
        <v>73740</v>
      </c>
      <c r="D188">
        <v>73360</v>
      </c>
      <c r="E188">
        <v>74060</v>
      </c>
      <c r="F188">
        <v>72700</v>
      </c>
      <c r="G188" s="1" t="s">
        <v>176</v>
      </c>
    </row>
    <row r="189" spans="1:7" x14ac:dyDescent="0.3">
      <c r="A189">
        <v>188</v>
      </c>
      <c r="B189" s="2">
        <v>45748</v>
      </c>
      <c r="C189">
        <v>74100</v>
      </c>
      <c r="D189">
        <v>74400</v>
      </c>
      <c r="E189">
        <v>75480</v>
      </c>
      <c r="F189">
        <v>73700</v>
      </c>
      <c r="G189" s="1" t="s">
        <v>177</v>
      </c>
    </row>
    <row r="190" spans="1:7" x14ac:dyDescent="0.3">
      <c r="A190">
        <v>189</v>
      </c>
      <c r="B190" s="2">
        <v>45747</v>
      </c>
      <c r="C190">
        <v>73680</v>
      </c>
      <c r="D190">
        <v>75260</v>
      </c>
      <c r="E190">
        <v>75580</v>
      </c>
      <c r="F190">
        <v>72720</v>
      </c>
      <c r="G190" s="1" t="s">
        <v>178</v>
      </c>
    </row>
    <row r="191" spans="1:7" x14ac:dyDescent="0.3">
      <c r="A191">
        <v>190</v>
      </c>
      <c r="B191" s="2">
        <v>45744</v>
      </c>
      <c r="C191">
        <v>75940</v>
      </c>
      <c r="D191">
        <v>76600</v>
      </c>
      <c r="E191">
        <v>77760</v>
      </c>
      <c r="F191">
        <v>75380</v>
      </c>
      <c r="G191" s="1" t="s">
        <v>179</v>
      </c>
    </row>
    <row r="192" spans="1:7" x14ac:dyDescent="0.3">
      <c r="A192">
        <v>191</v>
      </c>
      <c r="B192" s="2">
        <v>45743</v>
      </c>
      <c r="C192">
        <v>77260</v>
      </c>
      <c r="D192">
        <v>75800</v>
      </c>
      <c r="E192">
        <v>78040</v>
      </c>
      <c r="F192">
        <v>75420</v>
      </c>
      <c r="G192" s="1" t="s">
        <v>180</v>
      </c>
    </row>
    <row r="193" spans="1:7" x14ac:dyDescent="0.3">
      <c r="A193">
        <v>192</v>
      </c>
      <c r="B193" s="2">
        <v>45742</v>
      </c>
      <c r="C193">
        <v>79280</v>
      </c>
      <c r="D193">
        <v>81620</v>
      </c>
      <c r="E193">
        <v>81720</v>
      </c>
      <c r="F193">
        <v>79260</v>
      </c>
      <c r="G193" s="1" t="s">
        <v>181</v>
      </c>
    </row>
    <row r="194" spans="1:7" x14ac:dyDescent="0.3">
      <c r="A194">
        <v>193</v>
      </c>
      <c r="B194" s="2">
        <v>45741</v>
      </c>
      <c r="C194">
        <v>80920</v>
      </c>
      <c r="D194">
        <v>80060</v>
      </c>
      <c r="E194">
        <v>81920</v>
      </c>
      <c r="F194">
        <v>80020</v>
      </c>
      <c r="G194" s="1" t="s">
        <v>182</v>
      </c>
    </row>
    <row r="195" spans="1:7" x14ac:dyDescent="0.3">
      <c r="A195">
        <v>194</v>
      </c>
      <c r="B195" s="2">
        <v>45740</v>
      </c>
      <c r="C195">
        <v>79440</v>
      </c>
      <c r="D195">
        <v>81200</v>
      </c>
      <c r="E195">
        <v>81200</v>
      </c>
      <c r="F195">
        <v>78300</v>
      </c>
      <c r="G195" s="1" t="s">
        <v>102</v>
      </c>
    </row>
    <row r="196" spans="1:7" x14ac:dyDescent="0.3">
      <c r="A196">
        <v>195</v>
      </c>
      <c r="B196" s="2">
        <v>45737</v>
      </c>
      <c r="C196">
        <v>79160</v>
      </c>
      <c r="D196">
        <v>79500</v>
      </c>
      <c r="E196">
        <v>80100</v>
      </c>
      <c r="F196">
        <v>77940</v>
      </c>
      <c r="G196" s="1" t="s">
        <v>183</v>
      </c>
    </row>
    <row r="197" spans="1:7" x14ac:dyDescent="0.3">
      <c r="A197">
        <v>196</v>
      </c>
      <c r="B197" s="2">
        <v>45736</v>
      </c>
      <c r="C197">
        <v>79860</v>
      </c>
      <c r="D197">
        <v>82360</v>
      </c>
      <c r="E197">
        <v>82720</v>
      </c>
      <c r="F197">
        <v>79400</v>
      </c>
      <c r="G197" s="1" t="s">
        <v>114</v>
      </c>
    </row>
    <row r="198" spans="1:7" x14ac:dyDescent="0.3">
      <c r="A198">
        <v>197</v>
      </c>
      <c r="B198" s="2">
        <v>45735</v>
      </c>
      <c r="C198">
        <v>82780</v>
      </c>
      <c r="D198">
        <v>83800</v>
      </c>
      <c r="E198">
        <v>84640</v>
      </c>
      <c r="F198">
        <v>81740</v>
      </c>
      <c r="G198" s="1" t="s">
        <v>110</v>
      </c>
    </row>
    <row r="199" spans="1:7" x14ac:dyDescent="0.3">
      <c r="A199">
        <v>198</v>
      </c>
      <c r="B199" s="2">
        <v>45734</v>
      </c>
      <c r="C199">
        <v>84660</v>
      </c>
      <c r="D199">
        <v>84000</v>
      </c>
      <c r="E199">
        <v>86380</v>
      </c>
      <c r="F199">
        <v>83800</v>
      </c>
      <c r="G199" s="1" t="s">
        <v>184</v>
      </c>
    </row>
    <row r="200" spans="1:7" x14ac:dyDescent="0.3">
      <c r="A200">
        <v>199</v>
      </c>
      <c r="B200" s="2">
        <v>45733</v>
      </c>
      <c r="C200">
        <v>83540</v>
      </c>
      <c r="D200">
        <v>82300</v>
      </c>
      <c r="E200">
        <v>83880</v>
      </c>
      <c r="F200">
        <v>81580</v>
      </c>
      <c r="G200" s="1" t="s">
        <v>53</v>
      </c>
    </row>
    <row r="201" spans="1:7" x14ac:dyDescent="0.3">
      <c r="A201">
        <v>200</v>
      </c>
      <c r="B201" s="2">
        <v>45730</v>
      </c>
      <c r="C201">
        <v>82100</v>
      </c>
      <c r="D201">
        <v>80000</v>
      </c>
      <c r="E201">
        <v>83640</v>
      </c>
      <c r="F201">
        <v>78660</v>
      </c>
      <c r="G201" s="1" t="s">
        <v>185</v>
      </c>
    </row>
    <row r="202" spans="1:7" x14ac:dyDescent="0.3">
      <c r="A202">
        <v>201</v>
      </c>
      <c r="B202" s="2">
        <v>45729</v>
      </c>
      <c r="C202">
        <v>82320</v>
      </c>
      <c r="D202">
        <v>83200</v>
      </c>
      <c r="E202">
        <v>84180</v>
      </c>
      <c r="F202">
        <v>81760</v>
      </c>
      <c r="G202" s="1" t="s">
        <v>116</v>
      </c>
    </row>
    <row r="203" spans="1:7" x14ac:dyDescent="0.3">
      <c r="A203">
        <v>202</v>
      </c>
      <c r="B203" s="2">
        <v>45728</v>
      </c>
      <c r="C203">
        <v>84280</v>
      </c>
      <c r="D203">
        <v>85000</v>
      </c>
      <c r="E203">
        <v>85300</v>
      </c>
      <c r="F203">
        <v>83000</v>
      </c>
      <c r="G203" s="1" t="s">
        <v>186</v>
      </c>
    </row>
    <row r="204" spans="1:7" x14ac:dyDescent="0.3">
      <c r="A204">
        <v>203</v>
      </c>
      <c r="B204" s="2">
        <v>45727</v>
      </c>
      <c r="C204">
        <v>84320</v>
      </c>
      <c r="D204">
        <v>84640</v>
      </c>
      <c r="E204">
        <v>88260</v>
      </c>
      <c r="F204">
        <v>83760</v>
      </c>
      <c r="G204" s="1" t="s">
        <v>187</v>
      </c>
    </row>
    <row r="205" spans="1:7" x14ac:dyDescent="0.3">
      <c r="A205">
        <v>204</v>
      </c>
      <c r="B205" s="2">
        <v>45726</v>
      </c>
      <c r="C205">
        <v>85660</v>
      </c>
      <c r="D205">
        <v>85280</v>
      </c>
      <c r="E205">
        <v>86480</v>
      </c>
      <c r="F205">
        <v>83320</v>
      </c>
      <c r="G205" s="1" t="s">
        <v>110</v>
      </c>
    </row>
    <row r="206" spans="1:7" x14ac:dyDescent="0.3">
      <c r="A206">
        <v>205</v>
      </c>
      <c r="B206" s="2">
        <v>45723</v>
      </c>
      <c r="C206">
        <v>83620</v>
      </c>
      <c r="D206">
        <v>85980</v>
      </c>
      <c r="E206">
        <v>87000</v>
      </c>
      <c r="F206">
        <v>82880</v>
      </c>
      <c r="G206" s="1" t="s">
        <v>188</v>
      </c>
    </row>
    <row r="207" spans="1:7" x14ac:dyDescent="0.3">
      <c r="A207">
        <v>206</v>
      </c>
      <c r="B207" s="2">
        <v>45722</v>
      </c>
      <c r="C207">
        <v>86980</v>
      </c>
      <c r="D207">
        <v>84800</v>
      </c>
      <c r="E207">
        <v>87520</v>
      </c>
      <c r="F207">
        <v>84480</v>
      </c>
      <c r="G207" s="1" t="s">
        <v>113</v>
      </c>
    </row>
    <row r="208" spans="1:7" x14ac:dyDescent="0.3">
      <c r="A208">
        <v>207</v>
      </c>
      <c r="B208" s="2">
        <v>45721</v>
      </c>
      <c r="C208">
        <v>83360</v>
      </c>
      <c r="D208">
        <v>82500</v>
      </c>
      <c r="E208">
        <v>85180</v>
      </c>
      <c r="F208">
        <v>82420</v>
      </c>
      <c r="G208" s="1" t="s">
        <v>189</v>
      </c>
    </row>
    <row r="209" spans="1:7" x14ac:dyDescent="0.3">
      <c r="A209">
        <v>208</v>
      </c>
      <c r="B209" s="2">
        <v>45720</v>
      </c>
      <c r="C209">
        <v>79920</v>
      </c>
      <c r="D209">
        <v>82460</v>
      </c>
      <c r="E209">
        <v>82980</v>
      </c>
      <c r="F209">
        <v>79060</v>
      </c>
      <c r="G209" s="1" t="s">
        <v>190</v>
      </c>
    </row>
    <row r="210" spans="1:7" x14ac:dyDescent="0.3">
      <c r="A210">
        <v>209</v>
      </c>
      <c r="B210" s="2">
        <v>45719</v>
      </c>
      <c r="C210">
        <v>84920</v>
      </c>
      <c r="D210">
        <v>83380</v>
      </c>
      <c r="E210">
        <v>87400</v>
      </c>
      <c r="F210">
        <v>83160</v>
      </c>
      <c r="G210" s="1" t="s">
        <v>114</v>
      </c>
    </row>
    <row r="211" spans="1:7" x14ac:dyDescent="0.3">
      <c r="A211">
        <v>210</v>
      </c>
      <c r="B211" s="2">
        <v>45716</v>
      </c>
      <c r="C211">
        <v>83900</v>
      </c>
      <c r="D211">
        <v>82480</v>
      </c>
      <c r="E211">
        <v>84320</v>
      </c>
      <c r="F211">
        <v>81940</v>
      </c>
      <c r="G211" s="1" t="s">
        <v>191</v>
      </c>
    </row>
    <row r="212" spans="1:7" x14ac:dyDescent="0.3">
      <c r="A212">
        <v>211</v>
      </c>
      <c r="B212" s="2">
        <v>45715</v>
      </c>
      <c r="C212">
        <v>83620</v>
      </c>
      <c r="D212">
        <v>84780</v>
      </c>
      <c r="E212">
        <v>85460</v>
      </c>
      <c r="F212">
        <v>82900</v>
      </c>
      <c r="G212" s="1" t="s">
        <v>159</v>
      </c>
    </row>
    <row r="213" spans="1:7" x14ac:dyDescent="0.3">
      <c r="A213">
        <v>212</v>
      </c>
      <c r="B213" s="2">
        <v>45714</v>
      </c>
      <c r="C213">
        <v>86920</v>
      </c>
      <c r="D213">
        <v>85860</v>
      </c>
      <c r="E213">
        <v>86940</v>
      </c>
      <c r="F213">
        <v>85380</v>
      </c>
      <c r="G213" s="1" t="s">
        <v>178</v>
      </c>
    </row>
    <row r="214" spans="1:7" x14ac:dyDescent="0.3">
      <c r="A214">
        <v>213</v>
      </c>
      <c r="B214" s="2">
        <v>45713</v>
      </c>
      <c r="C214">
        <v>85680</v>
      </c>
      <c r="D214">
        <v>83000</v>
      </c>
      <c r="E214">
        <v>85700</v>
      </c>
      <c r="F214">
        <v>82760</v>
      </c>
      <c r="G214" s="1" t="s">
        <v>192</v>
      </c>
    </row>
    <row r="215" spans="1:7" x14ac:dyDescent="0.3">
      <c r="A215">
        <v>214</v>
      </c>
      <c r="B215" s="2">
        <v>45712</v>
      </c>
      <c r="C215">
        <v>83380</v>
      </c>
      <c r="D215">
        <v>84680</v>
      </c>
      <c r="E215">
        <v>84680</v>
      </c>
      <c r="F215">
        <v>82680</v>
      </c>
      <c r="G215" s="1" t="s">
        <v>193</v>
      </c>
    </row>
    <row r="216" spans="1:7" x14ac:dyDescent="0.3">
      <c r="A216">
        <v>215</v>
      </c>
      <c r="B216" s="2">
        <v>45709</v>
      </c>
      <c r="C216">
        <v>82580</v>
      </c>
      <c r="D216">
        <v>82660</v>
      </c>
      <c r="E216">
        <v>83200</v>
      </c>
      <c r="F216">
        <v>81980</v>
      </c>
      <c r="G216" s="1" t="s">
        <v>194</v>
      </c>
    </row>
    <row r="217" spans="1:7" x14ac:dyDescent="0.3">
      <c r="A217">
        <v>216</v>
      </c>
      <c r="B217" s="2">
        <v>45708</v>
      </c>
      <c r="C217">
        <v>82500</v>
      </c>
      <c r="D217">
        <v>81000</v>
      </c>
      <c r="E217">
        <v>83880</v>
      </c>
      <c r="F217">
        <v>80900</v>
      </c>
      <c r="G217" s="1" t="s">
        <v>165</v>
      </c>
    </row>
    <row r="218" spans="1:7" x14ac:dyDescent="0.3">
      <c r="A218">
        <v>217</v>
      </c>
      <c r="B218" s="2">
        <v>45707</v>
      </c>
      <c r="C218">
        <v>82400</v>
      </c>
      <c r="D218">
        <v>84120</v>
      </c>
      <c r="E218">
        <v>84220</v>
      </c>
      <c r="F218">
        <v>81920</v>
      </c>
      <c r="G218" s="1" t="s">
        <v>195</v>
      </c>
    </row>
    <row r="219" spans="1:7" x14ac:dyDescent="0.3">
      <c r="A219">
        <v>218</v>
      </c>
      <c r="B219" s="2">
        <v>45706</v>
      </c>
      <c r="C219">
        <v>84320</v>
      </c>
      <c r="D219">
        <v>84200</v>
      </c>
      <c r="E219">
        <v>84480</v>
      </c>
      <c r="F219">
        <v>82680</v>
      </c>
      <c r="G219" s="1" t="s">
        <v>196</v>
      </c>
    </row>
    <row r="220" spans="1:7" x14ac:dyDescent="0.3">
      <c r="A220">
        <v>219</v>
      </c>
      <c r="B220" s="2">
        <v>45705</v>
      </c>
      <c r="C220">
        <v>84080</v>
      </c>
      <c r="D220">
        <v>82980</v>
      </c>
      <c r="E220">
        <v>84160</v>
      </c>
      <c r="F220">
        <v>82320</v>
      </c>
      <c r="G220" s="1" t="s">
        <v>73</v>
      </c>
    </row>
    <row r="221" spans="1:7" x14ac:dyDescent="0.3">
      <c r="A221">
        <v>220</v>
      </c>
      <c r="B221" s="2">
        <v>45702</v>
      </c>
      <c r="C221">
        <v>82960</v>
      </c>
      <c r="D221">
        <v>79900</v>
      </c>
      <c r="E221">
        <v>83360</v>
      </c>
      <c r="F221">
        <v>79900</v>
      </c>
      <c r="G221" s="1" t="s">
        <v>197</v>
      </c>
    </row>
    <row r="222" spans="1:7" x14ac:dyDescent="0.3">
      <c r="A222">
        <v>221</v>
      </c>
      <c r="B222" s="2">
        <v>45701</v>
      </c>
      <c r="C222">
        <v>80860</v>
      </c>
      <c r="D222">
        <v>77600</v>
      </c>
      <c r="E222">
        <v>81460</v>
      </c>
      <c r="F222">
        <v>77560</v>
      </c>
      <c r="G222" s="1" t="s">
        <v>198</v>
      </c>
    </row>
    <row r="223" spans="1:7" x14ac:dyDescent="0.3">
      <c r="A223">
        <v>222</v>
      </c>
      <c r="B223" s="2">
        <v>45700</v>
      </c>
      <c r="C223">
        <v>76240</v>
      </c>
      <c r="D223">
        <v>76240</v>
      </c>
      <c r="E223">
        <v>77160</v>
      </c>
      <c r="F223">
        <v>75540</v>
      </c>
      <c r="G223" s="1" t="s">
        <v>199</v>
      </c>
    </row>
    <row r="224" spans="1:7" x14ac:dyDescent="0.3">
      <c r="A224">
        <v>223</v>
      </c>
      <c r="B224" s="2">
        <v>45699</v>
      </c>
      <c r="C224">
        <v>76220</v>
      </c>
      <c r="D224">
        <v>76800</v>
      </c>
      <c r="E224">
        <v>77040</v>
      </c>
      <c r="F224">
        <v>75480</v>
      </c>
      <c r="G224" s="1" t="s">
        <v>200</v>
      </c>
    </row>
    <row r="225" spans="1:7" x14ac:dyDescent="0.3">
      <c r="A225">
        <v>224</v>
      </c>
      <c r="B225" s="2">
        <v>45698</v>
      </c>
      <c r="C225">
        <v>77040</v>
      </c>
      <c r="D225">
        <v>76480</v>
      </c>
      <c r="E225">
        <v>77480</v>
      </c>
      <c r="F225">
        <v>76340</v>
      </c>
      <c r="G225" s="1" t="s">
        <v>201</v>
      </c>
    </row>
    <row r="226" spans="1:7" x14ac:dyDescent="0.3">
      <c r="A226">
        <v>225</v>
      </c>
      <c r="B226" s="2">
        <v>45695</v>
      </c>
      <c r="C226">
        <v>76380</v>
      </c>
      <c r="D226">
        <v>77840</v>
      </c>
      <c r="E226">
        <v>78580</v>
      </c>
      <c r="F226">
        <v>76120</v>
      </c>
      <c r="G226" s="1" t="s">
        <v>19</v>
      </c>
    </row>
    <row r="227" spans="1:7" x14ac:dyDescent="0.3">
      <c r="A227">
        <v>226</v>
      </c>
      <c r="B227" s="2">
        <v>45694</v>
      </c>
      <c r="C227">
        <v>77620</v>
      </c>
      <c r="D227">
        <v>76280</v>
      </c>
      <c r="E227">
        <v>78200</v>
      </c>
      <c r="F227">
        <v>75780</v>
      </c>
      <c r="G227" s="1" t="s">
        <v>202</v>
      </c>
    </row>
    <row r="228" spans="1:7" x14ac:dyDescent="0.3">
      <c r="A228">
        <v>227</v>
      </c>
      <c r="B228" s="2">
        <v>45693</v>
      </c>
      <c r="C228">
        <v>76320</v>
      </c>
      <c r="D228">
        <v>76500</v>
      </c>
      <c r="E228">
        <v>77000</v>
      </c>
      <c r="F228">
        <v>75680</v>
      </c>
      <c r="G228" s="1" t="s">
        <v>203</v>
      </c>
    </row>
    <row r="229" spans="1:7" x14ac:dyDescent="0.3">
      <c r="A229">
        <v>228</v>
      </c>
      <c r="B229" s="2">
        <v>45692</v>
      </c>
      <c r="C229">
        <v>77160</v>
      </c>
      <c r="D229">
        <v>76680</v>
      </c>
      <c r="E229">
        <v>77500</v>
      </c>
      <c r="F229">
        <v>75240</v>
      </c>
      <c r="G229" s="1" t="s">
        <v>204</v>
      </c>
    </row>
    <row r="230" spans="1:7" x14ac:dyDescent="0.3">
      <c r="A230">
        <v>229</v>
      </c>
      <c r="B230" s="2">
        <v>45691</v>
      </c>
      <c r="C230">
        <v>76720</v>
      </c>
      <c r="D230">
        <v>74640</v>
      </c>
      <c r="E230">
        <v>76920</v>
      </c>
      <c r="F230">
        <v>73480</v>
      </c>
      <c r="G230" s="1" t="s">
        <v>192</v>
      </c>
    </row>
    <row r="231" spans="1:7" x14ac:dyDescent="0.3">
      <c r="A231">
        <v>230</v>
      </c>
      <c r="B231" s="2">
        <v>45688</v>
      </c>
      <c r="C231">
        <v>78600</v>
      </c>
      <c r="D231">
        <v>79860</v>
      </c>
      <c r="E231">
        <v>80140</v>
      </c>
      <c r="F231">
        <v>78600</v>
      </c>
      <c r="G231" s="1" t="s">
        <v>205</v>
      </c>
    </row>
    <row r="232" spans="1:7" x14ac:dyDescent="0.3">
      <c r="A232">
        <v>231</v>
      </c>
      <c r="B232" s="2">
        <v>45687</v>
      </c>
      <c r="C232">
        <v>79880</v>
      </c>
      <c r="D232">
        <v>79500</v>
      </c>
      <c r="E232">
        <v>80120</v>
      </c>
      <c r="F232">
        <v>78820</v>
      </c>
      <c r="G232" s="1" t="s">
        <v>206</v>
      </c>
    </row>
    <row r="233" spans="1:7" x14ac:dyDescent="0.3">
      <c r="A233">
        <v>232</v>
      </c>
      <c r="B233" s="2">
        <v>45686</v>
      </c>
      <c r="C233">
        <v>79300</v>
      </c>
      <c r="D233">
        <v>78880</v>
      </c>
      <c r="E233">
        <v>79760</v>
      </c>
      <c r="F233">
        <v>78280</v>
      </c>
      <c r="G233" s="1" t="s">
        <v>207</v>
      </c>
    </row>
    <row r="234" spans="1:7" x14ac:dyDescent="0.3">
      <c r="A234">
        <v>233</v>
      </c>
      <c r="B234" s="2">
        <v>45685</v>
      </c>
      <c r="C234">
        <v>78800</v>
      </c>
      <c r="D234">
        <v>81200</v>
      </c>
      <c r="E234">
        <v>81780</v>
      </c>
      <c r="F234">
        <v>78640</v>
      </c>
      <c r="G234" s="1" t="s">
        <v>208</v>
      </c>
    </row>
    <row r="235" spans="1:7" x14ac:dyDescent="0.3">
      <c r="A235">
        <v>234</v>
      </c>
      <c r="B235" s="2">
        <v>45684</v>
      </c>
      <c r="C235">
        <v>81040</v>
      </c>
      <c r="D235">
        <v>79220</v>
      </c>
      <c r="E235">
        <v>81080</v>
      </c>
      <c r="F235">
        <v>78520</v>
      </c>
      <c r="G235" s="1" t="s">
        <v>188</v>
      </c>
    </row>
    <row r="236" spans="1:7" x14ac:dyDescent="0.3">
      <c r="A236">
        <v>235</v>
      </c>
      <c r="B236" s="2">
        <v>45681</v>
      </c>
      <c r="C236">
        <v>78840</v>
      </c>
      <c r="D236">
        <v>78060</v>
      </c>
      <c r="E236">
        <v>80700</v>
      </c>
      <c r="F236">
        <v>77920</v>
      </c>
      <c r="G236" s="1" t="s">
        <v>115</v>
      </c>
    </row>
    <row r="237" spans="1:7" x14ac:dyDescent="0.3">
      <c r="A237">
        <v>236</v>
      </c>
      <c r="B237" s="2">
        <v>45680</v>
      </c>
      <c r="C237">
        <v>77380</v>
      </c>
      <c r="D237">
        <v>78700</v>
      </c>
      <c r="E237">
        <v>78760</v>
      </c>
      <c r="F237">
        <v>77140</v>
      </c>
      <c r="G237" s="1" t="s">
        <v>209</v>
      </c>
    </row>
    <row r="238" spans="1:7" x14ac:dyDescent="0.3">
      <c r="A238">
        <v>237</v>
      </c>
      <c r="B238" s="2">
        <v>45679</v>
      </c>
      <c r="C238">
        <v>78220</v>
      </c>
      <c r="D238">
        <v>78500</v>
      </c>
      <c r="E238">
        <v>79340</v>
      </c>
      <c r="F238">
        <v>77880</v>
      </c>
      <c r="G238" s="1" t="s">
        <v>210</v>
      </c>
    </row>
    <row r="239" spans="1:7" x14ac:dyDescent="0.3">
      <c r="A239">
        <v>238</v>
      </c>
      <c r="B239" s="2">
        <v>45678</v>
      </c>
      <c r="C239">
        <v>77840</v>
      </c>
      <c r="D239">
        <v>78180</v>
      </c>
      <c r="E239">
        <v>78800</v>
      </c>
      <c r="F239">
        <v>77560</v>
      </c>
      <c r="G239" s="1" t="s">
        <v>166</v>
      </c>
    </row>
    <row r="240" spans="1:7" x14ac:dyDescent="0.3">
      <c r="A240">
        <v>239</v>
      </c>
      <c r="B240" s="2">
        <v>45677</v>
      </c>
      <c r="C240">
        <v>79260</v>
      </c>
      <c r="D240">
        <v>77240</v>
      </c>
      <c r="E240">
        <v>80280</v>
      </c>
      <c r="F240">
        <v>76460</v>
      </c>
      <c r="G240" s="1" t="s">
        <v>184</v>
      </c>
    </row>
    <row r="241" spans="1:7" x14ac:dyDescent="0.3">
      <c r="A241">
        <v>240</v>
      </c>
      <c r="B241" s="2">
        <v>45674</v>
      </c>
      <c r="C241">
        <v>77100</v>
      </c>
      <c r="D241">
        <v>76700</v>
      </c>
      <c r="E241">
        <v>77860</v>
      </c>
      <c r="F241">
        <v>76420</v>
      </c>
      <c r="G241" s="1" t="s">
        <v>112</v>
      </c>
    </row>
    <row r="242" spans="1:7" x14ac:dyDescent="0.3">
      <c r="A242">
        <v>241</v>
      </c>
      <c r="B242" s="2">
        <v>45673</v>
      </c>
      <c r="C242">
        <v>76240</v>
      </c>
      <c r="D242">
        <v>77960</v>
      </c>
      <c r="E242">
        <v>78020</v>
      </c>
      <c r="F242">
        <v>76240</v>
      </c>
      <c r="G242" s="1" t="s">
        <v>134</v>
      </c>
    </row>
    <row r="243" spans="1:7" x14ac:dyDescent="0.3">
      <c r="A243">
        <v>242</v>
      </c>
      <c r="B243" s="2">
        <v>45672</v>
      </c>
      <c r="C243">
        <v>77040</v>
      </c>
      <c r="D243">
        <v>76500</v>
      </c>
      <c r="E243">
        <v>77400</v>
      </c>
      <c r="F243">
        <v>75900</v>
      </c>
      <c r="G243" s="1" t="s">
        <v>211</v>
      </c>
    </row>
    <row r="244" spans="1:7" x14ac:dyDescent="0.3">
      <c r="A244">
        <v>243</v>
      </c>
      <c r="B244" s="2">
        <v>45671</v>
      </c>
      <c r="C244">
        <v>75980</v>
      </c>
      <c r="D244">
        <v>77300</v>
      </c>
      <c r="E244">
        <v>77840</v>
      </c>
      <c r="F244">
        <v>75980</v>
      </c>
      <c r="G244" s="1" t="s">
        <v>212</v>
      </c>
    </row>
    <row r="245" spans="1:7" x14ac:dyDescent="0.3">
      <c r="A245">
        <v>244</v>
      </c>
      <c r="B245" s="2">
        <v>45670</v>
      </c>
      <c r="C245">
        <v>76220</v>
      </c>
      <c r="D245">
        <v>76320</v>
      </c>
      <c r="E245">
        <v>77160</v>
      </c>
      <c r="F245">
        <v>75280</v>
      </c>
      <c r="G245" s="1" t="s">
        <v>213</v>
      </c>
    </row>
    <row r="246" spans="1:7" x14ac:dyDescent="0.3">
      <c r="A246">
        <v>245</v>
      </c>
      <c r="B246" s="2">
        <v>45667</v>
      </c>
      <c r="C246">
        <v>76380</v>
      </c>
      <c r="D246">
        <v>75320</v>
      </c>
      <c r="E246">
        <v>77840</v>
      </c>
      <c r="F246">
        <v>74520</v>
      </c>
      <c r="G246" s="1" t="s">
        <v>131</v>
      </c>
    </row>
    <row r="247" spans="1:7" x14ac:dyDescent="0.3">
      <c r="A247">
        <v>246</v>
      </c>
      <c r="B247" s="2">
        <v>45666</v>
      </c>
      <c r="C247">
        <v>75520</v>
      </c>
      <c r="D247">
        <v>76120</v>
      </c>
      <c r="E247">
        <v>76520</v>
      </c>
      <c r="F247">
        <v>75140</v>
      </c>
      <c r="G247" s="1" t="s">
        <v>73</v>
      </c>
    </row>
    <row r="248" spans="1:7" x14ac:dyDescent="0.3">
      <c r="A248">
        <v>247</v>
      </c>
      <c r="B248" s="2">
        <v>45665</v>
      </c>
      <c r="C248">
        <v>76760</v>
      </c>
      <c r="D248">
        <v>78480</v>
      </c>
      <c r="E248">
        <v>78760</v>
      </c>
      <c r="F248">
        <v>76460</v>
      </c>
      <c r="G248" s="1" t="s">
        <v>214</v>
      </c>
    </row>
    <row r="249" spans="1:7" x14ac:dyDescent="0.3">
      <c r="A249">
        <v>248</v>
      </c>
      <c r="B249" s="2">
        <v>45664</v>
      </c>
      <c r="C249">
        <v>78860</v>
      </c>
      <c r="D249">
        <v>79600</v>
      </c>
      <c r="E249">
        <v>80280</v>
      </c>
      <c r="F249">
        <v>78740</v>
      </c>
      <c r="G249" s="1" t="s">
        <v>19</v>
      </c>
    </row>
    <row r="250" spans="1:7" x14ac:dyDescent="0.3">
      <c r="A250">
        <v>249</v>
      </c>
      <c r="B250" s="2">
        <v>45663</v>
      </c>
      <c r="C250">
        <v>79800</v>
      </c>
      <c r="D250">
        <v>77640</v>
      </c>
      <c r="E250">
        <v>81700</v>
      </c>
      <c r="F250">
        <v>77620</v>
      </c>
      <c r="G250" s="1" t="s">
        <v>215</v>
      </c>
    </row>
    <row r="251" spans="1:7" x14ac:dyDescent="0.3">
      <c r="A251">
        <v>250</v>
      </c>
      <c r="B251" s="2">
        <v>45660</v>
      </c>
      <c r="C251">
        <v>76420</v>
      </c>
      <c r="D251">
        <v>77720</v>
      </c>
      <c r="E251">
        <v>78020</v>
      </c>
      <c r="F251">
        <v>76100</v>
      </c>
      <c r="G251" s="1" t="s">
        <v>216</v>
      </c>
    </row>
    <row r="252" spans="1:7" x14ac:dyDescent="0.3">
      <c r="A252">
        <v>251</v>
      </c>
      <c r="B252" s="2">
        <v>45659</v>
      </c>
      <c r="C252">
        <v>78100</v>
      </c>
      <c r="D252">
        <v>78540</v>
      </c>
      <c r="E252">
        <v>78960</v>
      </c>
      <c r="F252">
        <v>76240</v>
      </c>
      <c r="G252" s="1" t="s">
        <v>194</v>
      </c>
    </row>
    <row r="253" spans="1:7" x14ac:dyDescent="0.3">
      <c r="A253">
        <v>252</v>
      </c>
      <c r="B253" s="2">
        <v>45656</v>
      </c>
      <c r="C253">
        <v>78980</v>
      </c>
      <c r="D253">
        <v>77920</v>
      </c>
      <c r="E253">
        <v>79040</v>
      </c>
      <c r="F253">
        <v>77840</v>
      </c>
      <c r="G253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D05B-D0A2-4E45-8347-C3FB69D71216}">
  <dimension ref="A1:F66"/>
  <sheetViews>
    <sheetView workbookViewId="0">
      <selection activeCell="P16" sqref="P16"/>
    </sheetView>
  </sheetViews>
  <sheetFormatPr defaultRowHeight="14.4" x14ac:dyDescent="0.3"/>
  <cols>
    <col min="1" max="1" width="14.5546875" bestFit="1" customWidth="1"/>
    <col min="2" max="2" width="14.6640625" style="4" bestFit="1" customWidth="1"/>
    <col min="3" max="3" width="11.88671875" bestFit="1" customWidth="1"/>
    <col min="4" max="4" width="13.109375" style="3" bestFit="1" customWidth="1"/>
    <col min="5" max="5" width="10.77734375" bestFit="1" customWidth="1"/>
  </cols>
  <sheetData>
    <row r="1" spans="1:6" x14ac:dyDescent="0.3">
      <c r="A1" t="s">
        <v>703</v>
      </c>
      <c r="B1" s="4" t="s">
        <v>704</v>
      </c>
      <c r="C1" t="s">
        <v>705</v>
      </c>
      <c r="D1" s="3" t="s">
        <v>706</v>
      </c>
      <c r="E1" t="s">
        <v>431</v>
      </c>
      <c r="F1" t="s">
        <v>775</v>
      </c>
    </row>
    <row r="2" spans="1:6" x14ac:dyDescent="0.3">
      <c r="A2">
        <v>1</v>
      </c>
      <c r="B2" s="4" t="s">
        <v>707</v>
      </c>
      <c r="C2">
        <v>31</v>
      </c>
      <c r="D2" s="3">
        <v>5</v>
      </c>
      <c r="E2">
        <v>49</v>
      </c>
      <c r="F2">
        <f>IF(Vânzări__3[[#This Row],[Data_vanzare]]&gt;DATE(2025,1,1),1,0)</f>
        <v>1</v>
      </c>
    </row>
    <row r="3" spans="1:6" x14ac:dyDescent="0.3">
      <c r="A3">
        <v>2</v>
      </c>
      <c r="B3" s="4" t="s">
        <v>708</v>
      </c>
      <c r="C3">
        <v>16</v>
      </c>
      <c r="D3" s="3">
        <v>2</v>
      </c>
      <c r="E3">
        <v>12</v>
      </c>
      <c r="F3">
        <f>IF(Vânzări__3[[#This Row],[Data_vanzare]]&gt;DATE(2025,1,1),1,0)</f>
        <v>1</v>
      </c>
    </row>
    <row r="4" spans="1:6" x14ac:dyDescent="0.3">
      <c r="A4">
        <v>3</v>
      </c>
      <c r="B4" s="4" t="s">
        <v>709</v>
      </c>
      <c r="C4">
        <v>9</v>
      </c>
      <c r="D4" s="3">
        <v>2</v>
      </c>
      <c r="E4">
        <v>16</v>
      </c>
      <c r="F4">
        <f>IF(Vânzări__3[[#This Row],[Data_vanzare]]&gt;DATE(2025,1,1),1,0)</f>
        <v>1</v>
      </c>
    </row>
    <row r="5" spans="1:6" x14ac:dyDescent="0.3">
      <c r="A5">
        <v>4</v>
      </c>
      <c r="B5" s="4" t="s">
        <v>710</v>
      </c>
      <c r="C5">
        <v>2</v>
      </c>
      <c r="D5" s="3">
        <v>4</v>
      </c>
      <c r="E5">
        <v>22</v>
      </c>
      <c r="F5">
        <f>IF(Vânzări__3[[#This Row],[Data_vanzare]]&gt;DATE(2025,1,1),1,0)</f>
        <v>1</v>
      </c>
    </row>
    <row r="6" spans="1:6" x14ac:dyDescent="0.3">
      <c r="A6">
        <v>5</v>
      </c>
      <c r="B6" s="4" t="s">
        <v>711</v>
      </c>
      <c r="C6">
        <v>21</v>
      </c>
      <c r="D6" s="3">
        <v>4</v>
      </c>
      <c r="E6">
        <v>50</v>
      </c>
      <c r="F6">
        <f>IF(Vânzări__3[[#This Row],[Data_vanzare]]&gt;DATE(2025,1,1),1,0)</f>
        <v>1</v>
      </c>
    </row>
    <row r="7" spans="1:6" x14ac:dyDescent="0.3">
      <c r="A7">
        <v>6</v>
      </c>
      <c r="B7" s="4" t="s">
        <v>712</v>
      </c>
      <c r="C7">
        <v>1</v>
      </c>
      <c r="D7" s="3">
        <v>3</v>
      </c>
      <c r="E7">
        <v>48</v>
      </c>
      <c r="F7">
        <f>IF(Vânzări__3[[#This Row],[Data_vanzare]]&gt;DATE(2025,1,1),1,0)</f>
        <v>1</v>
      </c>
    </row>
    <row r="8" spans="1:6" x14ac:dyDescent="0.3">
      <c r="A8">
        <v>7</v>
      </c>
      <c r="B8" s="4" t="s">
        <v>713</v>
      </c>
      <c r="C8">
        <v>27</v>
      </c>
      <c r="D8" s="3">
        <v>4</v>
      </c>
      <c r="E8">
        <v>27</v>
      </c>
      <c r="F8">
        <f>IF(Vânzări__3[[#This Row],[Data_vanzare]]&gt;DATE(2025,1,1),1,0)</f>
        <v>1</v>
      </c>
    </row>
    <row r="9" spans="1:6" x14ac:dyDescent="0.3">
      <c r="A9">
        <v>8</v>
      </c>
      <c r="B9" s="4" t="s">
        <v>714</v>
      </c>
      <c r="C9">
        <v>30</v>
      </c>
      <c r="D9" s="3">
        <v>5</v>
      </c>
      <c r="E9">
        <v>39</v>
      </c>
      <c r="F9">
        <f>IF(Vânzări__3[[#This Row],[Data_vanzare]]&gt;DATE(2025,1,1),1,0)</f>
        <v>1</v>
      </c>
    </row>
    <row r="10" spans="1:6" x14ac:dyDescent="0.3">
      <c r="A10">
        <v>9</v>
      </c>
      <c r="B10" s="4" t="s">
        <v>715</v>
      </c>
      <c r="C10">
        <v>11</v>
      </c>
      <c r="D10" s="3">
        <v>2</v>
      </c>
      <c r="E10">
        <v>6</v>
      </c>
      <c r="F10">
        <f>IF(Vânzări__3[[#This Row],[Data_vanzare]]&gt;DATE(2025,1,1),1,0)</f>
        <v>1</v>
      </c>
    </row>
    <row r="11" spans="1:6" x14ac:dyDescent="0.3">
      <c r="A11">
        <v>10</v>
      </c>
      <c r="B11" s="4" t="s">
        <v>716</v>
      </c>
      <c r="C11">
        <v>18</v>
      </c>
      <c r="D11" s="3">
        <v>1</v>
      </c>
      <c r="E11">
        <v>20</v>
      </c>
      <c r="F11">
        <f>IF(Vânzări__3[[#This Row],[Data_vanzare]]&gt;DATE(2025,1,1),1,0)</f>
        <v>1</v>
      </c>
    </row>
    <row r="12" spans="1:6" x14ac:dyDescent="0.3">
      <c r="A12">
        <v>11</v>
      </c>
      <c r="B12" s="4" t="s">
        <v>717</v>
      </c>
      <c r="C12">
        <v>5</v>
      </c>
      <c r="D12" s="3">
        <v>3</v>
      </c>
      <c r="E12">
        <v>12</v>
      </c>
      <c r="F12">
        <f>IF(Vânzări__3[[#This Row],[Data_vanzare]]&gt;DATE(2025,1,1),1,0)</f>
        <v>1</v>
      </c>
    </row>
    <row r="13" spans="1:6" x14ac:dyDescent="0.3">
      <c r="A13">
        <v>12</v>
      </c>
      <c r="B13" s="4" t="s">
        <v>718</v>
      </c>
      <c r="C13">
        <v>18</v>
      </c>
      <c r="D13" s="3">
        <v>1</v>
      </c>
      <c r="E13">
        <v>1</v>
      </c>
      <c r="F13">
        <f>IF(Vânzări__3[[#This Row],[Data_vanzare]]&gt;DATE(2025,1,1),1,0)</f>
        <v>1</v>
      </c>
    </row>
    <row r="14" spans="1:6" x14ac:dyDescent="0.3">
      <c r="A14">
        <v>13</v>
      </c>
      <c r="B14" s="4" t="s">
        <v>719</v>
      </c>
      <c r="C14">
        <v>19</v>
      </c>
      <c r="D14" s="3">
        <v>3</v>
      </c>
      <c r="E14">
        <v>9</v>
      </c>
      <c r="F14">
        <f>IF(Vânzări__3[[#This Row],[Data_vanzare]]&gt;DATE(2025,1,1),1,0)</f>
        <v>1</v>
      </c>
    </row>
    <row r="15" spans="1:6" x14ac:dyDescent="0.3">
      <c r="A15">
        <v>14</v>
      </c>
      <c r="B15" s="4" t="s">
        <v>720</v>
      </c>
      <c r="C15">
        <v>11</v>
      </c>
      <c r="D15" s="3">
        <v>1</v>
      </c>
      <c r="E15">
        <v>41</v>
      </c>
      <c r="F15">
        <f>IF(Vânzări__3[[#This Row],[Data_vanzare]]&gt;DATE(2025,1,1),1,0)</f>
        <v>1</v>
      </c>
    </row>
    <row r="16" spans="1:6" x14ac:dyDescent="0.3">
      <c r="A16">
        <v>15</v>
      </c>
      <c r="B16" s="4" t="s">
        <v>721</v>
      </c>
      <c r="C16">
        <v>27</v>
      </c>
      <c r="D16" s="3">
        <v>1</v>
      </c>
      <c r="E16">
        <v>41</v>
      </c>
      <c r="F16">
        <f>IF(Vânzări__3[[#This Row],[Data_vanzare]]&gt;DATE(2025,1,1),1,0)</f>
        <v>1</v>
      </c>
    </row>
    <row r="17" spans="1:6" x14ac:dyDescent="0.3">
      <c r="A17">
        <v>16</v>
      </c>
      <c r="B17" s="4" t="s">
        <v>722</v>
      </c>
      <c r="C17">
        <v>11</v>
      </c>
      <c r="D17" s="3">
        <v>3</v>
      </c>
      <c r="E17">
        <v>31</v>
      </c>
      <c r="F17">
        <f>IF(Vânzări__3[[#This Row],[Data_vanzare]]&gt;DATE(2025,1,1),1,0)</f>
        <v>1</v>
      </c>
    </row>
    <row r="18" spans="1:6" x14ac:dyDescent="0.3">
      <c r="A18">
        <v>17</v>
      </c>
      <c r="B18" s="4" t="s">
        <v>723</v>
      </c>
      <c r="C18">
        <v>10</v>
      </c>
      <c r="D18" s="3">
        <v>2</v>
      </c>
      <c r="E18">
        <v>10</v>
      </c>
      <c r="F18">
        <f>IF(Vânzări__3[[#This Row],[Data_vanzare]]&gt;DATE(2025,1,1),1,0)</f>
        <v>1</v>
      </c>
    </row>
    <row r="19" spans="1:6" x14ac:dyDescent="0.3">
      <c r="A19">
        <v>18</v>
      </c>
      <c r="B19" s="4" t="s">
        <v>724</v>
      </c>
      <c r="C19">
        <v>7</v>
      </c>
      <c r="D19" s="3">
        <v>4</v>
      </c>
      <c r="E19">
        <v>24</v>
      </c>
      <c r="F19">
        <f>IF(Vânzări__3[[#This Row],[Data_vanzare]]&gt;DATE(2025,1,1),1,0)</f>
        <v>1</v>
      </c>
    </row>
    <row r="20" spans="1:6" x14ac:dyDescent="0.3">
      <c r="A20">
        <v>19</v>
      </c>
      <c r="B20" s="4" t="s">
        <v>725</v>
      </c>
      <c r="C20">
        <v>10</v>
      </c>
      <c r="D20" s="3">
        <v>2</v>
      </c>
      <c r="E20">
        <v>22</v>
      </c>
      <c r="F20">
        <f>IF(Vânzări__3[[#This Row],[Data_vanzare]]&gt;DATE(2025,1,1),1,0)</f>
        <v>1</v>
      </c>
    </row>
    <row r="21" spans="1:6" x14ac:dyDescent="0.3">
      <c r="A21">
        <v>20</v>
      </c>
      <c r="B21" s="4" t="s">
        <v>726</v>
      </c>
      <c r="C21">
        <v>15</v>
      </c>
      <c r="D21" s="3">
        <v>2</v>
      </c>
      <c r="E21">
        <v>27</v>
      </c>
      <c r="F21">
        <f>IF(Vânzări__3[[#This Row],[Data_vanzare]]&gt;DATE(2025,1,1),1,0)</f>
        <v>1</v>
      </c>
    </row>
    <row r="22" spans="1:6" x14ac:dyDescent="0.3">
      <c r="A22">
        <v>21</v>
      </c>
      <c r="B22" s="4" t="s">
        <v>727</v>
      </c>
      <c r="C22">
        <v>1</v>
      </c>
      <c r="D22" s="3">
        <v>1</v>
      </c>
      <c r="E22">
        <v>18</v>
      </c>
      <c r="F22">
        <f>IF(Vânzări__3[[#This Row],[Data_vanzare]]&gt;DATE(2025,1,1),1,0)</f>
        <v>1</v>
      </c>
    </row>
    <row r="23" spans="1:6" x14ac:dyDescent="0.3">
      <c r="A23">
        <v>22</v>
      </c>
      <c r="B23" s="4" t="s">
        <v>728</v>
      </c>
      <c r="C23">
        <v>24</v>
      </c>
      <c r="D23" s="3">
        <v>4</v>
      </c>
      <c r="E23">
        <v>19</v>
      </c>
      <c r="F23">
        <f>IF(Vânzări__3[[#This Row],[Data_vanzare]]&gt;DATE(2025,1,1),1,0)</f>
        <v>1</v>
      </c>
    </row>
    <row r="24" spans="1:6" x14ac:dyDescent="0.3">
      <c r="A24">
        <v>23</v>
      </c>
      <c r="B24" s="4" t="s">
        <v>729</v>
      </c>
      <c r="C24">
        <v>14</v>
      </c>
      <c r="D24" s="3">
        <v>5</v>
      </c>
      <c r="E24">
        <v>23</v>
      </c>
      <c r="F24">
        <f>IF(Vânzări__3[[#This Row],[Data_vanzare]]&gt;DATE(2025,1,1),1,0)</f>
        <v>1</v>
      </c>
    </row>
    <row r="25" spans="1:6" x14ac:dyDescent="0.3">
      <c r="A25">
        <v>24</v>
      </c>
      <c r="B25" s="4" t="s">
        <v>730</v>
      </c>
      <c r="C25">
        <v>24</v>
      </c>
      <c r="D25" s="3">
        <v>3</v>
      </c>
      <c r="E25">
        <v>41</v>
      </c>
      <c r="F25">
        <f>IF(Vânzări__3[[#This Row],[Data_vanzare]]&gt;DATE(2025,1,1),1,0)</f>
        <v>1</v>
      </c>
    </row>
    <row r="26" spans="1:6" x14ac:dyDescent="0.3">
      <c r="A26">
        <v>25</v>
      </c>
      <c r="B26" s="4" t="s">
        <v>731</v>
      </c>
      <c r="C26">
        <v>13</v>
      </c>
      <c r="D26" s="3">
        <v>4</v>
      </c>
      <c r="E26">
        <v>38</v>
      </c>
      <c r="F26">
        <f>IF(Vânzări__3[[#This Row],[Data_vanzare]]&gt;DATE(2025,1,1),1,0)</f>
        <v>1</v>
      </c>
    </row>
    <row r="27" spans="1:6" x14ac:dyDescent="0.3">
      <c r="A27">
        <v>26</v>
      </c>
      <c r="B27" s="4" t="s">
        <v>732</v>
      </c>
      <c r="C27">
        <v>21</v>
      </c>
      <c r="D27" s="3">
        <v>3</v>
      </c>
      <c r="E27">
        <v>3</v>
      </c>
      <c r="F27">
        <f>IF(Vânzări__3[[#This Row],[Data_vanzare]]&gt;DATE(2025,1,1),1,0)</f>
        <v>1</v>
      </c>
    </row>
    <row r="28" spans="1:6" x14ac:dyDescent="0.3">
      <c r="A28">
        <v>27</v>
      </c>
      <c r="B28" s="4" t="s">
        <v>733</v>
      </c>
      <c r="C28">
        <v>28</v>
      </c>
      <c r="D28" s="3">
        <v>1</v>
      </c>
      <c r="E28">
        <v>46</v>
      </c>
      <c r="F28">
        <f>IF(Vânzări__3[[#This Row],[Data_vanzare]]&gt;DATE(2025,1,1),1,0)</f>
        <v>1</v>
      </c>
    </row>
    <row r="29" spans="1:6" x14ac:dyDescent="0.3">
      <c r="A29">
        <v>28</v>
      </c>
      <c r="B29" s="4" t="s">
        <v>734</v>
      </c>
      <c r="C29">
        <v>17</v>
      </c>
      <c r="D29" s="3">
        <v>4</v>
      </c>
      <c r="E29">
        <v>33</v>
      </c>
      <c r="F29">
        <f>IF(Vânzări__3[[#This Row],[Data_vanzare]]&gt;DATE(2025,1,1),1,0)</f>
        <v>1</v>
      </c>
    </row>
    <row r="30" spans="1:6" x14ac:dyDescent="0.3">
      <c r="A30">
        <v>29</v>
      </c>
      <c r="B30" s="4" t="s">
        <v>715</v>
      </c>
      <c r="C30">
        <v>4</v>
      </c>
      <c r="D30" s="3">
        <v>5</v>
      </c>
      <c r="E30">
        <v>37</v>
      </c>
      <c r="F30">
        <f>IF(Vânzări__3[[#This Row],[Data_vanzare]]&gt;DATE(2025,1,1),1,0)</f>
        <v>1</v>
      </c>
    </row>
    <row r="31" spans="1:6" x14ac:dyDescent="0.3">
      <c r="A31">
        <v>30</v>
      </c>
      <c r="B31" s="4" t="s">
        <v>735</v>
      </c>
      <c r="C31">
        <v>15</v>
      </c>
      <c r="D31" s="3">
        <v>3</v>
      </c>
      <c r="E31">
        <v>18</v>
      </c>
      <c r="F31">
        <f>IF(Vânzări__3[[#This Row],[Data_vanzare]]&gt;DATE(2025,1,1),1,0)</f>
        <v>1</v>
      </c>
    </row>
    <row r="32" spans="1:6" x14ac:dyDescent="0.3">
      <c r="A32">
        <v>31</v>
      </c>
      <c r="B32" s="4" t="s">
        <v>736</v>
      </c>
      <c r="C32">
        <v>13</v>
      </c>
      <c r="D32" s="3">
        <v>5</v>
      </c>
      <c r="E32">
        <v>21</v>
      </c>
      <c r="F32">
        <f>IF(Vânzări__3[[#This Row],[Data_vanzare]]&gt;DATE(2025,1,1),1,0)</f>
        <v>1</v>
      </c>
    </row>
    <row r="33" spans="1:6" x14ac:dyDescent="0.3">
      <c r="A33">
        <v>32</v>
      </c>
      <c r="B33" s="4" t="s">
        <v>737</v>
      </c>
      <c r="C33">
        <v>24</v>
      </c>
      <c r="D33" s="3">
        <v>1</v>
      </c>
      <c r="E33">
        <v>5</v>
      </c>
      <c r="F33">
        <f>IF(Vânzări__3[[#This Row],[Data_vanzare]]&gt;DATE(2025,1,1),1,0)</f>
        <v>1</v>
      </c>
    </row>
    <row r="34" spans="1:6" x14ac:dyDescent="0.3">
      <c r="A34">
        <v>33</v>
      </c>
      <c r="B34" s="4" t="s">
        <v>738</v>
      </c>
      <c r="C34">
        <v>22</v>
      </c>
      <c r="D34" s="3">
        <v>4</v>
      </c>
      <c r="E34">
        <v>14</v>
      </c>
      <c r="F34">
        <f>IF(Vânzări__3[[#This Row],[Data_vanzare]]&gt;DATE(2025,1,1),1,0)</f>
        <v>1</v>
      </c>
    </row>
    <row r="35" spans="1:6" x14ac:dyDescent="0.3">
      <c r="A35">
        <v>34</v>
      </c>
      <c r="B35" s="4" t="s">
        <v>739</v>
      </c>
      <c r="C35">
        <v>31</v>
      </c>
      <c r="D35" s="3">
        <v>5</v>
      </c>
      <c r="E35">
        <v>41</v>
      </c>
      <c r="F35">
        <f>IF(Vânzări__3[[#This Row],[Data_vanzare]]&gt;DATE(2025,1,1),1,0)</f>
        <v>1</v>
      </c>
    </row>
    <row r="36" spans="1:6" x14ac:dyDescent="0.3">
      <c r="A36">
        <v>35</v>
      </c>
      <c r="B36" s="4" t="s">
        <v>740</v>
      </c>
      <c r="C36">
        <v>19</v>
      </c>
      <c r="D36" s="3">
        <v>3</v>
      </c>
      <c r="E36">
        <v>1</v>
      </c>
      <c r="F36">
        <f>IF(Vânzări__3[[#This Row],[Data_vanzare]]&gt;DATE(2025,1,1),1,0)</f>
        <v>1</v>
      </c>
    </row>
    <row r="37" spans="1:6" x14ac:dyDescent="0.3">
      <c r="A37">
        <v>36</v>
      </c>
      <c r="B37" s="4" t="s">
        <v>733</v>
      </c>
      <c r="C37">
        <v>11</v>
      </c>
      <c r="D37" s="3">
        <v>5</v>
      </c>
      <c r="E37">
        <v>34</v>
      </c>
      <c r="F37">
        <f>IF(Vânzări__3[[#This Row],[Data_vanzare]]&gt;DATE(2025,1,1),1,0)</f>
        <v>1</v>
      </c>
    </row>
    <row r="38" spans="1:6" x14ac:dyDescent="0.3">
      <c r="A38">
        <v>37</v>
      </c>
      <c r="B38" s="4" t="s">
        <v>741</v>
      </c>
      <c r="C38">
        <v>25</v>
      </c>
      <c r="D38" s="3">
        <v>3</v>
      </c>
      <c r="E38">
        <v>16</v>
      </c>
      <c r="F38">
        <f>IF(Vânzări__3[[#This Row],[Data_vanzare]]&gt;DATE(2025,1,1),1,0)</f>
        <v>1</v>
      </c>
    </row>
    <row r="39" spans="1:6" x14ac:dyDescent="0.3">
      <c r="A39">
        <v>38</v>
      </c>
      <c r="B39" s="4" t="s">
        <v>707</v>
      </c>
      <c r="C39">
        <v>28</v>
      </c>
      <c r="D39" s="3">
        <v>5</v>
      </c>
      <c r="E39">
        <v>7</v>
      </c>
      <c r="F39">
        <f>IF(Vânzări__3[[#This Row],[Data_vanzare]]&gt;DATE(2025,1,1),1,0)</f>
        <v>1</v>
      </c>
    </row>
    <row r="40" spans="1:6" x14ac:dyDescent="0.3">
      <c r="A40">
        <v>39</v>
      </c>
      <c r="B40" s="4" t="s">
        <v>742</v>
      </c>
      <c r="C40">
        <v>12</v>
      </c>
      <c r="D40" s="3">
        <v>3</v>
      </c>
      <c r="E40">
        <v>6</v>
      </c>
      <c r="F40">
        <f>IF(Vânzări__3[[#This Row],[Data_vanzare]]&gt;DATE(2025,1,1),1,0)</f>
        <v>1</v>
      </c>
    </row>
    <row r="41" spans="1:6" x14ac:dyDescent="0.3">
      <c r="A41">
        <v>40</v>
      </c>
      <c r="B41" s="4" t="s">
        <v>743</v>
      </c>
      <c r="C41">
        <v>12</v>
      </c>
      <c r="D41" s="3">
        <v>5</v>
      </c>
      <c r="E41">
        <v>16</v>
      </c>
      <c r="F41">
        <f>IF(Vânzări__3[[#This Row],[Data_vanzare]]&gt;DATE(2025,1,1),1,0)</f>
        <v>1</v>
      </c>
    </row>
    <row r="42" spans="1:6" x14ac:dyDescent="0.3">
      <c r="A42">
        <v>41</v>
      </c>
      <c r="B42" s="4" t="s">
        <v>744</v>
      </c>
      <c r="C42">
        <v>17</v>
      </c>
      <c r="D42" s="3">
        <v>2</v>
      </c>
      <c r="E42">
        <v>34</v>
      </c>
      <c r="F42">
        <f>IF(Vânzări__3[[#This Row],[Data_vanzare]]&gt;DATE(2025,1,1),1,0)</f>
        <v>1</v>
      </c>
    </row>
    <row r="43" spans="1:6" x14ac:dyDescent="0.3">
      <c r="A43">
        <v>42</v>
      </c>
      <c r="B43" s="4" t="s">
        <v>745</v>
      </c>
      <c r="C43">
        <v>31</v>
      </c>
      <c r="D43" s="3">
        <v>5</v>
      </c>
      <c r="E43">
        <v>9</v>
      </c>
      <c r="F43">
        <f>IF(Vânzări__3[[#This Row],[Data_vanzare]]&gt;DATE(2025,1,1),1,0)</f>
        <v>1</v>
      </c>
    </row>
    <row r="44" spans="1:6" x14ac:dyDescent="0.3">
      <c r="A44">
        <v>43</v>
      </c>
      <c r="B44" s="4" t="s">
        <v>746</v>
      </c>
      <c r="C44">
        <v>6</v>
      </c>
      <c r="D44" s="3">
        <v>3</v>
      </c>
      <c r="E44">
        <v>30</v>
      </c>
      <c r="F44">
        <f>IF(Vânzări__3[[#This Row],[Data_vanzare]]&gt;DATE(2025,1,1),1,0)</f>
        <v>1</v>
      </c>
    </row>
    <row r="45" spans="1:6" x14ac:dyDescent="0.3">
      <c r="A45">
        <v>44</v>
      </c>
      <c r="B45" s="4" t="s">
        <v>747</v>
      </c>
      <c r="C45">
        <v>8</v>
      </c>
      <c r="D45" s="3">
        <v>2</v>
      </c>
      <c r="E45">
        <v>22</v>
      </c>
      <c r="F45">
        <f>IF(Vânzări__3[[#This Row],[Data_vanzare]]&gt;DATE(2025,1,1),1,0)</f>
        <v>1</v>
      </c>
    </row>
    <row r="46" spans="1:6" x14ac:dyDescent="0.3">
      <c r="A46">
        <v>45</v>
      </c>
      <c r="B46" s="4" t="s">
        <v>748</v>
      </c>
      <c r="C46">
        <v>26</v>
      </c>
      <c r="D46" s="3">
        <v>1</v>
      </c>
      <c r="E46">
        <v>13</v>
      </c>
      <c r="F46">
        <f>IF(Vânzări__3[[#This Row],[Data_vanzare]]&gt;DATE(2025,1,1),1,0)</f>
        <v>1</v>
      </c>
    </row>
    <row r="47" spans="1:6" x14ac:dyDescent="0.3">
      <c r="A47">
        <v>46</v>
      </c>
      <c r="B47" s="4" t="s">
        <v>749</v>
      </c>
      <c r="C47">
        <v>29</v>
      </c>
      <c r="D47" s="3">
        <v>5</v>
      </c>
      <c r="E47">
        <v>48</v>
      </c>
      <c r="F47">
        <f>IF(Vânzări__3[[#This Row],[Data_vanzare]]&gt;DATE(2025,1,1),1,0)</f>
        <v>1</v>
      </c>
    </row>
    <row r="48" spans="1:6" x14ac:dyDescent="0.3">
      <c r="A48">
        <v>47</v>
      </c>
      <c r="B48" s="4" t="s">
        <v>746</v>
      </c>
      <c r="C48">
        <v>15</v>
      </c>
      <c r="D48" s="3">
        <v>2</v>
      </c>
      <c r="E48">
        <v>7</v>
      </c>
      <c r="F48">
        <f>IF(Vânzări__3[[#This Row],[Data_vanzare]]&gt;DATE(2025,1,1),1,0)</f>
        <v>1</v>
      </c>
    </row>
    <row r="49" spans="1:6" x14ac:dyDescent="0.3">
      <c r="A49">
        <v>48</v>
      </c>
      <c r="B49" s="4" t="s">
        <v>750</v>
      </c>
      <c r="C49">
        <v>25</v>
      </c>
      <c r="D49" s="3">
        <v>2</v>
      </c>
      <c r="E49">
        <v>40</v>
      </c>
      <c r="F49">
        <f>IF(Vânzări__3[[#This Row],[Data_vanzare]]&gt;DATE(2025,1,1),1,0)</f>
        <v>1</v>
      </c>
    </row>
    <row r="50" spans="1:6" x14ac:dyDescent="0.3">
      <c r="A50">
        <v>49</v>
      </c>
      <c r="B50" s="4" t="s">
        <v>751</v>
      </c>
      <c r="C50">
        <v>9</v>
      </c>
      <c r="D50" s="3">
        <v>1</v>
      </c>
      <c r="E50">
        <v>19</v>
      </c>
      <c r="F50">
        <f>IF(Vânzări__3[[#This Row],[Data_vanzare]]&gt;DATE(2025,1,1),1,0)</f>
        <v>1</v>
      </c>
    </row>
    <row r="51" spans="1:6" x14ac:dyDescent="0.3">
      <c r="A51">
        <v>50</v>
      </c>
      <c r="B51" s="4" t="s">
        <v>752</v>
      </c>
      <c r="C51">
        <v>2</v>
      </c>
      <c r="D51" s="3">
        <v>5</v>
      </c>
      <c r="E51">
        <v>45</v>
      </c>
      <c r="F51">
        <f>IF(Vânzări__3[[#This Row],[Data_vanzare]]&gt;DATE(2025,1,1),1,0)</f>
        <v>1</v>
      </c>
    </row>
    <row r="52" spans="1:6" x14ac:dyDescent="0.3">
      <c r="A52">
        <v>51</v>
      </c>
      <c r="B52" s="4" t="s">
        <v>753</v>
      </c>
      <c r="C52">
        <v>29</v>
      </c>
      <c r="D52" s="3">
        <v>3</v>
      </c>
      <c r="E52">
        <v>14</v>
      </c>
      <c r="F52">
        <f>IF(Vânzări__3[[#This Row],[Data_vanzare]]&gt;DATE(2025,1,1),1,0)</f>
        <v>1</v>
      </c>
    </row>
    <row r="53" spans="1:6" x14ac:dyDescent="0.3">
      <c r="A53">
        <v>52</v>
      </c>
      <c r="B53" s="4" t="s">
        <v>754</v>
      </c>
      <c r="C53">
        <v>5</v>
      </c>
      <c r="D53" s="3">
        <v>3</v>
      </c>
      <c r="E53">
        <v>7</v>
      </c>
      <c r="F53">
        <f>IF(Vânzări__3[[#This Row],[Data_vanzare]]&gt;DATE(2025,1,1),1,0)</f>
        <v>1</v>
      </c>
    </row>
    <row r="54" spans="1:6" x14ac:dyDescent="0.3">
      <c r="A54">
        <v>53</v>
      </c>
      <c r="B54" s="4" t="s">
        <v>755</v>
      </c>
      <c r="C54">
        <v>6</v>
      </c>
      <c r="D54" s="3">
        <v>2</v>
      </c>
      <c r="E54">
        <v>25</v>
      </c>
      <c r="F54">
        <f>IF(Vânzări__3[[#This Row],[Data_vanzare]]&gt;DATE(2025,1,1),1,0)</f>
        <v>1</v>
      </c>
    </row>
    <row r="55" spans="1:6" x14ac:dyDescent="0.3">
      <c r="A55">
        <v>54</v>
      </c>
      <c r="B55" s="4" t="s">
        <v>756</v>
      </c>
      <c r="C55">
        <v>11</v>
      </c>
      <c r="D55" s="3">
        <v>5</v>
      </c>
      <c r="E55">
        <v>38</v>
      </c>
      <c r="F55">
        <f>IF(Vânzări__3[[#This Row],[Data_vanzare]]&gt;DATE(2025,1,1),1,0)</f>
        <v>1</v>
      </c>
    </row>
    <row r="56" spans="1:6" x14ac:dyDescent="0.3">
      <c r="A56">
        <v>55</v>
      </c>
      <c r="B56" s="4" t="s">
        <v>757</v>
      </c>
      <c r="C56">
        <v>19</v>
      </c>
      <c r="D56" s="3">
        <v>1</v>
      </c>
      <c r="E56">
        <v>14</v>
      </c>
      <c r="F56">
        <f>IF(Vânzări__3[[#This Row],[Data_vanzare]]&gt;DATE(2025,1,1),1,0)</f>
        <v>1</v>
      </c>
    </row>
    <row r="57" spans="1:6" x14ac:dyDescent="0.3">
      <c r="A57">
        <v>56</v>
      </c>
      <c r="B57" s="4" t="s">
        <v>758</v>
      </c>
      <c r="C57">
        <v>14</v>
      </c>
      <c r="D57" s="3">
        <v>5</v>
      </c>
      <c r="E57">
        <v>14</v>
      </c>
      <c r="F57">
        <f>IF(Vânzări__3[[#This Row],[Data_vanzare]]&gt;DATE(2025,1,1),1,0)</f>
        <v>1</v>
      </c>
    </row>
    <row r="58" spans="1:6" x14ac:dyDescent="0.3">
      <c r="A58">
        <v>57</v>
      </c>
      <c r="B58" s="4" t="s">
        <v>759</v>
      </c>
      <c r="C58">
        <v>8</v>
      </c>
      <c r="D58" s="3">
        <v>3</v>
      </c>
      <c r="E58">
        <v>39</v>
      </c>
      <c r="F58">
        <f>IF(Vânzări__3[[#This Row],[Data_vanzare]]&gt;DATE(2025,1,1),1,0)</f>
        <v>1</v>
      </c>
    </row>
    <row r="59" spans="1:6" x14ac:dyDescent="0.3">
      <c r="A59">
        <v>58</v>
      </c>
      <c r="B59" s="4" t="s">
        <v>760</v>
      </c>
      <c r="C59">
        <v>16</v>
      </c>
      <c r="D59" s="3">
        <v>3</v>
      </c>
      <c r="E59">
        <v>39</v>
      </c>
      <c r="F59">
        <f>IF(Vânzări__3[[#This Row],[Data_vanzare]]&gt;DATE(2025,1,1),1,0)</f>
        <v>1</v>
      </c>
    </row>
    <row r="60" spans="1:6" x14ac:dyDescent="0.3">
      <c r="A60">
        <v>59</v>
      </c>
      <c r="B60" s="4" t="s">
        <v>761</v>
      </c>
      <c r="C60">
        <v>25</v>
      </c>
      <c r="D60" s="3">
        <v>2</v>
      </c>
      <c r="E60">
        <v>33</v>
      </c>
      <c r="F60">
        <f>IF(Vânzări__3[[#This Row],[Data_vanzare]]&gt;DATE(2025,1,1),1,0)</f>
        <v>1</v>
      </c>
    </row>
    <row r="61" spans="1:6" x14ac:dyDescent="0.3">
      <c r="A61">
        <v>60</v>
      </c>
      <c r="B61" s="4" t="s">
        <v>762</v>
      </c>
      <c r="C61">
        <v>20</v>
      </c>
      <c r="D61" s="3">
        <v>4</v>
      </c>
      <c r="E61">
        <v>27</v>
      </c>
      <c r="F61">
        <f>IF(Vânzări__3[[#This Row],[Data_vanzare]]&gt;DATE(2025,1,1),1,0)</f>
        <v>1</v>
      </c>
    </row>
    <row r="62" spans="1:6" x14ac:dyDescent="0.3">
      <c r="A62">
        <v>61</v>
      </c>
      <c r="B62" s="4" t="s">
        <v>763</v>
      </c>
      <c r="C62">
        <v>28</v>
      </c>
      <c r="D62" s="3">
        <v>1</v>
      </c>
      <c r="E62">
        <v>15</v>
      </c>
      <c r="F62">
        <f>IF(Vânzări__3[[#This Row],[Data_vanzare]]&gt;DATE(2025,1,1),1,0)</f>
        <v>1</v>
      </c>
    </row>
    <row r="63" spans="1:6" x14ac:dyDescent="0.3">
      <c r="A63">
        <v>62</v>
      </c>
      <c r="B63" s="4" t="s">
        <v>764</v>
      </c>
      <c r="C63">
        <v>22</v>
      </c>
      <c r="D63" s="3">
        <v>5</v>
      </c>
      <c r="E63">
        <v>34</v>
      </c>
      <c r="F63">
        <f>IF(Vânzări__3[[#This Row],[Data_vanzare]]&gt;DATE(2025,1,1),1,0)</f>
        <v>1</v>
      </c>
    </row>
    <row r="64" spans="1:6" x14ac:dyDescent="0.3">
      <c r="A64">
        <v>63</v>
      </c>
      <c r="B64" s="4" t="s">
        <v>765</v>
      </c>
      <c r="C64">
        <v>13</v>
      </c>
      <c r="D64" s="3">
        <v>5</v>
      </c>
      <c r="E64">
        <v>2</v>
      </c>
      <c r="F64">
        <f>IF(Vânzări__3[[#This Row],[Data_vanzare]]&gt;DATE(2025,1,1),1,0)</f>
        <v>1</v>
      </c>
    </row>
    <row r="65" spans="1:6" x14ac:dyDescent="0.3">
      <c r="A65">
        <v>64</v>
      </c>
      <c r="B65" s="4" t="s">
        <v>739</v>
      </c>
      <c r="C65">
        <v>29</v>
      </c>
      <c r="D65" s="3">
        <v>3</v>
      </c>
      <c r="E65">
        <v>18</v>
      </c>
      <c r="F65">
        <f>IF(Vânzări__3[[#This Row],[Data_vanzare]]&gt;DATE(2025,1,1),1,0)</f>
        <v>1</v>
      </c>
    </row>
    <row r="66" spans="1:6" x14ac:dyDescent="0.3">
      <c r="A66">
        <v>65</v>
      </c>
      <c r="B66" s="4" t="s">
        <v>766</v>
      </c>
      <c r="C66">
        <v>9</v>
      </c>
      <c r="D66" s="3">
        <v>1</v>
      </c>
      <c r="E66">
        <v>36</v>
      </c>
      <c r="F66">
        <f>IF(Vânzări__3[[#This Row],[Data_vanzare]]&gt;DATE(2025,1,1),1,0)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55D4-7A04-4BD0-AB31-2B8F6110C531}">
  <dimension ref="A1:D32"/>
  <sheetViews>
    <sheetView workbookViewId="0"/>
  </sheetViews>
  <sheetFormatPr defaultRowHeight="14.4" x14ac:dyDescent="0.3"/>
  <cols>
    <col min="1" max="1" width="11.88671875" bestFit="1" customWidth="1"/>
    <col min="2" max="2" width="8.21875" bestFit="1" customWidth="1"/>
    <col min="3" max="3" width="11.21875" bestFit="1" customWidth="1"/>
    <col min="4" max="4" width="7" bestFit="1" customWidth="1"/>
  </cols>
  <sheetData>
    <row r="1" spans="1:4" x14ac:dyDescent="0.3">
      <c r="A1" t="s">
        <v>665</v>
      </c>
      <c r="B1" t="s">
        <v>666</v>
      </c>
      <c r="C1" t="s">
        <v>667</v>
      </c>
      <c r="D1" t="s">
        <v>668</v>
      </c>
    </row>
    <row r="2" spans="1:4" x14ac:dyDescent="0.3">
      <c r="A2">
        <v>1</v>
      </c>
      <c r="B2" s="1" t="s">
        <v>669</v>
      </c>
      <c r="C2" s="1" t="s">
        <v>670</v>
      </c>
      <c r="D2">
        <v>32000</v>
      </c>
    </row>
    <row r="3" spans="1:4" x14ac:dyDescent="0.3">
      <c r="A3">
        <v>2</v>
      </c>
      <c r="B3" s="1" t="s">
        <v>669</v>
      </c>
      <c r="C3" s="1" t="s">
        <v>671</v>
      </c>
      <c r="D3">
        <v>38000</v>
      </c>
    </row>
    <row r="4" spans="1:4" x14ac:dyDescent="0.3">
      <c r="A4">
        <v>3</v>
      </c>
      <c r="B4" s="1" t="s">
        <v>669</v>
      </c>
      <c r="C4" s="1" t="s">
        <v>672</v>
      </c>
      <c r="D4">
        <v>42000</v>
      </c>
    </row>
    <row r="5" spans="1:4" x14ac:dyDescent="0.3">
      <c r="A5">
        <v>4</v>
      </c>
      <c r="B5" s="1" t="s">
        <v>669</v>
      </c>
      <c r="C5" s="1" t="s">
        <v>673</v>
      </c>
      <c r="D5">
        <v>47000</v>
      </c>
    </row>
    <row r="6" spans="1:4" x14ac:dyDescent="0.3">
      <c r="A6">
        <v>5</v>
      </c>
      <c r="B6" s="1" t="s">
        <v>669</v>
      </c>
      <c r="C6" s="1" t="s">
        <v>674</v>
      </c>
      <c r="D6">
        <v>58000</v>
      </c>
    </row>
    <row r="7" spans="1:4" x14ac:dyDescent="0.3">
      <c r="A7">
        <v>6</v>
      </c>
      <c r="B7" s="1" t="s">
        <v>669</v>
      </c>
      <c r="C7" s="1" t="s">
        <v>675</v>
      </c>
      <c r="D7">
        <v>98000</v>
      </c>
    </row>
    <row r="8" spans="1:4" x14ac:dyDescent="0.3">
      <c r="A8">
        <v>7</v>
      </c>
      <c r="B8" s="1" t="s">
        <v>669</v>
      </c>
      <c r="C8" s="1" t="s">
        <v>676</v>
      </c>
      <c r="D8">
        <v>105000</v>
      </c>
    </row>
    <row r="9" spans="1:4" x14ac:dyDescent="0.3">
      <c r="A9">
        <v>8</v>
      </c>
      <c r="B9" s="1" t="s">
        <v>669</v>
      </c>
      <c r="C9" s="1" t="s">
        <v>677</v>
      </c>
      <c r="D9">
        <v>36000</v>
      </c>
    </row>
    <row r="10" spans="1:4" x14ac:dyDescent="0.3">
      <c r="A10">
        <v>9</v>
      </c>
      <c r="B10" s="1" t="s">
        <v>669</v>
      </c>
      <c r="C10" s="1" t="s">
        <v>678</v>
      </c>
      <c r="D10">
        <v>39000</v>
      </c>
    </row>
    <row r="11" spans="1:4" x14ac:dyDescent="0.3">
      <c r="A11">
        <v>10</v>
      </c>
      <c r="B11" s="1" t="s">
        <v>669</v>
      </c>
      <c r="C11" s="1" t="s">
        <v>679</v>
      </c>
      <c r="D11">
        <v>48000</v>
      </c>
    </row>
    <row r="12" spans="1:4" x14ac:dyDescent="0.3">
      <c r="A12">
        <v>11</v>
      </c>
      <c r="B12" s="1" t="s">
        <v>669</v>
      </c>
      <c r="C12" s="1" t="s">
        <v>680</v>
      </c>
      <c r="D12">
        <v>52000</v>
      </c>
    </row>
    <row r="13" spans="1:4" x14ac:dyDescent="0.3">
      <c r="A13">
        <v>12</v>
      </c>
      <c r="B13" s="1" t="s">
        <v>669</v>
      </c>
      <c r="C13" s="1" t="s">
        <v>681</v>
      </c>
      <c r="D13">
        <v>70000</v>
      </c>
    </row>
    <row r="14" spans="1:4" x14ac:dyDescent="0.3">
      <c r="A14">
        <v>13</v>
      </c>
      <c r="B14" s="1" t="s">
        <v>669</v>
      </c>
      <c r="C14" s="1" t="s">
        <v>682</v>
      </c>
      <c r="D14">
        <v>76000</v>
      </c>
    </row>
    <row r="15" spans="1:4" x14ac:dyDescent="0.3">
      <c r="A15">
        <v>14</v>
      </c>
      <c r="B15" s="1" t="s">
        <v>669</v>
      </c>
      <c r="C15" s="1" t="s">
        <v>683</v>
      </c>
      <c r="D15">
        <v>90000</v>
      </c>
    </row>
    <row r="16" spans="1:4" x14ac:dyDescent="0.3">
      <c r="A16">
        <v>15</v>
      </c>
      <c r="B16" s="1" t="s">
        <v>669</v>
      </c>
      <c r="C16" s="1" t="s">
        <v>684</v>
      </c>
      <c r="D16">
        <v>170000</v>
      </c>
    </row>
    <row r="17" spans="1:4" x14ac:dyDescent="0.3">
      <c r="A17">
        <v>16</v>
      </c>
      <c r="B17" s="1" t="s">
        <v>669</v>
      </c>
      <c r="C17" s="1" t="s">
        <v>685</v>
      </c>
      <c r="D17">
        <v>50000</v>
      </c>
    </row>
    <row r="18" spans="1:4" x14ac:dyDescent="0.3">
      <c r="A18">
        <v>17</v>
      </c>
      <c r="B18" s="1" t="s">
        <v>669</v>
      </c>
      <c r="C18" s="1" t="s">
        <v>686</v>
      </c>
      <c r="D18">
        <v>57000</v>
      </c>
    </row>
    <row r="19" spans="1:4" x14ac:dyDescent="0.3">
      <c r="A19">
        <v>18</v>
      </c>
      <c r="B19" s="1" t="s">
        <v>669</v>
      </c>
      <c r="C19" s="1" t="s">
        <v>687</v>
      </c>
      <c r="D19">
        <v>68000</v>
      </c>
    </row>
    <row r="20" spans="1:4" x14ac:dyDescent="0.3">
      <c r="A20">
        <v>19</v>
      </c>
      <c r="B20" s="1" t="s">
        <v>669</v>
      </c>
      <c r="C20" s="1" t="s">
        <v>688</v>
      </c>
      <c r="D20">
        <v>115000</v>
      </c>
    </row>
    <row r="21" spans="1:4" x14ac:dyDescent="0.3">
      <c r="A21">
        <v>20</v>
      </c>
      <c r="B21" s="1" t="s">
        <v>669</v>
      </c>
      <c r="C21" s="1" t="s">
        <v>689</v>
      </c>
      <c r="D21">
        <v>85000</v>
      </c>
    </row>
    <row r="22" spans="1:4" x14ac:dyDescent="0.3">
      <c r="A22">
        <v>21</v>
      </c>
      <c r="B22" s="1" t="s">
        <v>669</v>
      </c>
      <c r="C22" s="1" t="s">
        <v>690</v>
      </c>
      <c r="D22">
        <v>55000</v>
      </c>
    </row>
    <row r="23" spans="1:4" x14ac:dyDescent="0.3">
      <c r="A23">
        <v>22</v>
      </c>
      <c r="B23" s="1" t="s">
        <v>669</v>
      </c>
      <c r="C23" s="1" t="s">
        <v>691</v>
      </c>
      <c r="D23">
        <v>60000</v>
      </c>
    </row>
    <row r="24" spans="1:4" x14ac:dyDescent="0.3">
      <c r="A24">
        <v>23</v>
      </c>
      <c r="B24" s="1" t="s">
        <v>669</v>
      </c>
      <c r="C24" s="1" t="s">
        <v>692</v>
      </c>
      <c r="D24">
        <v>65000</v>
      </c>
    </row>
    <row r="25" spans="1:4" x14ac:dyDescent="0.3">
      <c r="A25">
        <v>24</v>
      </c>
      <c r="B25" s="1" t="s">
        <v>693</v>
      </c>
      <c r="C25" s="1" t="s">
        <v>694</v>
      </c>
      <c r="D25">
        <v>26000</v>
      </c>
    </row>
    <row r="26" spans="1:4" x14ac:dyDescent="0.3">
      <c r="A26">
        <v>25</v>
      </c>
      <c r="B26" s="1" t="s">
        <v>693</v>
      </c>
      <c r="C26" s="1" t="s">
        <v>695</v>
      </c>
      <c r="D26">
        <v>30000</v>
      </c>
    </row>
    <row r="27" spans="1:4" x14ac:dyDescent="0.3">
      <c r="A27">
        <v>26</v>
      </c>
      <c r="B27" s="1" t="s">
        <v>693</v>
      </c>
      <c r="C27" s="1" t="s">
        <v>696</v>
      </c>
      <c r="D27">
        <v>35000</v>
      </c>
    </row>
    <row r="28" spans="1:4" x14ac:dyDescent="0.3">
      <c r="A28">
        <v>27</v>
      </c>
      <c r="B28" s="1" t="s">
        <v>693</v>
      </c>
      <c r="C28" s="1" t="s">
        <v>697</v>
      </c>
      <c r="D28">
        <v>31000</v>
      </c>
    </row>
    <row r="29" spans="1:4" x14ac:dyDescent="0.3">
      <c r="A29">
        <v>28</v>
      </c>
      <c r="B29" s="1" t="s">
        <v>698</v>
      </c>
      <c r="C29" s="1" t="s">
        <v>699</v>
      </c>
      <c r="D29">
        <v>460000</v>
      </c>
    </row>
    <row r="30" spans="1:4" x14ac:dyDescent="0.3">
      <c r="A30">
        <v>29</v>
      </c>
      <c r="B30" s="1" t="s">
        <v>698</v>
      </c>
      <c r="C30" s="1" t="s">
        <v>700</v>
      </c>
      <c r="D30">
        <v>340000</v>
      </c>
    </row>
    <row r="31" spans="1:4" x14ac:dyDescent="0.3">
      <c r="A31">
        <v>30</v>
      </c>
      <c r="B31" s="1" t="s">
        <v>698</v>
      </c>
      <c r="C31" s="1" t="s">
        <v>701</v>
      </c>
      <c r="D31">
        <v>390000</v>
      </c>
    </row>
    <row r="32" spans="1:4" x14ac:dyDescent="0.3">
      <c r="A32">
        <v>31</v>
      </c>
      <c r="B32" s="1" t="s">
        <v>698</v>
      </c>
      <c r="C32" s="1" t="s">
        <v>702</v>
      </c>
      <c r="D32">
        <v>420000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3E82-3055-4559-9B36-E79510F8C5A9}">
  <dimension ref="A1:G24"/>
  <sheetViews>
    <sheetView tabSelected="1" workbookViewId="0">
      <selection activeCell="G4" sqref="G4"/>
    </sheetView>
  </sheetViews>
  <sheetFormatPr defaultRowHeight="14.4" x14ac:dyDescent="0.3"/>
  <cols>
    <col min="1" max="1" width="12" bestFit="1" customWidth="1"/>
    <col min="2" max="2" width="11.5546875" bestFit="1" customWidth="1"/>
    <col min="3" max="3" width="17.6640625" bestFit="1" customWidth="1"/>
    <col min="4" max="4" width="39.6640625" bestFit="1" customWidth="1"/>
    <col min="5" max="5" width="16.88671875" bestFit="1" customWidth="1"/>
  </cols>
  <sheetData>
    <row r="1" spans="1:7" x14ac:dyDescent="0.3">
      <c r="A1" t="s">
        <v>224</v>
      </c>
      <c r="B1" t="s">
        <v>613</v>
      </c>
      <c r="C1" t="s">
        <v>614</v>
      </c>
      <c r="D1" t="s">
        <v>615</v>
      </c>
      <c r="E1" t="s">
        <v>616</v>
      </c>
    </row>
    <row r="2" spans="1:7" x14ac:dyDescent="0.3">
      <c r="A2">
        <v>1</v>
      </c>
      <c r="B2" s="1" t="s">
        <v>617</v>
      </c>
      <c r="C2" s="1" t="s">
        <v>618</v>
      </c>
      <c r="D2" s="1" t="s">
        <v>619</v>
      </c>
      <c r="E2">
        <v>4900</v>
      </c>
    </row>
    <row r="3" spans="1:7" x14ac:dyDescent="0.3">
      <c r="A3">
        <v>2</v>
      </c>
      <c r="B3" s="1" t="s">
        <v>620</v>
      </c>
      <c r="C3" s="1" t="s">
        <v>621</v>
      </c>
      <c r="D3" s="1" t="s">
        <v>622</v>
      </c>
      <c r="E3">
        <v>2200</v>
      </c>
      <c r="G3">
        <f>SUM(E2:E11)</f>
        <v>55400</v>
      </c>
    </row>
    <row r="4" spans="1:7" x14ac:dyDescent="0.3">
      <c r="A4">
        <v>3</v>
      </c>
      <c r="B4" s="1" t="s">
        <v>620</v>
      </c>
      <c r="C4" s="1" t="s">
        <v>623</v>
      </c>
      <c r="D4" s="1" t="s">
        <v>624</v>
      </c>
      <c r="E4">
        <v>18500</v>
      </c>
    </row>
    <row r="5" spans="1:7" x14ac:dyDescent="0.3">
      <c r="A5">
        <v>4</v>
      </c>
      <c r="B5" s="1" t="s">
        <v>620</v>
      </c>
      <c r="C5" s="1" t="s">
        <v>625</v>
      </c>
      <c r="D5" s="1" t="s">
        <v>626</v>
      </c>
      <c r="E5">
        <v>450</v>
      </c>
    </row>
    <row r="6" spans="1:7" x14ac:dyDescent="0.3">
      <c r="A6">
        <v>5</v>
      </c>
      <c r="B6" s="1" t="s">
        <v>620</v>
      </c>
      <c r="C6" s="1" t="s">
        <v>627</v>
      </c>
      <c r="D6" s="1" t="s">
        <v>628</v>
      </c>
      <c r="E6">
        <v>1600</v>
      </c>
    </row>
    <row r="7" spans="1:7" x14ac:dyDescent="0.3">
      <c r="A7">
        <v>6</v>
      </c>
      <c r="B7" s="1" t="s">
        <v>620</v>
      </c>
      <c r="C7" s="1" t="s">
        <v>629</v>
      </c>
      <c r="D7" s="1" t="s">
        <v>630</v>
      </c>
      <c r="E7">
        <v>3700</v>
      </c>
    </row>
    <row r="8" spans="1:7" x14ac:dyDescent="0.3">
      <c r="A8">
        <v>7</v>
      </c>
      <c r="B8" s="1" t="s">
        <v>620</v>
      </c>
      <c r="C8" s="1" t="s">
        <v>631</v>
      </c>
      <c r="D8" s="1" t="s">
        <v>632</v>
      </c>
      <c r="E8">
        <v>6800</v>
      </c>
    </row>
    <row r="9" spans="1:7" x14ac:dyDescent="0.3">
      <c r="A9">
        <v>8</v>
      </c>
      <c r="B9" s="1" t="s">
        <v>620</v>
      </c>
      <c r="C9" s="1" t="s">
        <v>633</v>
      </c>
      <c r="D9" s="1" t="s">
        <v>634</v>
      </c>
      <c r="E9">
        <v>6500</v>
      </c>
    </row>
    <row r="10" spans="1:7" x14ac:dyDescent="0.3">
      <c r="A10">
        <v>9</v>
      </c>
      <c r="B10" s="1" t="s">
        <v>620</v>
      </c>
      <c r="C10" s="1" t="s">
        <v>635</v>
      </c>
      <c r="D10" s="1" t="s">
        <v>632</v>
      </c>
      <c r="E10">
        <v>9250</v>
      </c>
    </row>
    <row r="11" spans="1:7" x14ac:dyDescent="0.3">
      <c r="A11">
        <v>10</v>
      </c>
      <c r="B11" s="1" t="s">
        <v>620</v>
      </c>
      <c r="C11" s="1" t="s">
        <v>636</v>
      </c>
      <c r="D11" s="1" t="s">
        <v>637</v>
      </c>
      <c r="E11">
        <v>1500</v>
      </c>
    </row>
    <row r="12" spans="1:7" x14ac:dyDescent="0.3">
      <c r="A12">
        <v>11</v>
      </c>
      <c r="B12" s="1" t="s">
        <v>638</v>
      </c>
      <c r="C12" s="1" t="s">
        <v>639</v>
      </c>
      <c r="D12" s="1" t="s">
        <v>632</v>
      </c>
      <c r="E12">
        <v>1000</v>
      </c>
    </row>
    <row r="13" spans="1:7" x14ac:dyDescent="0.3">
      <c r="A13">
        <v>12</v>
      </c>
      <c r="B13" s="1" t="s">
        <v>640</v>
      </c>
      <c r="C13" s="1" t="s">
        <v>641</v>
      </c>
      <c r="D13" s="1" t="s">
        <v>632</v>
      </c>
      <c r="E13">
        <v>2500</v>
      </c>
    </row>
    <row r="14" spans="1:7" x14ac:dyDescent="0.3">
      <c r="A14">
        <v>13</v>
      </c>
      <c r="B14" s="1" t="s">
        <v>642</v>
      </c>
      <c r="C14" s="1" t="s">
        <v>643</v>
      </c>
      <c r="D14" s="1" t="s">
        <v>619</v>
      </c>
      <c r="E14">
        <v>1600</v>
      </c>
    </row>
    <row r="15" spans="1:7" x14ac:dyDescent="0.3">
      <c r="A15">
        <v>14</v>
      </c>
      <c r="B15" s="1" t="s">
        <v>642</v>
      </c>
      <c r="C15" s="1" t="s">
        <v>644</v>
      </c>
      <c r="D15" s="1" t="s">
        <v>632</v>
      </c>
      <c r="E15">
        <v>3500</v>
      </c>
    </row>
    <row r="16" spans="1:7" x14ac:dyDescent="0.3">
      <c r="A16">
        <v>15</v>
      </c>
      <c r="B16" s="1" t="s">
        <v>642</v>
      </c>
      <c r="C16" s="1" t="s">
        <v>645</v>
      </c>
      <c r="D16" s="1" t="s">
        <v>646</v>
      </c>
      <c r="E16">
        <v>500</v>
      </c>
    </row>
    <row r="17" spans="1:5" x14ac:dyDescent="0.3">
      <c r="A17">
        <v>16</v>
      </c>
      <c r="B17" s="1" t="s">
        <v>642</v>
      </c>
      <c r="C17" s="1" t="s">
        <v>647</v>
      </c>
      <c r="D17" s="1" t="s">
        <v>648</v>
      </c>
      <c r="E17">
        <v>2500</v>
      </c>
    </row>
    <row r="18" spans="1:5" x14ac:dyDescent="0.3">
      <c r="A18">
        <v>17</v>
      </c>
      <c r="B18" s="1" t="s">
        <v>649</v>
      </c>
      <c r="C18" s="1" t="s">
        <v>650</v>
      </c>
      <c r="D18" s="1" t="s">
        <v>651</v>
      </c>
      <c r="E18">
        <v>3400</v>
      </c>
    </row>
    <row r="19" spans="1:5" x14ac:dyDescent="0.3">
      <c r="A19">
        <v>18</v>
      </c>
      <c r="B19" s="1" t="s">
        <v>652</v>
      </c>
      <c r="C19" s="1" t="s">
        <v>653</v>
      </c>
      <c r="D19" s="1" t="s">
        <v>632</v>
      </c>
      <c r="E19">
        <v>650</v>
      </c>
    </row>
    <row r="20" spans="1:5" x14ac:dyDescent="0.3">
      <c r="A20">
        <v>19</v>
      </c>
      <c r="B20" s="1" t="s">
        <v>654</v>
      </c>
      <c r="C20" s="1" t="s">
        <v>655</v>
      </c>
      <c r="D20" s="1" t="s">
        <v>632</v>
      </c>
      <c r="E20">
        <v>1500</v>
      </c>
    </row>
    <row r="21" spans="1:5" x14ac:dyDescent="0.3">
      <c r="A21">
        <v>20</v>
      </c>
      <c r="B21" s="1" t="s">
        <v>656</v>
      </c>
      <c r="C21" s="1" t="s">
        <v>657</v>
      </c>
      <c r="D21" s="1" t="s">
        <v>632</v>
      </c>
      <c r="E21">
        <v>1000</v>
      </c>
    </row>
    <row r="22" spans="1:5" x14ac:dyDescent="0.3">
      <c r="A22">
        <v>21</v>
      </c>
      <c r="B22" s="1" t="s">
        <v>656</v>
      </c>
      <c r="C22" s="1" t="s">
        <v>658</v>
      </c>
      <c r="D22" s="1" t="s">
        <v>659</v>
      </c>
      <c r="E22">
        <v>240</v>
      </c>
    </row>
    <row r="23" spans="1:5" x14ac:dyDescent="0.3">
      <c r="A23">
        <v>22</v>
      </c>
      <c r="B23" s="1" t="s">
        <v>660</v>
      </c>
      <c r="C23" s="1" t="s">
        <v>661</v>
      </c>
      <c r="D23" s="1" t="s">
        <v>632</v>
      </c>
      <c r="E23">
        <v>3700</v>
      </c>
    </row>
    <row r="24" spans="1:5" x14ac:dyDescent="0.3">
      <c r="A24">
        <v>23</v>
      </c>
      <c r="B24" s="1" t="s">
        <v>662</v>
      </c>
      <c r="C24" s="1" t="s">
        <v>663</v>
      </c>
      <c r="D24" s="1" t="s">
        <v>664</v>
      </c>
      <c r="E24">
        <v>13000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2A45-6A96-46AC-9385-9F6D112CCCCC}">
  <dimension ref="A1:D16"/>
  <sheetViews>
    <sheetView workbookViewId="0">
      <selection activeCell="D22" sqref="D22"/>
    </sheetView>
  </sheetViews>
  <sheetFormatPr defaultRowHeight="14.4" x14ac:dyDescent="0.3"/>
  <cols>
    <col min="2" max="2" width="19.33203125" bestFit="1" customWidth="1"/>
    <col min="3" max="3" width="14.33203125" bestFit="1" customWidth="1"/>
    <col min="4" max="4" width="15.33203125" bestFit="1" customWidth="1"/>
  </cols>
  <sheetData>
    <row r="1" spans="1:4" x14ac:dyDescent="0.3">
      <c r="A1" t="s">
        <v>225</v>
      </c>
      <c r="B1" t="s">
        <v>590</v>
      </c>
      <c r="C1" t="s">
        <v>591</v>
      </c>
      <c r="D1" t="s">
        <v>592</v>
      </c>
    </row>
    <row r="2" spans="1:4" x14ac:dyDescent="0.3">
      <c r="A2">
        <v>1</v>
      </c>
      <c r="B2" s="1" t="s">
        <v>767</v>
      </c>
      <c r="C2" s="1" t="s">
        <v>768</v>
      </c>
      <c r="D2">
        <v>38000</v>
      </c>
    </row>
    <row r="3" spans="1:4" x14ac:dyDescent="0.3">
      <c r="A3">
        <v>2</v>
      </c>
      <c r="B3" s="1" t="s">
        <v>769</v>
      </c>
      <c r="C3" s="1" t="s">
        <v>768</v>
      </c>
      <c r="D3">
        <v>45000</v>
      </c>
    </row>
    <row r="4" spans="1:4" x14ac:dyDescent="0.3">
      <c r="A4">
        <v>3</v>
      </c>
      <c r="B4" s="1" t="s">
        <v>770</v>
      </c>
      <c r="C4" s="1" t="s">
        <v>594</v>
      </c>
      <c r="D4">
        <v>65000</v>
      </c>
    </row>
    <row r="5" spans="1:4" x14ac:dyDescent="0.3">
      <c r="A5">
        <v>4</v>
      </c>
      <c r="B5" s="1" t="s">
        <v>595</v>
      </c>
      <c r="C5" s="1" t="s">
        <v>594</v>
      </c>
      <c r="D5">
        <v>68000</v>
      </c>
    </row>
    <row r="6" spans="1:4" x14ac:dyDescent="0.3">
      <c r="A6">
        <v>5</v>
      </c>
      <c r="B6" s="1" t="s">
        <v>596</v>
      </c>
      <c r="C6" s="1" t="s">
        <v>597</v>
      </c>
      <c r="D6">
        <v>75000</v>
      </c>
    </row>
    <row r="7" spans="1:4" x14ac:dyDescent="0.3">
      <c r="A7">
        <v>6</v>
      </c>
      <c r="B7" s="1" t="s">
        <v>598</v>
      </c>
      <c r="C7" s="1" t="s">
        <v>599</v>
      </c>
      <c r="D7">
        <v>75000</v>
      </c>
    </row>
    <row r="8" spans="1:4" x14ac:dyDescent="0.3">
      <c r="A8">
        <v>7</v>
      </c>
      <c r="B8" s="1" t="s">
        <v>600</v>
      </c>
      <c r="C8" s="1" t="s">
        <v>599</v>
      </c>
      <c r="D8">
        <v>70000</v>
      </c>
    </row>
    <row r="9" spans="1:4" x14ac:dyDescent="0.3">
      <c r="A9">
        <v>8</v>
      </c>
      <c r="B9" s="1" t="s">
        <v>601</v>
      </c>
      <c r="C9" s="1" t="s">
        <v>602</v>
      </c>
      <c r="D9">
        <v>65000</v>
      </c>
    </row>
    <row r="10" spans="1:4" x14ac:dyDescent="0.3">
      <c r="A10">
        <v>9</v>
      </c>
      <c r="B10" s="1" t="s">
        <v>771</v>
      </c>
      <c r="C10" s="1" t="s">
        <v>603</v>
      </c>
      <c r="D10">
        <v>95000</v>
      </c>
    </row>
    <row r="11" spans="1:4" x14ac:dyDescent="0.3">
      <c r="A11">
        <v>10</v>
      </c>
      <c r="B11" s="1" t="s">
        <v>604</v>
      </c>
      <c r="C11" s="1" t="s">
        <v>603</v>
      </c>
      <c r="D11">
        <v>100000</v>
      </c>
    </row>
    <row r="12" spans="1:4" x14ac:dyDescent="0.3">
      <c r="A12">
        <v>11</v>
      </c>
      <c r="B12" s="1" t="s">
        <v>605</v>
      </c>
      <c r="C12" s="1" t="s">
        <v>606</v>
      </c>
      <c r="D12">
        <v>55000</v>
      </c>
    </row>
    <row r="13" spans="1:4" x14ac:dyDescent="0.3">
      <c r="A13">
        <v>12</v>
      </c>
      <c r="B13" s="1" t="s">
        <v>607</v>
      </c>
      <c r="C13" s="1" t="s">
        <v>0</v>
      </c>
      <c r="D13">
        <v>85000</v>
      </c>
    </row>
    <row r="14" spans="1:4" x14ac:dyDescent="0.3">
      <c r="A14">
        <v>13</v>
      </c>
      <c r="B14" s="1" t="s">
        <v>608</v>
      </c>
      <c r="C14" s="1" t="s">
        <v>609</v>
      </c>
      <c r="D14">
        <v>65000</v>
      </c>
    </row>
    <row r="15" spans="1:4" x14ac:dyDescent="0.3">
      <c r="A15">
        <v>14</v>
      </c>
      <c r="B15" s="1" t="s">
        <v>610</v>
      </c>
      <c r="C15" s="1" t="s">
        <v>603</v>
      </c>
      <c r="D15">
        <v>120000</v>
      </c>
    </row>
    <row r="16" spans="1:4" x14ac:dyDescent="0.3">
      <c r="A16">
        <v>15</v>
      </c>
      <c r="B16" s="1" t="s">
        <v>611</v>
      </c>
      <c r="C16" s="1" t="s">
        <v>612</v>
      </c>
      <c r="D16">
        <v>180000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6D71-D934-4E80-9F75-FD5634E810BE}">
  <dimension ref="A1:G11"/>
  <sheetViews>
    <sheetView workbookViewId="0"/>
  </sheetViews>
  <sheetFormatPr defaultRowHeight="14.4" x14ac:dyDescent="0.3"/>
  <cols>
    <col min="1" max="1" width="8.33203125" bestFit="1" customWidth="1"/>
    <col min="2" max="2" width="13.33203125" bestFit="1" customWidth="1"/>
    <col min="3" max="3" width="29.77734375" bestFit="1" customWidth="1"/>
    <col min="5" max="5" width="11.44140625" bestFit="1" customWidth="1"/>
    <col min="6" max="6" width="19.33203125" bestFit="1" customWidth="1"/>
    <col min="7" max="7" width="15.33203125" bestFit="1" customWidth="1"/>
  </cols>
  <sheetData>
    <row r="1" spans="1:7" x14ac:dyDescent="0.3">
      <c r="A1" t="s">
        <v>219</v>
      </c>
      <c r="B1" t="s">
        <v>220</v>
      </c>
      <c r="C1" t="s">
        <v>222</v>
      </c>
      <c r="D1" t="s">
        <v>613</v>
      </c>
      <c r="E1" t="s">
        <v>614</v>
      </c>
      <c r="F1" t="s">
        <v>590</v>
      </c>
      <c r="G1" t="s">
        <v>592</v>
      </c>
    </row>
    <row r="2" spans="1:7" x14ac:dyDescent="0.3">
      <c r="A2" s="1" t="s">
        <v>339</v>
      </c>
      <c r="B2" s="1" t="s">
        <v>340</v>
      </c>
      <c r="C2" s="1" t="s">
        <v>341</v>
      </c>
      <c r="D2" s="1" t="s">
        <v>620</v>
      </c>
      <c r="E2" s="1" t="s">
        <v>621</v>
      </c>
      <c r="F2" s="1" t="s">
        <v>595</v>
      </c>
      <c r="G2">
        <v>68000</v>
      </c>
    </row>
    <row r="3" spans="1:7" x14ac:dyDescent="0.3">
      <c r="A3" s="1" t="s">
        <v>363</v>
      </c>
      <c r="B3" s="1" t="s">
        <v>364</v>
      </c>
      <c r="C3" s="1" t="s">
        <v>365</v>
      </c>
      <c r="D3" s="1" t="s">
        <v>620</v>
      </c>
      <c r="E3" s="1" t="s">
        <v>621</v>
      </c>
      <c r="F3" s="1" t="s">
        <v>598</v>
      </c>
      <c r="G3">
        <v>75000</v>
      </c>
    </row>
    <row r="4" spans="1:7" x14ac:dyDescent="0.3">
      <c r="A4" s="1" t="s">
        <v>347</v>
      </c>
      <c r="B4" s="1" t="s">
        <v>348</v>
      </c>
      <c r="C4" s="1" t="s">
        <v>349</v>
      </c>
      <c r="D4" s="1" t="s">
        <v>620</v>
      </c>
      <c r="E4" s="1" t="s">
        <v>623</v>
      </c>
      <c r="F4" s="1" t="s">
        <v>593</v>
      </c>
      <c r="G4">
        <v>45000</v>
      </c>
    </row>
    <row r="5" spans="1:7" x14ac:dyDescent="0.3">
      <c r="A5" s="1" t="s">
        <v>383</v>
      </c>
      <c r="B5" s="1" t="s">
        <v>384</v>
      </c>
      <c r="C5" s="1" t="s">
        <v>385</v>
      </c>
      <c r="D5" s="1" t="s">
        <v>620</v>
      </c>
      <c r="E5" s="1" t="s">
        <v>625</v>
      </c>
      <c r="F5" s="1" t="s">
        <v>595</v>
      </c>
      <c r="G5">
        <v>68000</v>
      </c>
    </row>
    <row r="6" spans="1:7" x14ac:dyDescent="0.3">
      <c r="A6" s="1" t="s">
        <v>335</v>
      </c>
      <c r="B6" s="1" t="s">
        <v>336</v>
      </c>
      <c r="C6" s="1" t="s">
        <v>337</v>
      </c>
      <c r="D6" s="1" t="s">
        <v>620</v>
      </c>
      <c r="E6" s="1" t="s">
        <v>629</v>
      </c>
      <c r="F6" s="1" t="s">
        <v>593</v>
      </c>
      <c r="G6">
        <v>45000</v>
      </c>
    </row>
    <row r="7" spans="1:7" x14ac:dyDescent="0.3">
      <c r="A7" s="1" t="s">
        <v>419</v>
      </c>
      <c r="B7" s="1" t="s">
        <v>420</v>
      </c>
      <c r="C7" s="1" t="s">
        <v>421</v>
      </c>
      <c r="D7" s="1" t="s">
        <v>620</v>
      </c>
      <c r="E7" s="1" t="s">
        <v>629</v>
      </c>
      <c r="F7" s="1" t="s">
        <v>593</v>
      </c>
      <c r="G7">
        <v>45000</v>
      </c>
    </row>
    <row r="8" spans="1:7" x14ac:dyDescent="0.3">
      <c r="A8" s="1" t="s">
        <v>403</v>
      </c>
      <c r="B8" s="1" t="s">
        <v>404</v>
      </c>
      <c r="C8" s="1" t="s">
        <v>405</v>
      </c>
      <c r="D8" s="1" t="s">
        <v>620</v>
      </c>
      <c r="E8" s="1" t="s">
        <v>631</v>
      </c>
      <c r="F8" s="1" t="s">
        <v>605</v>
      </c>
      <c r="G8">
        <v>55000</v>
      </c>
    </row>
    <row r="9" spans="1:7" x14ac:dyDescent="0.3">
      <c r="A9" s="1" t="s">
        <v>411</v>
      </c>
      <c r="B9" s="1" t="s">
        <v>412</v>
      </c>
      <c r="C9" s="1" t="s">
        <v>413</v>
      </c>
      <c r="D9" s="1" t="s">
        <v>620</v>
      </c>
      <c r="E9" s="1" t="s">
        <v>633</v>
      </c>
      <c r="F9" s="1" t="s">
        <v>600</v>
      </c>
      <c r="G9">
        <v>70000</v>
      </c>
    </row>
    <row r="10" spans="1:7" x14ac:dyDescent="0.3">
      <c r="A10" s="1" t="s">
        <v>231</v>
      </c>
      <c r="B10" s="1" t="s">
        <v>232</v>
      </c>
      <c r="C10" s="1" t="s">
        <v>233</v>
      </c>
      <c r="D10" s="1" t="s">
        <v>620</v>
      </c>
      <c r="E10" s="1" t="s">
        <v>635</v>
      </c>
      <c r="F10" s="1" t="s">
        <v>601</v>
      </c>
      <c r="G10">
        <v>65000</v>
      </c>
    </row>
    <row r="11" spans="1:7" x14ac:dyDescent="0.3">
      <c r="A11" s="1" t="s">
        <v>387</v>
      </c>
      <c r="B11" s="1" t="s">
        <v>388</v>
      </c>
      <c r="C11" s="1" t="s">
        <v>389</v>
      </c>
      <c r="D11" s="1" t="s">
        <v>620</v>
      </c>
      <c r="E11" s="1" t="s">
        <v>636</v>
      </c>
      <c r="F11" s="1" t="s">
        <v>608</v>
      </c>
      <c r="G11">
        <v>65000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8B17-B9EE-45E0-98E0-65672178014B}">
  <dimension ref="A1:E66"/>
  <sheetViews>
    <sheetView workbookViewId="0"/>
  </sheetViews>
  <sheetFormatPr defaultRowHeight="14.4" x14ac:dyDescent="0.3"/>
  <cols>
    <col min="1" max="1" width="14.5546875" bestFit="1" customWidth="1"/>
    <col min="2" max="2" width="7" bestFit="1" customWidth="1"/>
    <col min="3" max="3" width="13.109375" bestFit="1" customWidth="1"/>
    <col min="4" max="4" width="14.88671875" bestFit="1" customWidth="1"/>
    <col min="5" max="5" width="8.21875" bestFit="1" customWidth="1"/>
  </cols>
  <sheetData>
    <row r="1" spans="1:5" x14ac:dyDescent="0.3">
      <c r="A1" t="s">
        <v>703</v>
      </c>
      <c r="B1" t="s">
        <v>668</v>
      </c>
      <c r="C1" t="s">
        <v>706</v>
      </c>
      <c r="D1" t="s">
        <v>776</v>
      </c>
      <c r="E1" t="s">
        <v>666</v>
      </c>
    </row>
    <row r="2" spans="1:5" x14ac:dyDescent="0.3">
      <c r="A2">
        <v>1</v>
      </c>
      <c r="B2">
        <v>420000</v>
      </c>
      <c r="C2">
        <v>5</v>
      </c>
      <c r="D2">
        <v>2100000</v>
      </c>
      <c r="E2" s="1" t="s">
        <v>698</v>
      </c>
    </row>
    <row r="3" spans="1:5" x14ac:dyDescent="0.3">
      <c r="A3">
        <v>2</v>
      </c>
      <c r="B3">
        <v>50000</v>
      </c>
      <c r="C3">
        <v>2</v>
      </c>
      <c r="D3">
        <v>100000</v>
      </c>
      <c r="E3" s="1" t="s">
        <v>669</v>
      </c>
    </row>
    <row r="4" spans="1:5" x14ac:dyDescent="0.3">
      <c r="A4">
        <v>3</v>
      </c>
      <c r="B4">
        <v>39000</v>
      </c>
      <c r="C4">
        <v>2</v>
      </c>
      <c r="D4">
        <v>78000</v>
      </c>
      <c r="E4" s="1" t="s">
        <v>669</v>
      </c>
    </row>
    <row r="5" spans="1:5" x14ac:dyDescent="0.3">
      <c r="A5">
        <v>4</v>
      </c>
      <c r="B5">
        <v>38000</v>
      </c>
      <c r="C5">
        <v>4</v>
      </c>
      <c r="D5">
        <v>152000</v>
      </c>
      <c r="E5" s="1" t="s">
        <v>669</v>
      </c>
    </row>
    <row r="6" spans="1:5" x14ac:dyDescent="0.3">
      <c r="A6">
        <v>5</v>
      </c>
      <c r="B6">
        <v>55000</v>
      </c>
      <c r="C6">
        <v>4</v>
      </c>
      <c r="D6">
        <v>220000</v>
      </c>
      <c r="E6" s="1" t="s">
        <v>669</v>
      </c>
    </row>
    <row r="7" spans="1:5" x14ac:dyDescent="0.3">
      <c r="A7">
        <v>6</v>
      </c>
      <c r="B7">
        <v>32000</v>
      </c>
      <c r="C7">
        <v>3</v>
      </c>
      <c r="D7">
        <v>96000</v>
      </c>
      <c r="E7" s="1" t="s">
        <v>669</v>
      </c>
    </row>
    <row r="8" spans="1:5" x14ac:dyDescent="0.3">
      <c r="A8">
        <v>7</v>
      </c>
      <c r="B8">
        <v>31000</v>
      </c>
      <c r="C8">
        <v>4</v>
      </c>
      <c r="D8">
        <v>124000</v>
      </c>
      <c r="E8" s="1" t="s">
        <v>693</v>
      </c>
    </row>
    <row r="9" spans="1:5" x14ac:dyDescent="0.3">
      <c r="A9">
        <v>8</v>
      </c>
      <c r="B9">
        <v>390000</v>
      </c>
      <c r="C9">
        <v>5</v>
      </c>
      <c r="D9">
        <v>1950000</v>
      </c>
      <c r="E9" s="1" t="s">
        <v>698</v>
      </c>
    </row>
    <row r="10" spans="1:5" x14ac:dyDescent="0.3">
      <c r="A10">
        <v>9</v>
      </c>
      <c r="B10">
        <v>52000</v>
      </c>
      <c r="C10">
        <v>2</v>
      </c>
      <c r="D10">
        <v>104000</v>
      </c>
      <c r="E10" s="1" t="s">
        <v>669</v>
      </c>
    </row>
    <row r="11" spans="1:5" x14ac:dyDescent="0.3">
      <c r="A11">
        <v>10</v>
      </c>
      <c r="B11">
        <v>68000</v>
      </c>
      <c r="C11">
        <v>1</v>
      </c>
      <c r="D11">
        <v>68000</v>
      </c>
      <c r="E11" s="1" t="s">
        <v>669</v>
      </c>
    </row>
    <row r="12" spans="1:5" x14ac:dyDescent="0.3">
      <c r="A12">
        <v>11</v>
      </c>
      <c r="B12">
        <v>58000</v>
      </c>
      <c r="C12">
        <v>3</v>
      </c>
      <c r="D12">
        <v>174000</v>
      </c>
      <c r="E12" s="1" t="s">
        <v>669</v>
      </c>
    </row>
    <row r="13" spans="1:5" x14ac:dyDescent="0.3">
      <c r="A13">
        <v>12</v>
      </c>
      <c r="B13">
        <v>68000</v>
      </c>
      <c r="C13">
        <v>1</v>
      </c>
      <c r="D13">
        <v>68000</v>
      </c>
      <c r="E13" s="1" t="s">
        <v>669</v>
      </c>
    </row>
    <row r="14" spans="1:5" x14ac:dyDescent="0.3">
      <c r="A14">
        <v>13</v>
      </c>
      <c r="B14">
        <v>115000</v>
      </c>
      <c r="C14">
        <v>3</v>
      </c>
      <c r="D14">
        <v>345000</v>
      </c>
      <c r="E14" s="1" t="s">
        <v>669</v>
      </c>
    </row>
    <row r="15" spans="1:5" x14ac:dyDescent="0.3">
      <c r="A15">
        <v>14</v>
      </c>
      <c r="B15">
        <v>52000</v>
      </c>
      <c r="C15">
        <v>1</v>
      </c>
      <c r="D15">
        <v>52000</v>
      </c>
      <c r="E15" s="1" t="s">
        <v>669</v>
      </c>
    </row>
    <row r="16" spans="1:5" x14ac:dyDescent="0.3">
      <c r="A16">
        <v>15</v>
      </c>
      <c r="B16">
        <v>31000</v>
      </c>
      <c r="C16">
        <v>1</v>
      </c>
      <c r="D16">
        <v>31000</v>
      </c>
      <c r="E16" s="1" t="s">
        <v>693</v>
      </c>
    </row>
    <row r="17" spans="1:5" x14ac:dyDescent="0.3">
      <c r="A17">
        <v>16</v>
      </c>
      <c r="B17">
        <v>52000</v>
      </c>
      <c r="C17">
        <v>3</v>
      </c>
      <c r="D17">
        <v>156000</v>
      </c>
      <c r="E17" s="1" t="s">
        <v>669</v>
      </c>
    </row>
    <row r="18" spans="1:5" x14ac:dyDescent="0.3">
      <c r="A18">
        <v>17</v>
      </c>
      <c r="B18">
        <v>48000</v>
      </c>
      <c r="C18">
        <v>2</v>
      </c>
      <c r="D18">
        <v>96000</v>
      </c>
      <c r="E18" s="1" t="s">
        <v>669</v>
      </c>
    </row>
    <row r="19" spans="1:5" x14ac:dyDescent="0.3">
      <c r="A19">
        <v>18</v>
      </c>
      <c r="B19">
        <v>105000</v>
      </c>
      <c r="C19">
        <v>4</v>
      </c>
      <c r="D19">
        <v>420000</v>
      </c>
      <c r="E19" s="1" t="s">
        <v>669</v>
      </c>
    </row>
    <row r="20" spans="1:5" x14ac:dyDescent="0.3">
      <c r="A20">
        <v>19</v>
      </c>
      <c r="B20">
        <v>48000</v>
      </c>
      <c r="C20">
        <v>2</v>
      </c>
      <c r="D20">
        <v>96000</v>
      </c>
      <c r="E20" s="1" t="s">
        <v>669</v>
      </c>
    </row>
    <row r="21" spans="1:5" x14ac:dyDescent="0.3">
      <c r="A21">
        <v>20</v>
      </c>
      <c r="B21">
        <v>170000</v>
      </c>
      <c r="C21">
        <v>2</v>
      </c>
      <c r="D21">
        <v>340000</v>
      </c>
      <c r="E21" s="1" t="s">
        <v>669</v>
      </c>
    </row>
    <row r="22" spans="1:5" x14ac:dyDescent="0.3">
      <c r="A22">
        <v>21</v>
      </c>
      <c r="B22">
        <v>32000</v>
      </c>
      <c r="C22">
        <v>1</v>
      </c>
      <c r="D22">
        <v>32000</v>
      </c>
      <c r="E22" s="1" t="s">
        <v>669</v>
      </c>
    </row>
    <row r="23" spans="1:5" x14ac:dyDescent="0.3">
      <c r="A23">
        <v>22</v>
      </c>
      <c r="B23">
        <v>26000</v>
      </c>
      <c r="C23">
        <v>4</v>
      </c>
      <c r="D23">
        <v>104000</v>
      </c>
      <c r="E23" s="1" t="s">
        <v>693</v>
      </c>
    </row>
    <row r="24" spans="1:5" x14ac:dyDescent="0.3">
      <c r="A24">
        <v>23</v>
      </c>
      <c r="B24">
        <v>90000</v>
      </c>
      <c r="C24">
        <v>5</v>
      </c>
      <c r="D24">
        <v>450000</v>
      </c>
      <c r="E24" s="1" t="s">
        <v>669</v>
      </c>
    </row>
    <row r="25" spans="1:5" x14ac:dyDescent="0.3">
      <c r="A25">
        <v>24</v>
      </c>
      <c r="B25">
        <v>26000</v>
      </c>
      <c r="C25">
        <v>3</v>
      </c>
      <c r="D25">
        <v>78000</v>
      </c>
      <c r="E25" s="1" t="s">
        <v>693</v>
      </c>
    </row>
    <row r="26" spans="1:5" x14ac:dyDescent="0.3">
      <c r="A26">
        <v>25</v>
      </c>
      <c r="B26">
        <v>76000</v>
      </c>
      <c r="C26">
        <v>4</v>
      </c>
      <c r="D26">
        <v>304000</v>
      </c>
      <c r="E26" s="1" t="s">
        <v>669</v>
      </c>
    </row>
    <row r="27" spans="1:5" x14ac:dyDescent="0.3">
      <c r="A27">
        <v>26</v>
      </c>
      <c r="B27">
        <v>55000</v>
      </c>
      <c r="C27">
        <v>3</v>
      </c>
      <c r="D27">
        <v>165000</v>
      </c>
      <c r="E27" s="1" t="s">
        <v>669</v>
      </c>
    </row>
    <row r="28" spans="1:5" x14ac:dyDescent="0.3">
      <c r="A28">
        <v>27</v>
      </c>
      <c r="B28">
        <v>460000</v>
      </c>
      <c r="C28">
        <v>1</v>
      </c>
      <c r="D28">
        <v>460000</v>
      </c>
      <c r="E28" s="1" t="s">
        <v>698</v>
      </c>
    </row>
    <row r="29" spans="1:5" x14ac:dyDescent="0.3">
      <c r="A29">
        <v>28</v>
      </c>
      <c r="B29">
        <v>57000</v>
      </c>
      <c r="C29">
        <v>4</v>
      </c>
      <c r="D29">
        <v>228000</v>
      </c>
      <c r="E29" s="1" t="s">
        <v>669</v>
      </c>
    </row>
    <row r="30" spans="1:5" x14ac:dyDescent="0.3">
      <c r="A30">
        <v>29</v>
      </c>
      <c r="B30">
        <v>47000</v>
      </c>
      <c r="C30">
        <v>5</v>
      </c>
      <c r="D30">
        <v>235000</v>
      </c>
      <c r="E30" s="1" t="s">
        <v>669</v>
      </c>
    </row>
    <row r="31" spans="1:5" x14ac:dyDescent="0.3">
      <c r="A31">
        <v>30</v>
      </c>
      <c r="B31">
        <v>170000</v>
      </c>
      <c r="C31">
        <v>3</v>
      </c>
      <c r="D31">
        <v>510000</v>
      </c>
      <c r="E31" s="1" t="s">
        <v>669</v>
      </c>
    </row>
    <row r="32" spans="1:5" x14ac:dyDescent="0.3">
      <c r="A32">
        <v>31</v>
      </c>
      <c r="B32">
        <v>76000</v>
      </c>
      <c r="C32">
        <v>5</v>
      </c>
      <c r="D32">
        <v>380000</v>
      </c>
      <c r="E32" s="1" t="s">
        <v>669</v>
      </c>
    </row>
    <row r="33" spans="1:5" x14ac:dyDescent="0.3">
      <c r="A33">
        <v>32</v>
      </c>
      <c r="B33">
        <v>26000</v>
      </c>
      <c r="C33">
        <v>1</v>
      </c>
      <c r="D33">
        <v>26000</v>
      </c>
      <c r="E33" s="1" t="s">
        <v>693</v>
      </c>
    </row>
    <row r="34" spans="1:5" x14ac:dyDescent="0.3">
      <c r="A34">
        <v>33</v>
      </c>
      <c r="B34">
        <v>60000</v>
      </c>
      <c r="C34">
        <v>4</v>
      </c>
      <c r="D34">
        <v>240000</v>
      </c>
      <c r="E34" s="1" t="s">
        <v>669</v>
      </c>
    </row>
    <row r="35" spans="1:5" x14ac:dyDescent="0.3">
      <c r="A35">
        <v>34</v>
      </c>
      <c r="B35">
        <v>420000</v>
      </c>
      <c r="C35">
        <v>5</v>
      </c>
      <c r="D35">
        <v>2100000</v>
      </c>
      <c r="E35" s="1" t="s">
        <v>698</v>
      </c>
    </row>
    <row r="36" spans="1:5" x14ac:dyDescent="0.3">
      <c r="A36">
        <v>35</v>
      </c>
      <c r="B36">
        <v>115000</v>
      </c>
      <c r="C36">
        <v>3</v>
      </c>
      <c r="D36">
        <v>345000</v>
      </c>
      <c r="E36" s="1" t="s">
        <v>669</v>
      </c>
    </row>
    <row r="37" spans="1:5" x14ac:dyDescent="0.3">
      <c r="A37">
        <v>36</v>
      </c>
      <c r="B37">
        <v>52000</v>
      </c>
      <c r="C37">
        <v>5</v>
      </c>
      <c r="D37">
        <v>260000</v>
      </c>
      <c r="E37" s="1" t="s">
        <v>669</v>
      </c>
    </row>
    <row r="38" spans="1:5" x14ac:dyDescent="0.3">
      <c r="A38">
        <v>37</v>
      </c>
      <c r="B38">
        <v>30000</v>
      </c>
      <c r="C38">
        <v>3</v>
      </c>
      <c r="D38">
        <v>90000</v>
      </c>
      <c r="E38" s="1" t="s">
        <v>693</v>
      </c>
    </row>
    <row r="39" spans="1:5" x14ac:dyDescent="0.3">
      <c r="A39">
        <v>38</v>
      </c>
      <c r="B39">
        <v>460000</v>
      </c>
      <c r="C39">
        <v>5</v>
      </c>
      <c r="D39">
        <v>2300000</v>
      </c>
      <c r="E39" s="1" t="s">
        <v>698</v>
      </c>
    </row>
    <row r="40" spans="1:5" x14ac:dyDescent="0.3">
      <c r="A40">
        <v>39</v>
      </c>
      <c r="B40">
        <v>70000</v>
      </c>
      <c r="C40">
        <v>3</v>
      </c>
      <c r="D40">
        <v>210000</v>
      </c>
      <c r="E40" s="1" t="s">
        <v>669</v>
      </c>
    </row>
    <row r="41" spans="1:5" x14ac:dyDescent="0.3">
      <c r="A41">
        <v>40</v>
      </c>
      <c r="B41">
        <v>70000</v>
      </c>
      <c r="C41">
        <v>5</v>
      </c>
      <c r="D41">
        <v>350000</v>
      </c>
      <c r="E41" s="1" t="s">
        <v>669</v>
      </c>
    </row>
    <row r="42" spans="1:5" x14ac:dyDescent="0.3">
      <c r="A42">
        <v>41</v>
      </c>
      <c r="B42">
        <v>57000</v>
      </c>
      <c r="C42">
        <v>2</v>
      </c>
      <c r="D42">
        <v>114000</v>
      </c>
      <c r="E42" s="1" t="s">
        <v>669</v>
      </c>
    </row>
    <row r="43" spans="1:5" x14ac:dyDescent="0.3">
      <c r="A43">
        <v>42</v>
      </c>
      <c r="B43">
        <v>420000</v>
      </c>
      <c r="C43">
        <v>5</v>
      </c>
      <c r="D43">
        <v>2100000</v>
      </c>
      <c r="E43" s="1" t="s">
        <v>698</v>
      </c>
    </row>
    <row r="44" spans="1:5" x14ac:dyDescent="0.3">
      <c r="A44">
        <v>43</v>
      </c>
      <c r="B44">
        <v>98000</v>
      </c>
      <c r="C44">
        <v>3</v>
      </c>
      <c r="D44">
        <v>294000</v>
      </c>
      <c r="E44" s="1" t="s">
        <v>669</v>
      </c>
    </row>
    <row r="45" spans="1:5" x14ac:dyDescent="0.3">
      <c r="A45">
        <v>44</v>
      </c>
      <c r="B45">
        <v>36000</v>
      </c>
      <c r="C45">
        <v>2</v>
      </c>
      <c r="D45">
        <v>72000</v>
      </c>
      <c r="E45" s="1" t="s">
        <v>669</v>
      </c>
    </row>
    <row r="46" spans="1:5" x14ac:dyDescent="0.3">
      <c r="A46">
        <v>45</v>
      </c>
      <c r="B46">
        <v>35000</v>
      </c>
      <c r="C46">
        <v>1</v>
      </c>
      <c r="D46">
        <v>35000</v>
      </c>
      <c r="E46" s="1" t="s">
        <v>693</v>
      </c>
    </row>
    <row r="47" spans="1:5" x14ac:dyDescent="0.3">
      <c r="A47">
        <v>46</v>
      </c>
      <c r="B47">
        <v>340000</v>
      </c>
      <c r="C47">
        <v>5</v>
      </c>
      <c r="D47">
        <v>1700000</v>
      </c>
      <c r="E47" s="1" t="s">
        <v>698</v>
      </c>
    </row>
    <row r="48" spans="1:5" x14ac:dyDescent="0.3">
      <c r="A48">
        <v>47</v>
      </c>
      <c r="B48">
        <v>170000</v>
      </c>
      <c r="C48">
        <v>2</v>
      </c>
      <c r="D48">
        <v>340000</v>
      </c>
      <c r="E48" s="1" t="s">
        <v>669</v>
      </c>
    </row>
    <row r="49" spans="1:5" x14ac:dyDescent="0.3">
      <c r="A49">
        <v>48</v>
      </c>
      <c r="B49">
        <v>30000</v>
      </c>
      <c r="C49">
        <v>2</v>
      </c>
      <c r="D49">
        <v>60000</v>
      </c>
      <c r="E49" s="1" t="s">
        <v>693</v>
      </c>
    </row>
    <row r="50" spans="1:5" x14ac:dyDescent="0.3">
      <c r="A50">
        <v>49</v>
      </c>
      <c r="B50">
        <v>39000</v>
      </c>
      <c r="C50">
        <v>1</v>
      </c>
      <c r="D50">
        <v>39000</v>
      </c>
      <c r="E50" s="1" t="s">
        <v>669</v>
      </c>
    </row>
    <row r="51" spans="1:5" x14ac:dyDescent="0.3">
      <c r="A51">
        <v>50</v>
      </c>
      <c r="B51">
        <v>38000</v>
      </c>
      <c r="C51">
        <v>5</v>
      </c>
      <c r="D51">
        <v>190000</v>
      </c>
      <c r="E51" s="1" t="s">
        <v>669</v>
      </c>
    </row>
    <row r="52" spans="1:5" x14ac:dyDescent="0.3">
      <c r="A52">
        <v>51</v>
      </c>
      <c r="B52">
        <v>340000</v>
      </c>
      <c r="C52">
        <v>3</v>
      </c>
      <c r="D52">
        <v>1020000</v>
      </c>
      <c r="E52" s="1" t="s">
        <v>698</v>
      </c>
    </row>
    <row r="53" spans="1:5" x14ac:dyDescent="0.3">
      <c r="A53">
        <v>52</v>
      </c>
      <c r="B53">
        <v>58000</v>
      </c>
      <c r="C53">
        <v>3</v>
      </c>
      <c r="D53">
        <v>174000</v>
      </c>
      <c r="E53" s="1" t="s">
        <v>669</v>
      </c>
    </row>
    <row r="54" spans="1:5" x14ac:dyDescent="0.3">
      <c r="A54">
        <v>53</v>
      </c>
      <c r="B54">
        <v>98000</v>
      </c>
      <c r="C54">
        <v>2</v>
      </c>
      <c r="D54">
        <v>196000</v>
      </c>
      <c r="E54" s="1" t="s">
        <v>669</v>
      </c>
    </row>
    <row r="55" spans="1:5" x14ac:dyDescent="0.3">
      <c r="A55">
        <v>54</v>
      </c>
      <c r="B55">
        <v>52000</v>
      </c>
      <c r="C55">
        <v>5</v>
      </c>
      <c r="D55">
        <v>260000</v>
      </c>
      <c r="E55" s="1" t="s">
        <v>669</v>
      </c>
    </row>
    <row r="56" spans="1:5" x14ac:dyDescent="0.3">
      <c r="A56">
        <v>55</v>
      </c>
      <c r="B56">
        <v>115000</v>
      </c>
      <c r="C56">
        <v>1</v>
      </c>
      <c r="D56">
        <v>115000</v>
      </c>
      <c r="E56" s="1" t="s">
        <v>669</v>
      </c>
    </row>
    <row r="57" spans="1:5" x14ac:dyDescent="0.3">
      <c r="A57">
        <v>56</v>
      </c>
      <c r="B57">
        <v>90000</v>
      </c>
      <c r="C57">
        <v>5</v>
      </c>
      <c r="D57">
        <v>450000</v>
      </c>
      <c r="E57" s="1" t="s">
        <v>669</v>
      </c>
    </row>
    <row r="58" spans="1:5" x14ac:dyDescent="0.3">
      <c r="A58">
        <v>57</v>
      </c>
      <c r="B58">
        <v>36000</v>
      </c>
      <c r="C58">
        <v>3</v>
      </c>
      <c r="D58">
        <v>108000</v>
      </c>
      <c r="E58" s="1" t="s">
        <v>669</v>
      </c>
    </row>
    <row r="59" spans="1:5" x14ac:dyDescent="0.3">
      <c r="A59">
        <v>58</v>
      </c>
      <c r="B59">
        <v>50000</v>
      </c>
      <c r="C59">
        <v>3</v>
      </c>
      <c r="D59">
        <v>150000</v>
      </c>
      <c r="E59" s="1" t="s">
        <v>669</v>
      </c>
    </row>
    <row r="60" spans="1:5" x14ac:dyDescent="0.3">
      <c r="A60">
        <v>59</v>
      </c>
      <c r="B60">
        <v>30000</v>
      </c>
      <c r="C60">
        <v>2</v>
      </c>
      <c r="D60">
        <v>60000</v>
      </c>
      <c r="E60" s="1" t="s">
        <v>693</v>
      </c>
    </row>
    <row r="61" spans="1:5" x14ac:dyDescent="0.3">
      <c r="A61">
        <v>60</v>
      </c>
      <c r="B61">
        <v>85000</v>
      </c>
      <c r="C61">
        <v>4</v>
      </c>
      <c r="D61">
        <v>340000</v>
      </c>
      <c r="E61" s="1" t="s">
        <v>669</v>
      </c>
    </row>
    <row r="62" spans="1:5" x14ac:dyDescent="0.3">
      <c r="A62">
        <v>61</v>
      </c>
      <c r="B62">
        <v>460000</v>
      </c>
      <c r="C62">
        <v>1</v>
      </c>
      <c r="D62">
        <v>460000</v>
      </c>
      <c r="E62" s="1" t="s">
        <v>698</v>
      </c>
    </row>
    <row r="63" spans="1:5" x14ac:dyDescent="0.3">
      <c r="A63">
        <v>62</v>
      </c>
      <c r="B63">
        <v>60000</v>
      </c>
      <c r="C63">
        <v>5</v>
      </c>
      <c r="D63">
        <v>300000</v>
      </c>
      <c r="E63" s="1" t="s">
        <v>669</v>
      </c>
    </row>
    <row r="64" spans="1:5" x14ac:dyDescent="0.3">
      <c r="A64">
        <v>63</v>
      </c>
      <c r="B64">
        <v>76000</v>
      </c>
      <c r="C64">
        <v>5</v>
      </c>
      <c r="D64">
        <v>380000</v>
      </c>
      <c r="E64" s="1" t="s">
        <v>669</v>
      </c>
    </row>
    <row r="65" spans="1:5" x14ac:dyDescent="0.3">
      <c r="A65">
        <v>64</v>
      </c>
      <c r="B65">
        <v>340000</v>
      </c>
      <c r="C65">
        <v>3</v>
      </c>
      <c r="D65">
        <v>1020000</v>
      </c>
      <c r="E65" s="1" t="s">
        <v>698</v>
      </c>
    </row>
    <row r="66" spans="1:5" x14ac:dyDescent="0.3">
      <c r="A66">
        <v>65</v>
      </c>
      <c r="B66">
        <v>39000</v>
      </c>
      <c r="C66">
        <v>1</v>
      </c>
      <c r="D66">
        <v>39000</v>
      </c>
      <c r="E66" s="1" t="s">
        <v>669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71E7-F233-4A76-BC2B-91FCD1BCBF2C}">
  <dimension ref="A1:J66"/>
  <sheetViews>
    <sheetView workbookViewId="0"/>
  </sheetViews>
  <sheetFormatPr defaultRowHeight="14.4" x14ac:dyDescent="0.3"/>
  <cols>
    <col min="1" max="1" width="11.88671875" bestFit="1" customWidth="1"/>
    <col min="2" max="2" width="7" bestFit="1" customWidth="1"/>
    <col min="3" max="3" width="11.21875" bestFit="1" customWidth="1"/>
    <col min="4" max="4" width="8.21875" bestFit="1" customWidth="1"/>
    <col min="5" max="5" width="13.109375" bestFit="1" customWidth="1"/>
    <col min="6" max="6" width="14.6640625" bestFit="1" customWidth="1"/>
    <col min="7" max="7" width="10.77734375" bestFit="1" customWidth="1"/>
    <col min="8" max="8" width="10.44140625" bestFit="1" customWidth="1"/>
    <col min="9" max="9" width="10.88671875" bestFit="1" customWidth="1"/>
    <col min="10" max="10" width="32.44140625" bestFit="1" customWidth="1"/>
  </cols>
  <sheetData>
    <row r="1" spans="1:10" x14ac:dyDescent="0.3">
      <c r="A1" t="s">
        <v>705</v>
      </c>
      <c r="B1" t="s">
        <v>668</v>
      </c>
      <c r="C1" t="s">
        <v>667</v>
      </c>
      <c r="D1" t="s">
        <v>666</v>
      </c>
      <c r="E1" t="s">
        <v>706</v>
      </c>
      <c r="F1" t="s">
        <v>704</v>
      </c>
      <c r="G1" t="s">
        <v>431</v>
      </c>
      <c r="H1" t="s">
        <v>219</v>
      </c>
      <c r="I1" t="s">
        <v>220</v>
      </c>
      <c r="J1" t="s">
        <v>222</v>
      </c>
    </row>
    <row r="2" spans="1:10" x14ac:dyDescent="0.3">
      <c r="A2">
        <v>31</v>
      </c>
      <c r="B2">
        <v>420000</v>
      </c>
      <c r="C2" s="1" t="s">
        <v>702</v>
      </c>
      <c r="D2" s="1" t="s">
        <v>698</v>
      </c>
      <c r="E2">
        <v>5</v>
      </c>
      <c r="F2" s="1" t="s">
        <v>707</v>
      </c>
      <c r="G2">
        <v>49</v>
      </c>
      <c r="H2" s="1" t="s">
        <v>577</v>
      </c>
      <c r="I2" s="1" t="s">
        <v>578</v>
      </c>
      <c r="J2" s="1" t="s">
        <v>579</v>
      </c>
    </row>
    <row r="3" spans="1:10" x14ac:dyDescent="0.3">
      <c r="A3">
        <v>16</v>
      </c>
      <c r="B3">
        <v>50000</v>
      </c>
      <c r="C3" s="1" t="s">
        <v>685</v>
      </c>
      <c r="D3" s="1" t="s">
        <v>669</v>
      </c>
      <c r="E3">
        <v>2</v>
      </c>
      <c r="F3" s="1" t="s">
        <v>708</v>
      </c>
      <c r="G3">
        <v>12</v>
      </c>
      <c r="H3" s="1" t="s">
        <v>468</v>
      </c>
      <c r="I3" s="1" t="s">
        <v>469</v>
      </c>
      <c r="J3" s="1" t="s">
        <v>470</v>
      </c>
    </row>
    <row r="4" spans="1:10" x14ac:dyDescent="0.3">
      <c r="A4">
        <v>9</v>
      </c>
      <c r="B4">
        <v>39000</v>
      </c>
      <c r="C4" s="1" t="s">
        <v>678</v>
      </c>
      <c r="D4" s="1" t="s">
        <v>669</v>
      </c>
      <c r="E4">
        <v>2</v>
      </c>
      <c r="F4" s="1" t="s">
        <v>709</v>
      </c>
      <c r="G4">
        <v>16</v>
      </c>
      <c r="H4" s="1" t="s">
        <v>480</v>
      </c>
      <c r="I4" s="1" t="s">
        <v>481</v>
      </c>
      <c r="J4" s="1" t="s">
        <v>482</v>
      </c>
    </row>
    <row r="5" spans="1:10" x14ac:dyDescent="0.3">
      <c r="A5">
        <v>2</v>
      </c>
      <c r="B5">
        <v>38000</v>
      </c>
      <c r="C5" s="1" t="s">
        <v>671</v>
      </c>
      <c r="D5" s="1" t="s">
        <v>669</v>
      </c>
      <c r="E5">
        <v>4</v>
      </c>
      <c r="F5" s="1" t="s">
        <v>710</v>
      </c>
      <c r="G5">
        <v>22</v>
      </c>
      <c r="H5" s="1" t="s">
        <v>498</v>
      </c>
      <c r="I5" s="1" t="s">
        <v>499</v>
      </c>
      <c r="J5" s="1" t="s">
        <v>500</v>
      </c>
    </row>
    <row r="6" spans="1:10" x14ac:dyDescent="0.3">
      <c r="A6">
        <v>21</v>
      </c>
      <c r="B6">
        <v>55000</v>
      </c>
      <c r="C6" s="1" t="s">
        <v>690</v>
      </c>
      <c r="D6" s="1" t="s">
        <v>669</v>
      </c>
      <c r="E6">
        <v>4</v>
      </c>
      <c r="F6" s="1" t="s">
        <v>711</v>
      </c>
      <c r="G6">
        <v>50</v>
      </c>
      <c r="H6" s="1" t="s">
        <v>580</v>
      </c>
      <c r="I6" s="1" t="s">
        <v>581</v>
      </c>
      <c r="J6" s="1" t="s">
        <v>582</v>
      </c>
    </row>
    <row r="7" spans="1:10" x14ac:dyDescent="0.3">
      <c r="A7">
        <v>1</v>
      </c>
      <c r="B7">
        <v>32000</v>
      </c>
      <c r="C7" s="1" t="s">
        <v>670</v>
      </c>
      <c r="D7" s="1" t="s">
        <v>669</v>
      </c>
      <c r="E7">
        <v>3</v>
      </c>
      <c r="F7" s="1" t="s">
        <v>712</v>
      </c>
      <c r="G7">
        <v>48</v>
      </c>
      <c r="H7" s="1" t="s">
        <v>575</v>
      </c>
      <c r="I7" s="1" t="s">
        <v>523</v>
      </c>
      <c r="J7" s="1" t="s">
        <v>576</v>
      </c>
    </row>
    <row r="8" spans="1:10" x14ac:dyDescent="0.3">
      <c r="A8">
        <v>27</v>
      </c>
      <c r="B8">
        <v>31000</v>
      </c>
      <c r="C8" s="1" t="s">
        <v>697</v>
      </c>
      <c r="D8" s="1" t="s">
        <v>693</v>
      </c>
      <c r="E8">
        <v>4</v>
      </c>
      <c r="F8" s="1" t="s">
        <v>713</v>
      </c>
      <c r="G8">
        <v>27</v>
      </c>
      <c r="H8" s="1" t="s">
        <v>513</v>
      </c>
      <c r="I8" s="1" t="s">
        <v>514</v>
      </c>
      <c r="J8" s="1" t="s">
        <v>515</v>
      </c>
    </row>
    <row r="9" spans="1:10" x14ac:dyDescent="0.3">
      <c r="A9">
        <v>30</v>
      </c>
      <c r="B9">
        <v>390000</v>
      </c>
      <c r="C9" s="1" t="s">
        <v>701</v>
      </c>
      <c r="D9" s="1" t="s">
        <v>698</v>
      </c>
      <c r="E9">
        <v>5</v>
      </c>
      <c r="F9" s="1" t="s">
        <v>714</v>
      </c>
      <c r="G9">
        <v>39</v>
      </c>
      <c r="H9" s="1" t="s">
        <v>548</v>
      </c>
      <c r="I9" s="1" t="s">
        <v>549</v>
      </c>
      <c r="J9" s="1" t="s">
        <v>550</v>
      </c>
    </row>
    <row r="10" spans="1:10" x14ac:dyDescent="0.3">
      <c r="A10">
        <v>11</v>
      </c>
      <c r="B10">
        <v>52000</v>
      </c>
      <c r="C10" s="1" t="s">
        <v>680</v>
      </c>
      <c r="D10" s="1" t="s">
        <v>669</v>
      </c>
      <c r="E10">
        <v>2</v>
      </c>
      <c r="F10" s="1" t="s">
        <v>715</v>
      </c>
      <c r="G10">
        <v>6</v>
      </c>
      <c r="H10" s="1" t="s">
        <v>450</v>
      </c>
      <c r="I10" s="1" t="s">
        <v>451</v>
      </c>
      <c r="J10" s="1" t="s">
        <v>452</v>
      </c>
    </row>
    <row r="11" spans="1:10" x14ac:dyDescent="0.3">
      <c r="A11">
        <v>18</v>
      </c>
      <c r="B11">
        <v>68000</v>
      </c>
      <c r="C11" s="1" t="s">
        <v>687</v>
      </c>
      <c r="D11" s="1" t="s">
        <v>669</v>
      </c>
      <c r="E11">
        <v>1</v>
      </c>
      <c r="F11" s="1" t="s">
        <v>716</v>
      </c>
      <c r="G11">
        <v>20</v>
      </c>
      <c r="H11" s="1" t="s">
        <v>492</v>
      </c>
      <c r="I11" s="1" t="s">
        <v>493</v>
      </c>
      <c r="J11" s="1" t="s">
        <v>494</v>
      </c>
    </row>
    <row r="12" spans="1:10" x14ac:dyDescent="0.3">
      <c r="A12">
        <v>5</v>
      </c>
      <c r="B12">
        <v>58000</v>
      </c>
      <c r="C12" s="1" t="s">
        <v>674</v>
      </c>
      <c r="D12" s="1" t="s">
        <v>669</v>
      </c>
      <c r="E12">
        <v>3</v>
      </c>
      <c r="F12" s="1" t="s">
        <v>717</v>
      </c>
      <c r="G12">
        <v>12</v>
      </c>
      <c r="H12" s="1" t="s">
        <v>468</v>
      </c>
      <c r="I12" s="1" t="s">
        <v>469</v>
      </c>
      <c r="J12" s="1" t="s">
        <v>470</v>
      </c>
    </row>
    <row r="13" spans="1:10" x14ac:dyDescent="0.3">
      <c r="A13">
        <v>18</v>
      </c>
      <c r="B13">
        <v>68000</v>
      </c>
      <c r="C13" s="1" t="s">
        <v>687</v>
      </c>
      <c r="D13" s="1" t="s">
        <v>669</v>
      </c>
      <c r="E13">
        <v>1</v>
      </c>
      <c r="F13" s="1" t="s">
        <v>718</v>
      </c>
      <c r="G13">
        <v>1</v>
      </c>
      <c r="H13" s="1" t="s">
        <v>433</v>
      </c>
      <c r="I13" s="1" t="s">
        <v>434</v>
      </c>
      <c r="J13" s="1" t="s">
        <v>436</v>
      </c>
    </row>
    <row r="14" spans="1:10" x14ac:dyDescent="0.3">
      <c r="A14">
        <v>19</v>
      </c>
      <c r="B14">
        <v>115000</v>
      </c>
      <c r="C14" s="1" t="s">
        <v>688</v>
      </c>
      <c r="D14" s="1" t="s">
        <v>669</v>
      </c>
      <c r="E14">
        <v>3</v>
      </c>
      <c r="F14" s="1" t="s">
        <v>719</v>
      </c>
      <c r="G14">
        <v>9</v>
      </c>
      <c r="H14" s="1" t="s">
        <v>459</v>
      </c>
      <c r="I14" s="1" t="s">
        <v>460</v>
      </c>
      <c r="J14" s="1" t="s">
        <v>461</v>
      </c>
    </row>
    <row r="15" spans="1:10" x14ac:dyDescent="0.3">
      <c r="A15">
        <v>11</v>
      </c>
      <c r="B15">
        <v>52000</v>
      </c>
      <c r="C15" s="1" t="s">
        <v>680</v>
      </c>
      <c r="D15" s="1" t="s">
        <v>669</v>
      </c>
      <c r="E15">
        <v>1</v>
      </c>
      <c r="F15" s="1" t="s">
        <v>720</v>
      </c>
      <c r="G15">
        <v>41</v>
      </c>
      <c r="H15" s="1" t="s">
        <v>554</v>
      </c>
      <c r="I15" s="1" t="s">
        <v>555</v>
      </c>
      <c r="J15" s="1" t="s">
        <v>556</v>
      </c>
    </row>
    <row r="16" spans="1:10" x14ac:dyDescent="0.3">
      <c r="A16">
        <v>27</v>
      </c>
      <c r="B16">
        <v>31000</v>
      </c>
      <c r="C16" s="1" t="s">
        <v>697</v>
      </c>
      <c r="D16" s="1" t="s">
        <v>693</v>
      </c>
      <c r="E16">
        <v>1</v>
      </c>
      <c r="F16" s="1" t="s">
        <v>721</v>
      </c>
      <c r="G16">
        <v>41</v>
      </c>
      <c r="H16" s="1" t="s">
        <v>554</v>
      </c>
      <c r="I16" s="1" t="s">
        <v>555</v>
      </c>
      <c r="J16" s="1" t="s">
        <v>556</v>
      </c>
    </row>
    <row r="17" spans="1:10" x14ac:dyDescent="0.3">
      <c r="A17">
        <v>11</v>
      </c>
      <c r="B17">
        <v>52000</v>
      </c>
      <c r="C17" s="1" t="s">
        <v>680</v>
      </c>
      <c r="D17" s="1" t="s">
        <v>669</v>
      </c>
      <c r="E17">
        <v>3</v>
      </c>
      <c r="F17" s="1" t="s">
        <v>722</v>
      </c>
      <c r="G17">
        <v>31</v>
      </c>
      <c r="H17" s="1" t="s">
        <v>525</v>
      </c>
      <c r="I17" s="1" t="s">
        <v>526</v>
      </c>
      <c r="J17" s="1" t="s">
        <v>527</v>
      </c>
    </row>
    <row r="18" spans="1:10" x14ac:dyDescent="0.3">
      <c r="A18">
        <v>10</v>
      </c>
      <c r="B18">
        <v>48000</v>
      </c>
      <c r="C18" s="1" t="s">
        <v>679</v>
      </c>
      <c r="D18" s="1" t="s">
        <v>669</v>
      </c>
      <c r="E18">
        <v>2</v>
      </c>
      <c r="F18" s="1" t="s">
        <v>723</v>
      </c>
      <c r="G18">
        <v>10</v>
      </c>
      <c r="H18" s="1" t="s">
        <v>462</v>
      </c>
      <c r="I18" s="1" t="s">
        <v>463</v>
      </c>
      <c r="J18" s="1" t="s">
        <v>464</v>
      </c>
    </row>
    <row r="19" spans="1:10" x14ac:dyDescent="0.3">
      <c r="A19">
        <v>7</v>
      </c>
      <c r="B19">
        <v>105000</v>
      </c>
      <c r="C19" s="1" t="s">
        <v>676</v>
      </c>
      <c r="D19" s="1" t="s">
        <v>669</v>
      </c>
      <c r="E19">
        <v>4</v>
      </c>
      <c r="F19" s="1" t="s">
        <v>724</v>
      </c>
      <c r="G19">
        <v>24</v>
      </c>
      <c r="H19" s="1" t="s">
        <v>504</v>
      </c>
      <c r="I19" s="1" t="s">
        <v>505</v>
      </c>
      <c r="J19" s="1" t="s">
        <v>506</v>
      </c>
    </row>
    <row r="20" spans="1:10" x14ac:dyDescent="0.3">
      <c r="A20">
        <v>10</v>
      </c>
      <c r="B20">
        <v>48000</v>
      </c>
      <c r="C20" s="1" t="s">
        <v>679</v>
      </c>
      <c r="D20" s="1" t="s">
        <v>669</v>
      </c>
      <c r="E20">
        <v>2</v>
      </c>
      <c r="F20" s="1" t="s">
        <v>725</v>
      </c>
      <c r="G20">
        <v>22</v>
      </c>
      <c r="H20" s="1" t="s">
        <v>498</v>
      </c>
      <c r="I20" s="1" t="s">
        <v>499</v>
      </c>
      <c r="J20" s="1" t="s">
        <v>500</v>
      </c>
    </row>
    <row r="21" spans="1:10" x14ac:dyDescent="0.3">
      <c r="A21">
        <v>15</v>
      </c>
      <c r="B21">
        <v>170000</v>
      </c>
      <c r="C21" s="1" t="s">
        <v>684</v>
      </c>
      <c r="D21" s="1" t="s">
        <v>669</v>
      </c>
      <c r="E21">
        <v>2</v>
      </c>
      <c r="F21" s="1" t="s">
        <v>726</v>
      </c>
      <c r="G21">
        <v>27</v>
      </c>
      <c r="H21" s="1" t="s">
        <v>513</v>
      </c>
      <c r="I21" s="1" t="s">
        <v>514</v>
      </c>
      <c r="J21" s="1" t="s">
        <v>515</v>
      </c>
    </row>
    <row r="22" spans="1:10" x14ac:dyDescent="0.3">
      <c r="A22">
        <v>1</v>
      </c>
      <c r="B22">
        <v>32000</v>
      </c>
      <c r="C22" s="1" t="s">
        <v>670</v>
      </c>
      <c r="D22" s="1" t="s">
        <v>669</v>
      </c>
      <c r="E22">
        <v>1</v>
      </c>
      <c r="F22" s="1" t="s">
        <v>727</v>
      </c>
      <c r="G22">
        <v>18</v>
      </c>
      <c r="H22" s="1" t="s">
        <v>486</v>
      </c>
      <c r="I22" s="1" t="s">
        <v>487</v>
      </c>
      <c r="J22" s="1" t="s">
        <v>488</v>
      </c>
    </row>
    <row r="23" spans="1:10" x14ac:dyDescent="0.3">
      <c r="A23">
        <v>24</v>
      </c>
      <c r="B23">
        <v>26000</v>
      </c>
      <c r="C23" s="1" t="s">
        <v>694</v>
      </c>
      <c r="D23" s="1" t="s">
        <v>693</v>
      </c>
      <c r="E23">
        <v>4</v>
      </c>
      <c r="F23" s="1" t="s">
        <v>728</v>
      </c>
      <c r="G23">
        <v>19</v>
      </c>
      <c r="H23" s="1" t="s">
        <v>489</v>
      </c>
      <c r="I23" s="1" t="s">
        <v>490</v>
      </c>
      <c r="J23" s="1" t="s">
        <v>491</v>
      </c>
    </row>
    <row r="24" spans="1:10" x14ac:dyDescent="0.3">
      <c r="A24">
        <v>14</v>
      </c>
      <c r="B24">
        <v>90000</v>
      </c>
      <c r="C24" s="1" t="s">
        <v>683</v>
      </c>
      <c r="D24" s="1" t="s">
        <v>669</v>
      </c>
      <c r="E24">
        <v>5</v>
      </c>
      <c r="F24" s="1" t="s">
        <v>729</v>
      </c>
      <c r="G24">
        <v>23</v>
      </c>
      <c r="H24" s="1" t="s">
        <v>501</v>
      </c>
      <c r="I24" s="1" t="s">
        <v>502</v>
      </c>
      <c r="J24" s="1" t="s">
        <v>503</v>
      </c>
    </row>
    <row r="25" spans="1:10" x14ac:dyDescent="0.3">
      <c r="A25">
        <v>24</v>
      </c>
      <c r="B25">
        <v>26000</v>
      </c>
      <c r="C25" s="1" t="s">
        <v>694</v>
      </c>
      <c r="D25" s="1" t="s">
        <v>693</v>
      </c>
      <c r="E25">
        <v>3</v>
      </c>
      <c r="F25" s="1" t="s">
        <v>730</v>
      </c>
      <c r="G25">
        <v>41</v>
      </c>
      <c r="H25" s="1" t="s">
        <v>554</v>
      </c>
      <c r="I25" s="1" t="s">
        <v>555</v>
      </c>
      <c r="J25" s="1" t="s">
        <v>556</v>
      </c>
    </row>
    <row r="26" spans="1:10" x14ac:dyDescent="0.3">
      <c r="A26">
        <v>13</v>
      </c>
      <c r="B26">
        <v>76000</v>
      </c>
      <c r="C26" s="1" t="s">
        <v>682</v>
      </c>
      <c r="D26" s="1" t="s">
        <v>669</v>
      </c>
      <c r="E26">
        <v>4</v>
      </c>
      <c r="F26" s="1" t="s">
        <v>731</v>
      </c>
      <c r="G26">
        <v>38</v>
      </c>
      <c r="H26" s="1" t="s">
        <v>545</v>
      </c>
      <c r="I26" s="1" t="s">
        <v>546</v>
      </c>
      <c r="J26" s="1" t="s">
        <v>547</v>
      </c>
    </row>
    <row r="27" spans="1:10" x14ac:dyDescent="0.3">
      <c r="A27">
        <v>21</v>
      </c>
      <c r="B27">
        <v>55000</v>
      </c>
      <c r="C27" s="1" t="s">
        <v>690</v>
      </c>
      <c r="D27" s="1" t="s">
        <v>669</v>
      </c>
      <c r="E27">
        <v>3</v>
      </c>
      <c r="F27" s="1" t="s">
        <v>732</v>
      </c>
      <c r="G27">
        <v>3</v>
      </c>
      <c r="H27" s="1" t="s">
        <v>441</v>
      </c>
      <c r="I27" s="1" t="s">
        <v>442</v>
      </c>
      <c r="J27" s="1" t="s">
        <v>443</v>
      </c>
    </row>
    <row r="28" spans="1:10" x14ac:dyDescent="0.3">
      <c r="A28">
        <v>28</v>
      </c>
      <c r="B28">
        <v>460000</v>
      </c>
      <c r="C28" s="1" t="s">
        <v>699</v>
      </c>
      <c r="D28" s="1" t="s">
        <v>698</v>
      </c>
      <c r="E28">
        <v>1</v>
      </c>
      <c r="F28" s="1" t="s">
        <v>733</v>
      </c>
      <c r="G28">
        <v>46</v>
      </c>
      <c r="H28" s="1" t="s">
        <v>569</v>
      </c>
      <c r="I28" s="1" t="s">
        <v>570</v>
      </c>
      <c r="J28" s="1" t="s">
        <v>571</v>
      </c>
    </row>
    <row r="29" spans="1:10" x14ac:dyDescent="0.3">
      <c r="A29">
        <v>17</v>
      </c>
      <c r="B29">
        <v>57000</v>
      </c>
      <c r="C29" s="1" t="s">
        <v>686</v>
      </c>
      <c r="D29" s="1" t="s">
        <v>669</v>
      </c>
      <c r="E29">
        <v>4</v>
      </c>
      <c r="F29" s="1" t="s">
        <v>734</v>
      </c>
      <c r="G29">
        <v>33</v>
      </c>
      <c r="H29" s="1" t="s">
        <v>531</v>
      </c>
      <c r="I29" s="1" t="s">
        <v>250</v>
      </c>
      <c r="J29" s="1" t="s">
        <v>532</v>
      </c>
    </row>
    <row r="30" spans="1:10" x14ac:dyDescent="0.3">
      <c r="A30">
        <v>4</v>
      </c>
      <c r="B30">
        <v>47000</v>
      </c>
      <c r="C30" s="1" t="s">
        <v>673</v>
      </c>
      <c r="D30" s="1" t="s">
        <v>669</v>
      </c>
      <c r="E30">
        <v>5</v>
      </c>
      <c r="F30" s="1" t="s">
        <v>715</v>
      </c>
      <c r="G30">
        <v>37</v>
      </c>
      <c r="H30" s="1" t="s">
        <v>542</v>
      </c>
      <c r="I30" s="1" t="s">
        <v>543</v>
      </c>
      <c r="J30" s="1" t="s">
        <v>544</v>
      </c>
    </row>
    <row r="31" spans="1:10" x14ac:dyDescent="0.3">
      <c r="A31">
        <v>15</v>
      </c>
      <c r="B31">
        <v>170000</v>
      </c>
      <c r="C31" s="1" t="s">
        <v>684</v>
      </c>
      <c r="D31" s="1" t="s">
        <v>669</v>
      </c>
      <c r="E31">
        <v>3</v>
      </c>
      <c r="F31" s="1" t="s">
        <v>735</v>
      </c>
      <c r="G31">
        <v>18</v>
      </c>
      <c r="H31" s="1" t="s">
        <v>486</v>
      </c>
      <c r="I31" s="1" t="s">
        <v>487</v>
      </c>
      <c r="J31" s="1" t="s">
        <v>488</v>
      </c>
    </row>
    <row r="32" spans="1:10" x14ac:dyDescent="0.3">
      <c r="A32">
        <v>13</v>
      </c>
      <c r="B32">
        <v>76000</v>
      </c>
      <c r="C32" s="1" t="s">
        <v>682</v>
      </c>
      <c r="D32" s="1" t="s">
        <v>669</v>
      </c>
      <c r="E32">
        <v>5</v>
      </c>
      <c r="F32" s="1" t="s">
        <v>736</v>
      </c>
      <c r="G32">
        <v>21</v>
      </c>
      <c r="H32" s="1" t="s">
        <v>495</v>
      </c>
      <c r="I32" s="1" t="s">
        <v>496</v>
      </c>
      <c r="J32" s="1" t="s">
        <v>497</v>
      </c>
    </row>
    <row r="33" spans="1:10" x14ac:dyDescent="0.3">
      <c r="A33">
        <v>24</v>
      </c>
      <c r="B33">
        <v>26000</v>
      </c>
      <c r="C33" s="1" t="s">
        <v>694</v>
      </c>
      <c r="D33" s="1" t="s">
        <v>693</v>
      </c>
      <c r="E33">
        <v>1</v>
      </c>
      <c r="F33" s="1" t="s">
        <v>737</v>
      </c>
      <c r="G33">
        <v>5</v>
      </c>
      <c r="H33" s="1" t="s">
        <v>447</v>
      </c>
      <c r="I33" s="1" t="s">
        <v>448</v>
      </c>
      <c r="J33" s="1" t="s">
        <v>449</v>
      </c>
    </row>
    <row r="34" spans="1:10" x14ac:dyDescent="0.3">
      <c r="A34">
        <v>22</v>
      </c>
      <c r="B34">
        <v>60000</v>
      </c>
      <c r="C34" s="1" t="s">
        <v>691</v>
      </c>
      <c r="D34" s="1" t="s">
        <v>669</v>
      </c>
      <c r="E34">
        <v>4</v>
      </c>
      <c r="F34" s="1" t="s">
        <v>738</v>
      </c>
      <c r="G34">
        <v>14</v>
      </c>
      <c r="H34" s="1" t="s">
        <v>474</v>
      </c>
      <c r="I34" s="1" t="s">
        <v>475</v>
      </c>
      <c r="J34" s="1" t="s">
        <v>476</v>
      </c>
    </row>
    <row r="35" spans="1:10" x14ac:dyDescent="0.3">
      <c r="A35">
        <v>31</v>
      </c>
      <c r="B35">
        <v>420000</v>
      </c>
      <c r="C35" s="1" t="s">
        <v>702</v>
      </c>
      <c r="D35" s="1" t="s">
        <v>698</v>
      </c>
      <c r="E35">
        <v>5</v>
      </c>
      <c r="F35" s="1" t="s">
        <v>739</v>
      </c>
      <c r="G35">
        <v>41</v>
      </c>
      <c r="H35" s="1" t="s">
        <v>554</v>
      </c>
      <c r="I35" s="1" t="s">
        <v>555</v>
      </c>
      <c r="J35" s="1" t="s">
        <v>556</v>
      </c>
    </row>
    <row r="36" spans="1:10" x14ac:dyDescent="0.3">
      <c r="A36">
        <v>19</v>
      </c>
      <c r="B36">
        <v>115000</v>
      </c>
      <c r="C36" s="1" t="s">
        <v>688</v>
      </c>
      <c r="D36" s="1" t="s">
        <v>669</v>
      </c>
      <c r="E36">
        <v>3</v>
      </c>
      <c r="F36" s="1" t="s">
        <v>740</v>
      </c>
      <c r="G36">
        <v>1</v>
      </c>
      <c r="H36" s="1" t="s">
        <v>433</v>
      </c>
      <c r="I36" s="1" t="s">
        <v>434</v>
      </c>
      <c r="J36" s="1" t="s">
        <v>436</v>
      </c>
    </row>
    <row r="37" spans="1:10" x14ac:dyDescent="0.3">
      <c r="A37">
        <v>11</v>
      </c>
      <c r="B37">
        <v>52000</v>
      </c>
      <c r="C37" s="1" t="s">
        <v>680</v>
      </c>
      <c r="D37" s="1" t="s">
        <v>669</v>
      </c>
      <c r="E37">
        <v>5</v>
      </c>
      <c r="F37" s="1" t="s">
        <v>733</v>
      </c>
      <c r="G37">
        <v>34</v>
      </c>
      <c r="H37" s="1" t="s">
        <v>533</v>
      </c>
      <c r="I37" s="1" t="s">
        <v>534</v>
      </c>
      <c r="J37" s="1" t="s">
        <v>535</v>
      </c>
    </row>
    <row r="38" spans="1:10" x14ac:dyDescent="0.3">
      <c r="A38">
        <v>25</v>
      </c>
      <c r="B38">
        <v>30000</v>
      </c>
      <c r="C38" s="1" t="s">
        <v>695</v>
      </c>
      <c r="D38" s="1" t="s">
        <v>693</v>
      </c>
      <c r="E38">
        <v>3</v>
      </c>
      <c r="F38" s="1" t="s">
        <v>741</v>
      </c>
      <c r="G38">
        <v>16</v>
      </c>
      <c r="H38" s="1" t="s">
        <v>480</v>
      </c>
      <c r="I38" s="1" t="s">
        <v>481</v>
      </c>
      <c r="J38" s="1" t="s">
        <v>482</v>
      </c>
    </row>
    <row r="39" spans="1:10" x14ac:dyDescent="0.3">
      <c r="A39">
        <v>28</v>
      </c>
      <c r="B39">
        <v>460000</v>
      </c>
      <c r="C39" s="1" t="s">
        <v>699</v>
      </c>
      <c r="D39" s="1" t="s">
        <v>698</v>
      </c>
      <c r="E39">
        <v>5</v>
      </c>
      <c r="F39" s="1" t="s">
        <v>707</v>
      </c>
      <c r="G39">
        <v>7</v>
      </c>
      <c r="H39" s="1" t="s">
        <v>453</v>
      </c>
      <c r="I39" s="1" t="s">
        <v>454</v>
      </c>
      <c r="J39" s="1" t="s">
        <v>455</v>
      </c>
    </row>
    <row r="40" spans="1:10" x14ac:dyDescent="0.3">
      <c r="A40">
        <v>12</v>
      </c>
      <c r="B40">
        <v>70000</v>
      </c>
      <c r="C40" s="1" t="s">
        <v>681</v>
      </c>
      <c r="D40" s="1" t="s">
        <v>669</v>
      </c>
      <c r="E40">
        <v>3</v>
      </c>
      <c r="F40" s="1" t="s">
        <v>742</v>
      </c>
      <c r="G40">
        <v>6</v>
      </c>
      <c r="H40" s="1" t="s">
        <v>450</v>
      </c>
      <c r="I40" s="1" t="s">
        <v>451</v>
      </c>
      <c r="J40" s="1" t="s">
        <v>452</v>
      </c>
    </row>
    <row r="41" spans="1:10" x14ac:dyDescent="0.3">
      <c r="A41">
        <v>12</v>
      </c>
      <c r="B41">
        <v>70000</v>
      </c>
      <c r="C41" s="1" t="s">
        <v>681</v>
      </c>
      <c r="D41" s="1" t="s">
        <v>669</v>
      </c>
      <c r="E41">
        <v>5</v>
      </c>
      <c r="F41" s="1" t="s">
        <v>743</v>
      </c>
      <c r="G41">
        <v>16</v>
      </c>
      <c r="H41" s="1" t="s">
        <v>480</v>
      </c>
      <c r="I41" s="1" t="s">
        <v>481</v>
      </c>
      <c r="J41" s="1" t="s">
        <v>482</v>
      </c>
    </row>
    <row r="42" spans="1:10" x14ac:dyDescent="0.3">
      <c r="A42">
        <v>17</v>
      </c>
      <c r="B42">
        <v>57000</v>
      </c>
      <c r="C42" s="1" t="s">
        <v>686</v>
      </c>
      <c r="D42" s="1" t="s">
        <v>669</v>
      </c>
      <c r="E42">
        <v>2</v>
      </c>
      <c r="F42" s="1" t="s">
        <v>744</v>
      </c>
      <c r="G42">
        <v>34</v>
      </c>
      <c r="H42" s="1" t="s">
        <v>533</v>
      </c>
      <c r="I42" s="1" t="s">
        <v>534</v>
      </c>
      <c r="J42" s="1" t="s">
        <v>535</v>
      </c>
    </row>
    <row r="43" spans="1:10" x14ac:dyDescent="0.3">
      <c r="A43">
        <v>31</v>
      </c>
      <c r="B43">
        <v>420000</v>
      </c>
      <c r="C43" s="1" t="s">
        <v>702</v>
      </c>
      <c r="D43" s="1" t="s">
        <v>698</v>
      </c>
      <c r="E43">
        <v>5</v>
      </c>
      <c r="F43" s="1" t="s">
        <v>745</v>
      </c>
      <c r="G43">
        <v>9</v>
      </c>
      <c r="H43" s="1" t="s">
        <v>459</v>
      </c>
      <c r="I43" s="1" t="s">
        <v>460</v>
      </c>
      <c r="J43" s="1" t="s">
        <v>461</v>
      </c>
    </row>
    <row r="44" spans="1:10" x14ac:dyDescent="0.3">
      <c r="A44">
        <v>6</v>
      </c>
      <c r="B44">
        <v>98000</v>
      </c>
      <c r="C44" s="1" t="s">
        <v>675</v>
      </c>
      <c r="D44" s="1" t="s">
        <v>669</v>
      </c>
      <c r="E44">
        <v>3</v>
      </c>
      <c r="F44" s="1" t="s">
        <v>746</v>
      </c>
      <c r="G44">
        <v>30</v>
      </c>
      <c r="H44" s="1" t="s">
        <v>522</v>
      </c>
      <c r="I44" s="1" t="s">
        <v>523</v>
      </c>
      <c r="J44" s="1" t="s">
        <v>524</v>
      </c>
    </row>
    <row r="45" spans="1:10" x14ac:dyDescent="0.3">
      <c r="A45">
        <v>8</v>
      </c>
      <c r="B45">
        <v>36000</v>
      </c>
      <c r="C45" s="1" t="s">
        <v>677</v>
      </c>
      <c r="D45" s="1" t="s">
        <v>669</v>
      </c>
      <c r="E45">
        <v>2</v>
      </c>
      <c r="F45" s="1" t="s">
        <v>747</v>
      </c>
      <c r="G45">
        <v>22</v>
      </c>
      <c r="H45" s="1" t="s">
        <v>498</v>
      </c>
      <c r="I45" s="1" t="s">
        <v>499</v>
      </c>
      <c r="J45" s="1" t="s">
        <v>500</v>
      </c>
    </row>
    <row r="46" spans="1:10" x14ac:dyDescent="0.3">
      <c r="A46">
        <v>26</v>
      </c>
      <c r="B46">
        <v>35000</v>
      </c>
      <c r="C46" s="1" t="s">
        <v>696</v>
      </c>
      <c r="D46" s="1" t="s">
        <v>693</v>
      </c>
      <c r="E46">
        <v>1</v>
      </c>
      <c r="F46" s="1" t="s">
        <v>748</v>
      </c>
      <c r="G46">
        <v>13</v>
      </c>
      <c r="H46" s="1" t="s">
        <v>471</v>
      </c>
      <c r="I46" s="1" t="s">
        <v>472</v>
      </c>
      <c r="J46" s="1" t="s">
        <v>473</v>
      </c>
    </row>
    <row r="47" spans="1:10" x14ac:dyDescent="0.3">
      <c r="A47">
        <v>29</v>
      </c>
      <c r="B47">
        <v>340000</v>
      </c>
      <c r="C47" s="1" t="s">
        <v>700</v>
      </c>
      <c r="D47" s="1" t="s">
        <v>698</v>
      </c>
      <c r="E47">
        <v>5</v>
      </c>
      <c r="F47" s="1" t="s">
        <v>749</v>
      </c>
      <c r="G47">
        <v>48</v>
      </c>
      <c r="H47" s="1" t="s">
        <v>575</v>
      </c>
      <c r="I47" s="1" t="s">
        <v>523</v>
      </c>
      <c r="J47" s="1" t="s">
        <v>576</v>
      </c>
    </row>
    <row r="48" spans="1:10" x14ac:dyDescent="0.3">
      <c r="A48">
        <v>15</v>
      </c>
      <c r="B48">
        <v>170000</v>
      </c>
      <c r="C48" s="1" t="s">
        <v>684</v>
      </c>
      <c r="D48" s="1" t="s">
        <v>669</v>
      </c>
      <c r="E48">
        <v>2</v>
      </c>
      <c r="F48" s="1" t="s">
        <v>746</v>
      </c>
      <c r="G48">
        <v>7</v>
      </c>
      <c r="H48" s="1" t="s">
        <v>453</v>
      </c>
      <c r="I48" s="1" t="s">
        <v>454</v>
      </c>
      <c r="J48" s="1" t="s">
        <v>455</v>
      </c>
    </row>
    <row r="49" spans="1:10" x14ac:dyDescent="0.3">
      <c r="A49">
        <v>25</v>
      </c>
      <c r="B49">
        <v>30000</v>
      </c>
      <c r="C49" s="1" t="s">
        <v>695</v>
      </c>
      <c r="D49" s="1" t="s">
        <v>693</v>
      </c>
      <c r="E49">
        <v>2</v>
      </c>
      <c r="F49" s="1" t="s">
        <v>750</v>
      </c>
      <c r="G49">
        <v>40</v>
      </c>
      <c r="H49" s="1" t="s">
        <v>551</v>
      </c>
      <c r="I49" s="1" t="s">
        <v>552</v>
      </c>
      <c r="J49" s="1" t="s">
        <v>553</v>
      </c>
    </row>
    <row r="50" spans="1:10" x14ac:dyDescent="0.3">
      <c r="A50">
        <v>9</v>
      </c>
      <c r="B50">
        <v>39000</v>
      </c>
      <c r="C50" s="1" t="s">
        <v>678</v>
      </c>
      <c r="D50" s="1" t="s">
        <v>669</v>
      </c>
      <c r="E50">
        <v>1</v>
      </c>
      <c r="F50" s="1" t="s">
        <v>751</v>
      </c>
      <c r="G50">
        <v>19</v>
      </c>
      <c r="H50" s="1" t="s">
        <v>489</v>
      </c>
      <c r="I50" s="1" t="s">
        <v>490</v>
      </c>
      <c r="J50" s="1" t="s">
        <v>491</v>
      </c>
    </row>
    <row r="51" spans="1:10" x14ac:dyDescent="0.3">
      <c r="A51">
        <v>2</v>
      </c>
      <c r="B51">
        <v>38000</v>
      </c>
      <c r="C51" s="1" t="s">
        <v>671</v>
      </c>
      <c r="D51" s="1" t="s">
        <v>669</v>
      </c>
      <c r="E51">
        <v>5</v>
      </c>
      <c r="F51" s="1" t="s">
        <v>752</v>
      </c>
      <c r="G51">
        <v>45</v>
      </c>
      <c r="H51" s="1" t="s">
        <v>566</v>
      </c>
      <c r="I51" s="1" t="s">
        <v>567</v>
      </c>
      <c r="J51" s="1" t="s">
        <v>568</v>
      </c>
    </row>
    <row r="52" spans="1:10" x14ac:dyDescent="0.3">
      <c r="A52">
        <v>29</v>
      </c>
      <c r="B52">
        <v>340000</v>
      </c>
      <c r="C52" s="1" t="s">
        <v>700</v>
      </c>
      <c r="D52" s="1" t="s">
        <v>698</v>
      </c>
      <c r="E52">
        <v>3</v>
      </c>
      <c r="F52" s="1" t="s">
        <v>753</v>
      </c>
      <c r="G52">
        <v>14</v>
      </c>
      <c r="H52" s="1" t="s">
        <v>474</v>
      </c>
      <c r="I52" s="1" t="s">
        <v>475</v>
      </c>
      <c r="J52" s="1" t="s">
        <v>476</v>
      </c>
    </row>
    <row r="53" spans="1:10" x14ac:dyDescent="0.3">
      <c r="A53">
        <v>5</v>
      </c>
      <c r="B53">
        <v>58000</v>
      </c>
      <c r="C53" s="1" t="s">
        <v>674</v>
      </c>
      <c r="D53" s="1" t="s">
        <v>669</v>
      </c>
      <c r="E53">
        <v>3</v>
      </c>
      <c r="F53" s="1" t="s">
        <v>754</v>
      </c>
      <c r="G53">
        <v>7</v>
      </c>
      <c r="H53" s="1" t="s">
        <v>453</v>
      </c>
      <c r="I53" s="1" t="s">
        <v>454</v>
      </c>
      <c r="J53" s="1" t="s">
        <v>455</v>
      </c>
    </row>
    <row r="54" spans="1:10" x14ac:dyDescent="0.3">
      <c r="A54">
        <v>6</v>
      </c>
      <c r="B54">
        <v>98000</v>
      </c>
      <c r="C54" s="1" t="s">
        <v>675</v>
      </c>
      <c r="D54" s="1" t="s">
        <v>669</v>
      </c>
      <c r="E54">
        <v>2</v>
      </c>
      <c r="F54" s="1" t="s">
        <v>755</v>
      </c>
      <c r="G54">
        <v>25</v>
      </c>
      <c r="H54" s="1" t="s">
        <v>507</v>
      </c>
      <c r="I54" s="1" t="s">
        <v>508</v>
      </c>
      <c r="J54" s="1" t="s">
        <v>509</v>
      </c>
    </row>
    <row r="55" spans="1:10" x14ac:dyDescent="0.3">
      <c r="A55">
        <v>11</v>
      </c>
      <c r="B55">
        <v>52000</v>
      </c>
      <c r="C55" s="1" t="s">
        <v>680</v>
      </c>
      <c r="D55" s="1" t="s">
        <v>669</v>
      </c>
      <c r="E55">
        <v>5</v>
      </c>
      <c r="F55" s="1" t="s">
        <v>756</v>
      </c>
      <c r="G55">
        <v>38</v>
      </c>
      <c r="H55" s="1" t="s">
        <v>545</v>
      </c>
      <c r="I55" s="1" t="s">
        <v>546</v>
      </c>
      <c r="J55" s="1" t="s">
        <v>547</v>
      </c>
    </row>
    <row r="56" spans="1:10" x14ac:dyDescent="0.3">
      <c r="A56">
        <v>19</v>
      </c>
      <c r="B56">
        <v>115000</v>
      </c>
      <c r="C56" s="1" t="s">
        <v>688</v>
      </c>
      <c r="D56" s="1" t="s">
        <v>669</v>
      </c>
      <c r="E56">
        <v>1</v>
      </c>
      <c r="F56" s="1" t="s">
        <v>757</v>
      </c>
      <c r="G56">
        <v>14</v>
      </c>
      <c r="H56" s="1" t="s">
        <v>474</v>
      </c>
      <c r="I56" s="1" t="s">
        <v>475</v>
      </c>
      <c r="J56" s="1" t="s">
        <v>476</v>
      </c>
    </row>
    <row r="57" spans="1:10" x14ac:dyDescent="0.3">
      <c r="A57">
        <v>14</v>
      </c>
      <c r="B57">
        <v>90000</v>
      </c>
      <c r="C57" s="1" t="s">
        <v>683</v>
      </c>
      <c r="D57" s="1" t="s">
        <v>669</v>
      </c>
      <c r="E57">
        <v>5</v>
      </c>
      <c r="F57" s="1" t="s">
        <v>758</v>
      </c>
      <c r="G57">
        <v>14</v>
      </c>
      <c r="H57" s="1" t="s">
        <v>474</v>
      </c>
      <c r="I57" s="1" t="s">
        <v>475</v>
      </c>
      <c r="J57" s="1" t="s">
        <v>476</v>
      </c>
    </row>
    <row r="58" spans="1:10" x14ac:dyDescent="0.3">
      <c r="A58">
        <v>8</v>
      </c>
      <c r="B58">
        <v>36000</v>
      </c>
      <c r="C58" s="1" t="s">
        <v>677</v>
      </c>
      <c r="D58" s="1" t="s">
        <v>669</v>
      </c>
      <c r="E58">
        <v>3</v>
      </c>
      <c r="F58" s="1" t="s">
        <v>759</v>
      </c>
      <c r="G58">
        <v>39</v>
      </c>
      <c r="H58" s="1" t="s">
        <v>548</v>
      </c>
      <c r="I58" s="1" t="s">
        <v>549</v>
      </c>
      <c r="J58" s="1" t="s">
        <v>550</v>
      </c>
    </row>
    <row r="59" spans="1:10" x14ac:dyDescent="0.3">
      <c r="A59">
        <v>16</v>
      </c>
      <c r="B59">
        <v>50000</v>
      </c>
      <c r="C59" s="1" t="s">
        <v>685</v>
      </c>
      <c r="D59" s="1" t="s">
        <v>669</v>
      </c>
      <c r="E59">
        <v>3</v>
      </c>
      <c r="F59" s="1" t="s">
        <v>760</v>
      </c>
      <c r="G59">
        <v>39</v>
      </c>
      <c r="H59" s="1" t="s">
        <v>548</v>
      </c>
      <c r="I59" s="1" t="s">
        <v>549</v>
      </c>
      <c r="J59" s="1" t="s">
        <v>550</v>
      </c>
    </row>
    <row r="60" spans="1:10" x14ac:dyDescent="0.3">
      <c r="A60">
        <v>25</v>
      </c>
      <c r="B60">
        <v>30000</v>
      </c>
      <c r="C60" s="1" t="s">
        <v>695</v>
      </c>
      <c r="D60" s="1" t="s">
        <v>693</v>
      </c>
      <c r="E60">
        <v>2</v>
      </c>
      <c r="F60" s="1" t="s">
        <v>761</v>
      </c>
      <c r="G60">
        <v>33</v>
      </c>
      <c r="H60" s="1" t="s">
        <v>531</v>
      </c>
      <c r="I60" s="1" t="s">
        <v>250</v>
      </c>
      <c r="J60" s="1" t="s">
        <v>532</v>
      </c>
    </row>
    <row r="61" spans="1:10" x14ac:dyDescent="0.3">
      <c r="A61">
        <v>20</v>
      </c>
      <c r="B61">
        <v>85000</v>
      </c>
      <c r="C61" s="1" t="s">
        <v>689</v>
      </c>
      <c r="D61" s="1" t="s">
        <v>669</v>
      </c>
      <c r="E61">
        <v>4</v>
      </c>
      <c r="F61" s="1" t="s">
        <v>762</v>
      </c>
      <c r="G61">
        <v>27</v>
      </c>
      <c r="H61" s="1" t="s">
        <v>513</v>
      </c>
      <c r="I61" s="1" t="s">
        <v>514</v>
      </c>
      <c r="J61" s="1" t="s">
        <v>515</v>
      </c>
    </row>
    <row r="62" spans="1:10" x14ac:dyDescent="0.3">
      <c r="A62">
        <v>28</v>
      </c>
      <c r="B62">
        <v>460000</v>
      </c>
      <c r="C62" s="1" t="s">
        <v>699</v>
      </c>
      <c r="D62" s="1" t="s">
        <v>698</v>
      </c>
      <c r="E62">
        <v>1</v>
      </c>
      <c r="F62" s="1" t="s">
        <v>763</v>
      </c>
      <c r="G62">
        <v>15</v>
      </c>
      <c r="H62" s="1" t="s">
        <v>477</v>
      </c>
      <c r="I62" s="1" t="s">
        <v>478</v>
      </c>
      <c r="J62" s="1" t="s">
        <v>479</v>
      </c>
    </row>
    <row r="63" spans="1:10" x14ac:dyDescent="0.3">
      <c r="A63">
        <v>22</v>
      </c>
      <c r="B63">
        <v>60000</v>
      </c>
      <c r="C63" s="1" t="s">
        <v>691</v>
      </c>
      <c r="D63" s="1" t="s">
        <v>669</v>
      </c>
      <c r="E63">
        <v>5</v>
      </c>
      <c r="F63" s="1" t="s">
        <v>764</v>
      </c>
      <c r="G63">
        <v>34</v>
      </c>
      <c r="H63" s="1" t="s">
        <v>533</v>
      </c>
      <c r="I63" s="1" t="s">
        <v>534</v>
      </c>
      <c r="J63" s="1" t="s">
        <v>535</v>
      </c>
    </row>
    <row r="64" spans="1:10" x14ac:dyDescent="0.3">
      <c r="A64">
        <v>13</v>
      </c>
      <c r="B64">
        <v>76000</v>
      </c>
      <c r="C64" s="1" t="s">
        <v>682</v>
      </c>
      <c r="D64" s="1" t="s">
        <v>669</v>
      </c>
      <c r="E64">
        <v>5</v>
      </c>
      <c r="F64" s="1" t="s">
        <v>765</v>
      </c>
      <c r="G64">
        <v>2</v>
      </c>
      <c r="H64" s="1" t="s">
        <v>437</v>
      </c>
      <c r="I64" s="1" t="s">
        <v>438</v>
      </c>
      <c r="J64" s="1" t="s">
        <v>440</v>
      </c>
    </row>
    <row r="65" spans="1:10" x14ac:dyDescent="0.3">
      <c r="A65">
        <v>29</v>
      </c>
      <c r="B65">
        <v>340000</v>
      </c>
      <c r="C65" s="1" t="s">
        <v>700</v>
      </c>
      <c r="D65" s="1" t="s">
        <v>698</v>
      </c>
      <c r="E65">
        <v>3</v>
      </c>
      <c r="F65" s="1" t="s">
        <v>739</v>
      </c>
      <c r="G65">
        <v>18</v>
      </c>
      <c r="H65" s="1" t="s">
        <v>486</v>
      </c>
      <c r="I65" s="1" t="s">
        <v>487</v>
      </c>
      <c r="J65" s="1" t="s">
        <v>488</v>
      </c>
    </row>
    <row r="66" spans="1:10" x14ac:dyDescent="0.3">
      <c r="A66">
        <v>9</v>
      </c>
      <c r="B66">
        <v>39000</v>
      </c>
      <c r="C66" s="1" t="s">
        <v>678</v>
      </c>
      <c r="D66" s="1" t="s">
        <v>669</v>
      </c>
      <c r="E66">
        <v>1</v>
      </c>
      <c r="F66" s="1" t="s">
        <v>766</v>
      </c>
      <c r="G66">
        <v>36</v>
      </c>
      <c r="H66" s="1" t="s">
        <v>539</v>
      </c>
      <c r="I66" s="1" t="s">
        <v>540</v>
      </c>
      <c r="J66" s="1" t="s">
        <v>541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8091-E174-4326-9E00-798185C0F2C0}">
  <dimension ref="A1:J20"/>
  <sheetViews>
    <sheetView workbookViewId="0">
      <selection sqref="A1:H12"/>
    </sheetView>
  </sheetViews>
  <sheetFormatPr defaultRowHeight="14.4" x14ac:dyDescent="0.3"/>
  <cols>
    <col min="1" max="1" width="5" bestFit="1" customWidth="1"/>
    <col min="2" max="2" width="5.5546875" bestFit="1" customWidth="1"/>
    <col min="3" max="3" width="16.6640625" customWidth="1"/>
    <col min="4" max="4" width="12.5546875" customWidth="1"/>
    <col min="5" max="5" width="16.88671875" customWidth="1"/>
    <col min="6" max="6" width="12.77734375" customWidth="1"/>
    <col min="7" max="7" width="16.88671875" customWidth="1"/>
    <col min="8" max="8" width="12.44140625" customWidth="1"/>
    <col min="9" max="9" width="16.6640625" customWidth="1"/>
    <col min="10" max="10" width="14" customWidth="1"/>
    <col min="11" max="11" width="16.44140625" customWidth="1"/>
    <col min="12" max="12" width="15.109375" customWidth="1"/>
    <col min="13" max="13" width="16.88671875" customWidth="1"/>
  </cols>
  <sheetData>
    <row r="1" spans="1:10" x14ac:dyDescent="0.3">
      <c r="A1" t="s">
        <v>1</v>
      </c>
      <c r="B1" t="s">
        <v>583</v>
      </c>
      <c r="C1" s="5" t="s">
        <v>584</v>
      </c>
      <c r="D1" s="5" t="s">
        <v>585</v>
      </c>
      <c r="E1" s="5" t="s">
        <v>586</v>
      </c>
      <c r="F1" s="5" t="s">
        <v>587</v>
      </c>
      <c r="G1" s="5" t="s">
        <v>588</v>
      </c>
      <c r="H1" s="5" t="s">
        <v>589</v>
      </c>
    </row>
    <row r="2" spans="1:10" x14ac:dyDescent="0.3">
      <c r="A2">
        <v>1</v>
      </c>
      <c r="B2">
        <v>2014</v>
      </c>
      <c r="C2" s="6">
        <v>80400</v>
      </c>
      <c r="D2" s="6">
        <v>5200</v>
      </c>
      <c r="E2" s="6">
        <v>8000</v>
      </c>
      <c r="F2" s="6">
        <v>120000</v>
      </c>
      <c r="G2" s="6">
        <v>50000</v>
      </c>
      <c r="H2" s="6">
        <v>70000</v>
      </c>
    </row>
    <row r="3" spans="1:10" x14ac:dyDescent="0.3">
      <c r="A3">
        <v>2</v>
      </c>
      <c r="B3">
        <v>2015</v>
      </c>
      <c r="C3" s="6">
        <v>92600</v>
      </c>
      <c r="D3" s="6">
        <v>5500</v>
      </c>
      <c r="E3" s="6">
        <v>9000</v>
      </c>
      <c r="F3" s="6">
        <v>125000</v>
      </c>
      <c r="G3" s="6">
        <v>55000</v>
      </c>
      <c r="H3" s="6">
        <v>70000</v>
      </c>
    </row>
    <row r="4" spans="1:10" x14ac:dyDescent="0.3">
      <c r="A4">
        <v>3</v>
      </c>
      <c r="B4">
        <v>2016</v>
      </c>
      <c r="C4" s="6">
        <v>94200</v>
      </c>
      <c r="D4" s="6">
        <v>4900</v>
      </c>
      <c r="E4" s="6">
        <v>8800</v>
      </c>
      <c r="F4" s="6">
        <v>130000</v>
      </c>
      <c r="G4" s="6">
        <v>56000</v>
      </c>
      <c r="H4" s="6">
        <v>74000</v>
      </c>
    </row>
    <row r="5" spans="1:10" x14ac:dyDescent="0.3">
      <c r="A5">
        <v>4</v>
      </c>
      <c r="B5">
        <v>2017</v>
      </c>
      <c r="C5" s="6">
        <v>98700</v>
      </c>
      <c r="D5" s="6">
        <v>5300</v>
      </c>
      <c r="E5" s="6">
        <v>9500</v>
      </c>
      <c r="F5" s="6">
        <v>135000</v>
      </c>
      <c r="G5" s="6">
        <v>60000</v>
      </c>
      <c r="H5" s="6">
        <v>75000</v>
      </c>
    </row>
    <row r="6" spans="1:10" x14ac:dyDescent="0.3">
      <c r="A6">
        <v>5</v>
      </c>
      <c r="B6">
        <v>2018</v>
      </c>
      <c r="C6" s="6">
        <v>97500</v>
      </c>
      <c r="D6" s="6">
        <v>5200</v>
      </c>
      <c r="E6" s="6">
        <v>9200</v>
      </c>
      <c r="F6" s="6">
        <v>140000</v>
      </c>
      <c r="G6" s="6">
        <v>62000</v>
      </c>
      <c r="H6" s="6">
        <v>78000</v>
      </c>
    </row>
    <row r="7" spans="1:10" x14ac:dyDescent="0.3">
      <c r="A7">
        <v>6</v>
      </c>
      <c r="B7">
        <v>2019</v>
      </c>
      <c r="C7" s="6">
        <v>104200</v>
      </c>
      <c r="D7" s="6">
        <v>5500</v>
      </c>
      <c r="E7" s="6">
        <v>10000</v>
      </c>
      <c r="F7" s="6">
        <v>145000</v>
      </c>
      <c r="G7" s="6">
        <v>65000</v>
      </c>
      <c r="H7" s="6">
        <v>80000</v>
      </c>
    </row>
    <row r="8" spans="1:10" x14ac:dyDescent="0.3">
      <c r="A8">
        <v>7</v>
      </c>
      <c r="B8">
        <v>2020</v>
      </c>
      <c r="C8" s="6">
        <v>99000</v>
      </c>
      <c r="D8" s="6">
        <v>3900</v>
      </c>
      <c r="E8" s="6">
        <v>8500</v>
      </c>
      <c r="F8" s="6">
        <v>150000</v>
      </c>
      <c r="G8" s="6">
        <v>66000</v>
      </c>
      <c r="H8" s="6">
        <v>84000</v>
      </c>
    </row>
    <row r="9" spans="1:10" x14ac:dyDescent="0.3">
      <c r="A9">
        <v>8</v>
      </c>
      <c r="B9">
        <v>2021</v>
      </c>
      <c r="C9" s="6">
        <v>111200</v>
      </c>
      <c r="D9" s="6">
        <v>6700</v>
      </c>
      <c r="E9" s="6">
        <v>11000</v>
      </c>
      <c r="F9" s="6">
        <v>160000</v>
      </c>
      <c r="G9" s="6">
        <v>70000</v>
      </c>
      <c r="H9" s="6">
        <v>90000</v>
      </c>
    </row>
    <row r="10" spans="1:10" x14ac:dyDescent="0.3">
      <c r="A10">
        <v>9</v>
      </c>
      <c r="B10">
        <v>2022</v>
      </c>
      <c r="C10" s="6">
        <v>142600</v>
      </c>
      <c r="D10" s="6">
        <v>8100</v>
      </c>
      <c r="E10" s="6">
        <v>13000</v>
      </c>
      <c r="F10" s="6">
        <v>180000</v>
      </c>
      <c r="G10" s="6">
        <v>75000</v>
      </c>
      <c r="H10" s="6">
        <v>105000</v>
      </c>
    </row>
    <row r="11" spans="1:10" x14ac:dyDescent="0.3">
      <c r="A11">
        <v>10</v>
      </c>
      <c r="B11">
        <v>2023</v>
      </c>
      <c r="C11" s="6">
        <v>150000</v>
      </c>
      <c r="D11" s="6">
        <v>8500</v>
      </c>
      <c r="E11" s="6">
        <v>13500</v>
      </c>
      <c r="F11" s="6">
        <v>190000</v>
      </c>
      <c r="G11" s="6">
        <v>78000</v>
      </c>
      <c r="H11" s="6">
        <v>112000</v>
      </c>
    </row>
    <row r="12" spans="1:10" x14ac:dyDescent="0.3">
      <c r="A12">
        <v>11</v>
      </c>
      <c r="B12">
        <v>2024</v>
      </c>
      <c r="C12" s="6">
        <v>155000</v>
      </c>
      <c r="D12" s="6">
        <v>9000</v>
      </c>
      <c r="E12" s="6">
        <v>14000</v>
      </c>
      <c r="F12" s="6">
        <v>195000</v>
      </c>
      <c r="G12" s="6">
        <v>80000</v>
      </c>
      <c r="H12" s="6">
        <v>115000</v>
      </c>
    </row>
    <row r="16" spans="1:10" x14ac:dyDescent="0.3">
      <c r="H16" t="s">
        <v>777</v>
      </c>
      <c r="I16" t="s">
        <v>778</v>
      </c>
      <c r="J16" t="s">
        <v>779</v>
      </c>
    </row>
    <row r="17" spans="8:10" x14ac:dyDescent="0.3">
      <c r="H17" s="7">
        <f>QUARTILE(Indicatori__3[Profit net (€ mil)],1)</f>
        <v>5200</v>
      </c>
      <c r="I17">
        <f>QUARTILE(Indicatori__3[Profit net (€ mil)],3)</f>
        <v>7400</v>
      </c>
      <c r="J17">
        <f>I17-H17</f>
        <v>2200</v>
      </c>
    </row>
    <row r="19" spans="8:10" ht="15.6" x14ac:dyDescent="0.3">
      <c r="H19" t="s">
        <v>780</v>
      </c>
      <c r="I19" s="8">
        <f>I17+(1.5*J17)</f>
        <v>10700</v>
      </c>
    </row>
    <row r="20" spans="8:10" x14ac:dyDescent="0.3">
      <c r="H20" t="s">
        <v>781</v>
      </c>
      <c r="I20">
        <f>H17-(1.5*J17)</f>
        <v>1900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4BA7-A52D-46EA-8757-49098C39C90D}">
  <dimension ref="A1:I51"/>
  <sheetViews>
    <sheetView workbookViewId="0">
      <selection activeCell="E2" sqref="E2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10.44140625" customWidth="1"/>
    <col min="4" max="4" width="10.88671875" bestFit="1" customWidth="1"/>
    <col min="5" max="5" width="10.88671875" customWidth="1"/>
    <col min="6" max="6" width="12.77734375" bestFit="1" customWidth="1"/>
    <col min="7" max="7" width="32.44140625" bestFit="1" customWidth="1"/>
    <col min="8" max="8" width="12.33203125" bestFit="1" customWidth="1"/>
  </cols>
  <sheetData>
    <row r="1" spans="1:9" x14ac:dyDescent="0.3">
      <c r="A1" t="s">
        <v>431</v>
      </c>
      <c r="B1" t="s">
        <v>219</v>
      </c>
      <c r="C1" t="s">
        <v>773</v>
      </c>
      <c r="D1" t="s">
        <v>220</v>
      </c>
      <c r="E1" t="s">
        <v>774</v>
      </c>
      <c r="F1" t="s">
        <v>432</v>
      </c>
      <c r="G1" t="s">
        <v>222</v>
      </c>
      <c r="H1" t="s">
        <v>223</v>
      </c>
      <c r="I1" t="s">
        <v>772</v>
      </c>
    </row>
    <row r="2" spans="1:9" x14ac:dyDescent="0.3">
      <c r="A2">
        <v>1</v>
      </c>
      <c r="B2" s="1" t="s">
        <v>433</v>
      </c>
      <c r="C2" s="1" t="str">
        <f>PROPER(Clienti__3[[#This Row],[Nume]])</f>
        <v>Markos</v>
      </c>
      <c r="D2" s="1" t="s">
        <v>434</v>
      </c>
      <c r="E2" s="1" t="str">
        <f>PROPER(Clienti__3[[#This Row],[Prenume]])</f>
        <v>Linne</v>
      </c>
      <c r="F2" s="1" t="s">
        <v>435</v>
      </c>
      <c r="G2" s="1" t="s">
        <v>436</v>
      </c>
      <c r="H2" s="1">
        <v>5329908258</v>
      </c>
      <c r="I2" s="1">
        <f>LEN(Clienti__3[[#This Row],[Telefon]])</f>
        <v>10</v>
      </c>
    </row>
    <row r="3" spans="1:9" x14ac:dyDescent="0.3">
      <c r="A3">
        <v>2</v>
      </c>
      <c r="B3" s="1" t="s">
        <v>437</v>
      </c>
      <c r="C3" s="1" t="str">
        <f>PROPER(Clienti__3[[#This Row],[Nume]])</f>
        <v>Gary</v>
      </c>
      <c r="D3" s="1" t="s">
        <v>438</v>
      </c>
      <c r="E3" s="1" t="str">
        <f>PROPER(Clienti__3[[#This Row],[Prenume]])</f>
        <v>Gullberg</v>
      </c>
      <c r="F3" s="1" t="s">
        <v>439</v>
      </c>
      <c r="G3" s="1" t="s">
        <v>440</v>
      </c>
      <c r="H3" s="1">
        <v>9468519810</v>
      </c>
      <c r="I3" s="1">
        <f>LEN(Clienti__3[[#This Row],[Telefon]])</f>
        <v>10</v>
      </c>
    </row>
    <row r="4" spans="1:9" x14ac:dyDescent="0.3">
      <c r="A4">
        <v>3</v>
      </c>
      <c r="B4" s="1" t="s">
        <v>441</v>
      </c>
      <c r="C4" s="1" t="str">
        <f>PROPER(Clienti__3[[#This Row],[Nume]])</f>
        <v>Saunderson</v>
      </c>
      <c r="D4" s="1" t="s">
        <v>442</v>
      </c>
      <c r="E4" s="1" t="str">
        <f>PROPER(Clienti__3[[#This Row],[Prenume]])</f>
        <v>Binham</v>
      </c>
      <c r="F4" s="1" t="s">
        <v>439</v>
      </c>
      <c r="G4" s="1" t="s">
        <v>443</v>
      </c>
      <c r="H4" s="1">
        <v>6367726151</v>
      </c>
      <c r="I4" s="1">
        <f>LEN(Clienti__3[[#This Row],[Telefon]])</f>
        <v>10</v>
      </c>
    </row>
    <row r="5" spans="1:9" x14ac:dyDescent="0.3">
      <c r="A5">
        <v>4</v>
      </c>
      <c r="B5" s="1" t="s">
        <v>444</v>
      </c>
      <c r="C5" s="1" t="str">
        <f>PROPER(Clienti__3[[#This Row],[Nume]])</f>
        <v>Leoine</v>
      </c>
      <c r="D5" s="1" t="s">
        <v>445</v>
      </c>
      <c r="E5" s="1" t="str">
        <f>PROPER(Clienti__3[[#This Row],[Prenume]])</f>
        <v>Whittier</v>
      </c>
      <c r="F5" s="1" t="s">
        <v>439</v>
      </c>
      <c r="G5" s="1" t="s">
        <v>446</v>
      </c>
      <c r="H5" s="1">
        <v>3305938303</v>
      </c>
      <c r="I5" s="1">
        <f>LEN(Clienti__3[[#This Row],[Telefon]])</f>
        <v>10</v>
      </c>
    </row>
    <row r="6" spans="1:9" x14ac:dyDescent="0.3">
      <c r="A6">
        <v>5</v>
      </c>
      <c r="B6" s="1" t="s">
        <v>447</v>
      </c>
      <c r="C6" s="1" t="str">
        <f>PROPER(Clienti__3[[#This Row],[Nume]])</f>
        <v>Sawyer</v>
      </c>
      <c r="D6" s="1" t="s">
        <v>448</v>
      </c>
      <c r="E6" s="1" t="str">
        <f>PROPER(Clienti__3[[#This Row],[Prenume]])</f>
        <v>Skehan</v>
      </c>
      <c r="F6" s="1" t="s">
        <v>439</v>
      </c>
      <c r="G6" s="1" t="s">
        <v>449</v>
      </c>
      <c r="H6" s="1">
        <v>7428178100</v>
      </c>
      <c r="I6" s="1">
        <f>LEN(Clienti__3[[#This Row],[Telefon]])</f>
        <v>10</v>
      </c>
    </row>
    <row r="7" spans="1:9" x14ac:dyDescent="0.3">
      <c r="A7">
        <v>6</v>
      </c>
      <c r="B7" s="1" t="s">
        <v>450</v>
      </c>
      <c r="C7" s="1" t="str">
        <f>PROPER(Clienti__3[[#This Row],[Nume]])</f>
        <v>Arel</v>
      </c>
      <c r="D7" s="1" t="s">
        <v>451</v>
      </c>
      <c r="E7" s="1" t="str">
        <f>PROPER(Clienti__3[[#This Row],[Prenume]])</f>
        <v>Mcrobert</v>
      </c>
      <c r="F7" s="1" t="s">
        <v>435</v>
      </c>
      <c r="G7" s="1" t="s">
        <v>452</v>
      </c>
      <c r="H7" s="1">
        <v>6886846872</v>
      </c>
      <c r="I7" s="1">
        <f>LEN(Clienti__3[[#This Row],[Telefon]])</f>
        <v>10</v>
      </c>
    </row>
    <row r="8" spans="1:9" x14ac:dyDescent="0.3">
      <c r="A8">
        <v>7</v>
      </c>
      <c r="B8" s="1" t="s">
        <v>453</v>
      </c>
      <c r="C8" s="1" t="str">
        <f>PROPER(Clienti__3[[#This Row],[Nume]])</f>
        <v>Olenolin</v>
      </c>
      <c r="D8" s="1" t="s">
        <v>454</v>
      </c>
      <c r="E8" s="1" t="str">
        <f>PROPER(Clienti__3[[#This Row],[Prenume]])</f>
        <v>Wildgoose</v>
      </c>
      <c r="F8" s="1" t="s">
        <v>439</v>
      </c>
      <c r="G8" s="1" t="s">
        <v>455</v>
      </c>
      <c r="H8" s="1">
        <v>5716699861</v>
      </c>
      <c r="I8" s="1">
        <f>LEN(Clienti__3[[#This Row],[Telefon]])</f>
        <v>10</v>
      </c>
    </row>
    <row r="9" spans="1:9" x14ac:dyDescent="0.3">
      <c r="A9">
        <v>8</v>
      </c>
      <c r="B9" s="1" t="s">
        <v>456</v>
      </c>
      <c r="C9" s="1" t="str">
        <f>PROPER(Clienti__3[[#This Row],[Nume]])</f>
        <v>Farra</v>
      </c>
      <c r="D9" s="1" t="s">
        <v>457</v>
      </c>
      <c r="E9" s="1" t="str">
        <f>PROPER(Clienti__3[[#This Row],[Prenume]])</f>
        <v>Cawthery</v>
      </c>
      <c r="F9" s="1" t="s">
        <v>439</v>
      </c>
      <c r="G9" s="1" t="s">
        <v>458</v>
      </c>
      <c r="H9" s="1">
        <v>7214658093</v>
      </c>
      <c r="I9" s="1">
        <f>LEN(Clienti__3[[#This Row],[Telefon]])</f>
        <v>10</v>
      </c>
    </row>
    <row r="10" spans="1:9" x14ac:dyDescent="0.3">
      <c r="A10">
        <v>9</v>
      </c>
      <c r="B10" s="1" t="s">
        <v>459</v>
      </c>
      <c r="C10" s="1" t="str">
        <f>PROPER(Clienti__3[[#This Row],[Nume]])</f>
        <v>Dorisa</v>
      </c>
      <c r="D10" s="1" t="s">
        <v>460</v>
      </c>
      <c r="E10" s="1" t="str">
        <f>PROPER(Clienti__3[[#This Row],[Prenume]])</f>
        <v>Theunissen</v>
      </c>
      <c r="F10" s="1" t="s">
        <v>439</v>
      </c>
      <c r="G10" s="1" t="s">
        <v>461</v>
      </c>
      <c r="H10" s="1">
        <v>1033742592</v>
      </c>
      <c r="I10" s="1">
        <f>LEN(Clienti__3[[#This Row],[Telefon]])</f>
        <v>10</v>
      </c>
    </row>
    <row r="11" spans="1:9" x14ac:dyDescent="0.3">
      <c r="A11">
        <v>10</v>
      </c>
      <c r="B11" s="1" t="s">
        <v>462</v>
      </c>
      <c r="C11" s="1" t="str">
        <f>PROPER(Clienti__3[[#This Row],[Nume]])</f>
        <v>Celka</v>
      </c>
      <c r="D11" s="1" t="s">
        <v>463</v>
      </c>
      <c r="E11" s="1" t="str">
        <f>PROPER(Clienti__3[[#This Row],[Prenume]])</f>
        <v>Brettle</v>
      </c>
      <c r="F11" s="1" t="s">
        <v>435</v>
      </c>
      <c r="G11" s="1" t="s">
        <v>464</v>
      </c>
      <c r="H11" s="1">
        <v>7342314949</v>
      </c>
      <c r="I11" s="1">
        <f>LEN(Clienti__3[[#This Row],[Telefon]])</f>
        <v>10</v>
      </c>
    </row>
    <row r="12" spans="1:9" x14ac:dyDescent="0.3">
      <c r="A12">
        <v>11</v>
      </c>
      <c r="B12" s="1" t="s">
        <v>465</v>
      </c>
      <c r="C12" s="1" t="str">
        <f>PROPER(Clienti__3[[#This Row],[Nume]])</f>
        <v>Ellyn</v>
      </c>
      <c r="D12" s="1" t="s">
        <v>466</v>
      </c>
      <c r="E12" s="1" t="str">
        <f>PROPER(Clienti__3[[#This Row],[Prenume]])</f>
        <v>Fourcade</v>
      </c>
      <c r="F12" s="1" t="s">
        <v>435</v>
      </c>
      <c r="G12" s="1" t="s">
        <v>467</v>
      </c>
      <c r="H12" s="1">
        <v>1976309338</v>
      </c>
      <c r="I12" s="1">
        <f>LEN(Clienti__3[[#This Row],[Telefon]])</f>
        <v>10</v>
      </c>
    </row>
    <row r="13" spans="1:9" x14ac:dyDescent="0.3">
      <c r="A13">
        <v>12</v>
      </c>
      <c r="B13" s="1" t="s">
        <v>468</v>
      </c>
      <c r="C13" s="1" t="str">
        <f>PROPER(Clienti__3[[#This Row],[Nume]])</f>
        <v>Vikki</v>
      </c>
      <c r="D13" s="1" t="s">
        <v>469</v>
      </c>
      <c r="E13" s="1" t="str">
        <f>PROPER(Clienti__3[[#This Row],[Prenume]])</f>
        <v>Wynter</v>
      </c>
      <c r="F13" s="1" t="s">
        <v>435</v>
      </c>
      <c r="G13" s="1" t="s">
        <v>470</v>
      </c>
      <c r="H13" s="1">
        <v>6627332306</v>
      </c>
      <c r="I13" s="1">
        <f>LEN(Clienti__3[[#This Row],[Telefon]])</f>
        <v>10</v>
      </c>
    </row>
    <row r="14" spans="1:9" x14ac:dyDescent="0.3">
      <c r="A14">
        <v>13</v>
      </c>
      <c r="B14" s="1" t="s">
        <v>471</v>
      </c>
      <c r="C14" s="1" t="str">
        <f>PROPER(Clienti__3[[#This Row],[Nume]])</f>
        <v>Brewster</v>
      </c>
      <c r="D14" s="1" t="s">
        <v>472</v>
      </c>
      <c r="E14" s="1" t="str">
        <f>PROPER(Clienti__3[[#This Row],[Prenume]])</f>
        <v>Danbury</v>
      </c>
      <c r="F14" s="1" t="s">
        <v>435</v>
      </c>
      <c r="G14" s="1" t="s">
        <v>473</v>
      </c>
      <c r="H14" s="1">
        <v>4122630217</v>
      </c>
      <c r="I14" s="1">
        <f>LEN(Clienti__3[[#This Row],[Telefon]])</f>
        <v>10</v>
      </c>
    </row>
    <row r="15" spans="1:9" x14ac:dyDescent="0.3">
      <c r="A15">
        <v>14</v>
      </c>
      <c r="B15" s="1" t="s">
        <v>474</v>
      </c>
      <c r="C15" s="1" t="str">
        <f>PROPER(Clienti__3[[#This Row],[Nume]])</f>
        <v>Deny</v>
      </c>
      <c r="D15" s="1" t="s">
        <v>475</v>
      </c>
      <c r="E15" s="1" t="str">
        <f>PROPER(Clienti__3[[#This Row],[Prenume]])</f>
        <v>Pryke</v>
      </c>
      <c r="F15" s="1" t="s">
        <v>435</v>
      </c>
      <c r="G15" s="1" t="s">
        <v>476</v>
      </c>
      <c r="H15" s="1">
        <v>7278476758</v>
      </c>
      <c r="I15" s="1">
        <f>LEN(Clienti__3[[#This Row],[Telefon]])</f>
        <v>10</v>
      </c>
    </row>
    <row r="16" spans="1:9" x14ac:dyDescent="0.3">
      <c r="A16">
        <v>15</v>
      </c>
      <c r="B16" s="1" t="s">
        <v>477</v>
      </c>
      <c r="C16" s="1" t="str">
        <f>PROPER(Clienti__3[[#This Row],[Nume]])</f>
        <v>Gaston</v>
      </c>
      <c r="D16" s="1" t="s">
        <v>478</v>
      </c>
      <c r="E16" s="1" t="str">
        <f>PROPER(Clienti__3[[#This Row],[Prenume]])</f>
        <v>Vankin</v>
      </c>
      <c r="F16" s="1" t="s">
        <v>435</v>
      </c>
      <c r="G16" s="1" t="s">
        <v>479</v>
      </c>
      <c r="H16" s="1">
        <v>6693245475</v>
      </c>
      <c r="I16" s="1">
        <f>LEN(Clienti__3[[#This Row],[Telefon]])</f>
        <v>10</v>
      </c>
    </row>
    <row r="17" spans="1:9" x14ac:dyDescent="0.3">
      <c r="A17">
        <v>16</v>
      </c>
      <c r="B17" s="1" t="s">
        <v>480</v>
      </c>
      <c r="C17" s="1" t="str">
        <f>PROPER(Clienti__3[[#This Row],[Nume]])</f>
        <v>Justine</v>
      </c>
      <c r="D17" s="1" t="s">
        <v>481</v>
      </c>
      <c r="E17" s="1" t="str">
        <f>PROPER(Clienti__3[[#This Row],[Prenume]])</f>
        <v>Saffer</v>
      </c>
      <c r="F17" s="1" t="s">
        <v>435</v>
      </c>
      <c r="G17" s="1" t="s">
        <v>482</v>
      </c>
      <c r="H17" s="1">
        <v>5683890519</v>
      </c>
      <c r="I17" s="1">
        <f>LEN(Clienti__3[[#This Row],[Telefon]])</f>
        <v>10</v>
      </c>
    </row>
    <row r="18" spans="1:9" x14ac:dyDescent="0.3">
      <c r="A18">
        <v>17</v>
      </c>
      <c r="B18" s="1" t="s">
        <v>483</v>
      </c>
      <c r="C18" s="1" t="str">
        <f>PROPER(Clienti__3[[#This Row],[Nume]])</f>
        <v>Betti</v>
      </c>
      <c r="D18" s="1" t="s">
        <v>484</v>
      </c>
      <c r="E18" s="1" t="str">
        <f>PROPER(Clienti__3[[#This Row],[Prenume]])</f>
        <v>Carillo</v>
      </c>
      <c r="F18" s="1" t="s">
        <v>435</v>
      </c>
      <c r="G18" s="1" t="s">
        <v>485</v>
      </c>
      <c r="H18" s="1">
        <v>2974456136</v>
      </c>
      <c r="I18" s="1">
        <f>LEN(Clienti__3[[#This Row],[Telefon]])</f>
        <v>10</v>
      </c>
    </row>
    <row r="19" spans="1:9" x14ac:dyDescent="0.3">
      <c r="A19">
        <v>18</v>
      </c>
      <c r="B19" s="1" t="s">
        <v>486</v>
      </c>
      <c r="C19" s="1" t="str">
        <f>PROPER(Clienti__3[[#This Row],[Nume]])</f>
        <v>Carlina</v>
      </c>
      <c r="D19" s="1" t="s">
        <v>487</v>
      </c>
      <c r="E19" s="1" t="str">
        <f>PROPER(Clienti__3[[#This Row],[Prenume]])</f>
        <v>Kolodziejski</v>
      </c>
      <c r="F19" s="1" t="s">
        <v>439</v>
      </c>
      <c r="G19" s="1" t="s">
        <v>488</v>
      </c>
      <c r="H19" s="1">
        <v>1079831739</v>
      </c>
      <c r="I19" s="1">
        <f>LEN(Clienti__3[[#This Row],[Telefon]])</f>
        <v>10</v>
      </c>
    </row>
    <row r="20" spans="1:9" x14ac:dyDescent="0.3">
      <c r="A20">
        <v>19</v>
      </c>
      <c r="B20" s="1" t="s">
        <v>489</v>
      </c>
      <c r="C20" s="1" t="str">
        <f>PROPER(Clienti__3[[#This Row],[Nume]])</f>
        <v>Luce</v>
      </c>
      <c r="D20" s="1" t="s">
        <v>490</v>
      </c>
      <c r="E20" s="1" t="str">
        <f>PROPER(Clienti__3[[#This Row],[Prenume]])</f>
        <v>Oddy</v>
      </c>
      <c r="F20" s="1" t="s">
        <v>435</v>
      </c>
      <c r="G20" s="1" t="s">
        <v>491</v>
      </c>
      <c r="H20" s="1">
        <v>5096026865</v>
      </c>
      <c r="I20" s="1">
        <f>LEN(Clienti__3[[#This Row],[Telefon]])</f>
        <v>10</v>
      </c>
    </row>
    <row r="21" spans="1:9" x14ac:dyDescent="0.3">
      <c r="A21">
        <v>20</v>
      </c>
      <c r="B21" s="1" t="s">
        <v>492</v>
      </c>
      <c r="C21" s="1" t="str">
        <f>PROPER(Clienti__3[[#This Row],[Nume]])</f>
        <v>Gabbey</v>
      </c>
      <c r="D21" s="1" t="s">
        <v>493</v>
      </c>
      <c r="E21" s="1" t="str">
        <f>PROPER(Clienti__3[[#This Row],[Prenume]])</f>
        <v>Kemwall</v>
      </c>
      <c r="F21" s="1" t="s">
        <v>439</v>
      </c>
      <c r="G21" s="1" t="s">
        <v>494</v>
      </c>
      <c r="H21" s="1">
        <v>2382866567</v>
      </c>
      <c r="I21" s="1">
        <f>LEN(Clienti__3[[#This Row],[Telefon]])</f>
        <v>10</v>
      </c>
    </row>
    <row r="22" spans="1:9" x14ac:dyDescent="0.3">
      <c r="A22">
        <v>21</v>
      </c>
      <c r="B22" s="1" t="s">
        <v>495</v>
      </c>
      <c r="C22" s="1" t="str">
        <f>PROPER(Clienti__3[[#This Row],[Nume]])</f>
        <v>Lissa</v>
      </c>
      <c r="D22" s="1" t="s">
        <v>496</v>
      </c>
      <c r="E22" s="1" t="str">
        <f>PROPER(Clienti__3[[#This Row],[Prenume]])</f>
        <v>Marlin</v>
      </c>
      <c r="F22" s="1" t="s">
        <v>435</v>
      </c>
      <c r="G22" s="1" t="s">
        <v>497</v>
      </c>
      <c r="H22" s="1">
        <v>1727125622</v>
      </c>
      <c r="I22" s="1">
        <f>LEN(Clienti__3[[#This Row],[Telefon]])</f>
        <v>10</v>
      </c>
    </row>
    <row r="23" spans="1:9" x14ac:dyDescent="0.3">
      <c r="A23">
        <v>22</v>
      </c>
      <c r="B23" s="1" t="s">
        <v>498</v>
      </c>
      <c r="C23" s="1" t="str">
        <f>PROPER(Clienti__3[[#This Row],[Nume]])</f>
        <v>Dyan</v>
      </c>
      <c r="D23" s="1" t="s">
        <v>499</v>
      </c>
      <c r="E23" s="1" t="str">
        <f>PROPER(Clienti__3[[#This Row],[Prenume]])</f>
        <v>Brearton</v>
      </c>
      <c r="F23" s="1" t="s">
        <v>435</v>
      </c>
      <c r="G23" s="1" t="s">
        <v>500</v>
      </c>
      <c r="H23" s="1">
        <v>7703298131</v>
      </c>
      <c r="I23" s="1">
        <f>LEN(Clienti__3[[#This Row],[Telefon]])</f>
        <v>10</v>
      </c>
    </row>
    <row r="24" spans="1:9" x14ac:dyDescent="0.3">
      <c r="A24">
        <v>23</v>
      </c>
      <c r="B24" s="1" t="s">
        <v>501</v>
      </c>
      <c r="C24" s="1" t="str">
        <f>PROPER(Clienti__3[[#This Row],[Nume]])</f>
        <v>Bernadene</v>
      </c>
      <c r="D24" s="1" t="s">
        <v>502</v>
      </c>
      <c r="E24" s="1" t="str">
        <f>PROPER(Clienti__3[[#This Row],[Prenume]])</f>
        <v>Huet</v>
      </c>
      <c r="F24" s="1" t="s">
        <v>435</v>
      </c>
      <c r="G24" s="1" t="s">
        <v>503</v>
      </c>
      <c r="H24" s="1">
        <v>9652606029</v>
      </c>
      <c r="I24" s="1">
        <f>LEN(Clienti__3[[#This Row],[Telefon]])</f>
        <v>10</v>
      </c>
    </row>
    <row r="25" spans="1:9" x14ac:dyDescent="0.3">
      <c r="A25">
        <v>24</v>
      </c>
      <c r="B25" s="1" t="s">
        <v>504</v>
      </c>
      <c r="C25" s="1" t="str">
        <f>PROPER(Clienti__3[[#This Row],[Nume]])</f>
        <v>Richmond</v>
      </c>
      <c r="D25" s="1" t="s">
        <v>505</v>
      </c>
      <c r="E25" s="1" t="str">
        <f>PROPER(Clienti__3[[#This Row],[Prenume]])</f>
        <v>Castiblanco</v>
      </c>
      <c r="F25" s="1" t="s">
        <v>439</v>
      </c>
      <c r="G25" s="1" t="s">
        <v>506</v>
      </c>
      <c r="H25" s="1">
        <v>9514905932</v>
      </c>
      <c r="I25" s="1">
        <f>LEN(Clienti__3[[#This Row],[Telefon]])</f>
        <v>10</v>
      </c>
    </row>
    <row r="26" spans="1:9" x14ac:dyDescent="0.3">
      <c r="A26">
        <v>25</v>
      </c>
      <c r="B26" s="1" t="s">
        <v>507</v>
      </c>
      <c r="C26" s="1" t="str">
        <f>PROPER(Clienti__3[[#This Row],[Nume]])</f>
        <v>Augustina</v>
      </c>
      <c r="D26" s="1" t="s">
        <v>508</v>
      </c>
      <c r="E26" s="1" t="str">
        <f>PROPER(Clienti__3[[#This Row],[Prenume]])</f>
        <v>Corzon</v>
      </c>
      <c r="F26" s="1" t="s">
        <v>435</v>
      </c>
      <c r="G26" s="1" t="s">
        <v>509</v>
      </c>
      <c r="H26" s="1">
        <v>6739456650</v>
      </c>
      <c r="I26" s="1">
        <f>LEN(Clienti__3[[#This Row],[Telefon]])</f>
        <v>10</v>
      </c>
    </row>
    <row r="27" spans="1:9" x14ac:dyDescent="0.3">
      <c r="A27">
        <v>26</v>
      </c>
      <c r="B27" s="1" t="s">
        <v>510</v>
      </c>
      <c r="C27" s="1" t="str">
        <f>PROPER(Clienti__3[[#This Row],[Nume]])</f>
        <v>Eugenius</v>
      </c>
      <c r="D27" s="1" t="s">
        <v>511</v>
      </c>
      <c r="E27" s="1" t="str">
        <f>PROPER(Clienti__3[[#This Row],[Prenume]])</f>
        <v>Sea</v>
      </c>
      <c r="F27" s="1" t="s">
        <v>435</v>
      </c>
      <c r="G27" s="1" t="s">
        <v>512</v>
      </c>
      <c r="H27" s="1">
        <v>4671557822</v>
      </c>
      <c r="I27" s="1">
        <f>LEN(Clienti__3[[#This Row],[Telefon]])</f>
        <v>10</v>
      </c>
    </row>
    <row r="28" spans="1:9" x14ac:dyDescent="0.3">
      <c r="A28">
        <v>27</v>
      </c>
      <c r="B28" s="1" t="s">
        <v>513</v>
      </c>
      <c r="C28" s="1" t="str">
        <f>PROPER(Clienti__3[[#This Row],[Nume]])</f>
        <v>Rivalee</v>
      </c>
      <c r="D28" s="1" t="s">
        <v>514</v>
      </c>
      <c r="E28" s="1" t="str">
        <f>PROPER(Clienti__3[[#This Row],[Prenume]])</f>
        <v>Craisford</v>
      </c>
      <c r="F28" s="1" t="s">
        <v>435</v>
      </c>
      <c r="G28" s="1" t="s">
        <v>515</v>
      </c>
      <c r="H28" s="1">
        <v>6276369216</v>
      </c>
      <c r="I28" s="1">
        <f>LEN(Clienti__3[[#This Row],[Telefon]])</f>
        <v>10</v>
      </c>
    </row>
    <row r="29" spans="1:9" x14ac:dyDescent="0.3">
      <c r="A29">
        <v>28</v>
      </c>
      <c r="B29" s="1" t="s">
        <v>516</v>
      </c>
      <c r="C29" s="1" t="str">
        <f>PROPER(Clienti__3[[#This Row],[Nume]])</f>
        <v>Vladamir</v>
      </c>
      <c r="D29" s="1" t="s">
        <v>517</v>
      </c>
      <c r="E29" s="1" t="str">
        <f>PROPER(Clienti__3[[#This Row],[Prenume]])</f>
        <v>Kelsall</v>
      </c>
      <c r="F29" s="1" t="s">
        <v>439</v>
      </c>
      <c r="G29" s="1" t="s">
        <v>518</v>
      </c>
      <c r="H29" s="1">
        <v>3941569701</v>
      </c>
      <c r="I29" s="1">
        <f>LEN(Clienti__3[[#This Row],[Telefon]])</f>
        <v>10</v>
      </c>
    </row>
    <row r="30" spans="1:9" x14ac:dyDescent="0.3">
      <c r="A30">
        <v>29</v>
      </c>
      <c r="B30" s="1" t="s">
        <v>519</v>
      </c>
      <c r="C30" s="1" t="str">
        <f>PROPER(Clienti__3[[#This Row],[Nume]])</f>
        <v>Irita</v>
      </c>
      <c r="D30" s="1" t="s">
        <v>520</v>
      </c>
      <c r="E30" s="1" t="str">
        <f>PROPER(Clienti__3[[#This Row],[Prenume]])</f>
        <v>Boykett</v>
      </c>
      <c r="F30" s="1" t="s">
        <v>435</v>
      </c>
      <c r="G30" s="1" t="s">
        <v>521</v>
      </c>
      <c r="H30" s="1">
        <v>5808208992</v>
      </c>
      <c r="I30" s="1">
        <f>LEN(Clienti__3[[#This Row],[Telefon]])</f>
        <v>10</v>
      </c>
    </row>
    <row r="31" spans="1:9" x14ac:dyDescent="0.3">
      <c r="A31">
        <v>30</v>
      </c>
      <c r="B31" s="1" t="s">
        <v>522</v>
      </c>
      <c r="C31" s="1" t="str">
        <f>PROPER(Clienti__3[[#This Row],[Nume]])</f>
        <v>Valentine</v>
      </c>
      <c r="D31" s="1" t="s">
        <v>523</v>
      </c>
      <c r="E31" s="1" t="str">
        <f>PROPER(Clienti__3[[#This Row],[Prenume]])</f>
        <v>Pollie</v>
      </c>
      <c r="F31" s="1" t="s">
        <v>435</v>
      </c>
      <c r="G31" s="1" t="s">
        <v>524</v>
      </c>
      <c r="H31" s="1">
        <v>2391855235</v>
      </c>
      <c r="I31" s="1">
        <f>LEN(Clienti__3[[#This Row],[Telefon]])</f>
        <v>10</v>
      </c>
    </row>
    <row r="32" spans="1:9" x14ac:dyDescent="0.3">
      <c r="A32">
        <v>31</v>
      </c>
      <c r="B32" s="1" t="s">
        <v>525</v>
      </c>
      <c r="C32" s="1" t="str">
        <f>PROPER(Clienti__3[[#This Row],[Nume]])</f>
        <v>Doralynn</v>
      </c>
      <c r="D32" s="1" t="s">
        <v>526</v>
      </c>
      <c r="E32" s="1" t="str">
        <f>PROPER(Clienti__3[[#This Row],[Prenume]])</f>
        <v>Wankling</v>
      </c>
      <c r="F32" s="1" t="s">
        <v>439</v>
      </c>
      <c r="G32" s="1" t="s">
        <v>527</v>
      </c>
      <c r="H32" s="1">
        <v>6024067124</v>
      </c>
      <c r="I32" s="1">
        <f>LEN(Clienti__3[[#This Row],[Telefon]])</f>
        <v>10</v>
      </c>
    </row>
    <row r="33" spans="1:9" x14ac:dyDescent="0.3">
      <c r="A33">
        <v>32</v>
      </c>
      <c r="B33" s="1" t="s">
        <v>528</v>
      </c>
      <c r="C33" s="1" t="str">
        <f>PROPER(Clienti__3[[#This Row],[Nume]])</f>
        <v>Pat</v>
      </c>
      <c r="D33" s="1" t="s">
        <v>529</v>
      </c>
      <c r="E33" s="1" t="str">
        <f>PROPER(Clienti__3[[#This Row],[Prenume]])</f>
        <v>Westcarr</v>
      </c>
      <c r="F33" s="1" t="s">
        <v>435</v>
      </c>
      <c r="G33" s="1" t="s">
        <v>530</v>
      </c>
      <c r="H33" s="1">
        <v>7476577511</v>
      </c>
      <c r="I33" s="1">
        <f>LEN(Clienti__3[[#This Row],[Telefon]])</f>
        <v>10</v>
      </c>
    </row>
    <row r="34" spans="1:9" x14ac:dyDescent="0.3">
      <c r="A34">
        <v>33</v>
      </c>
      <c r="B34" s="1" t="s">
        <v>531</v>
      </c>
      <c r="C34" s="1" t="str">
        <f>PROPER(Clienti__3[[#This Row],[Nume]])</f>
        <v>Carlynn</v>
      </c>
      <c r="D34" s="1" t="s">
        <v>250</v>
      </c>
      <c r="E34" s="1" t="str">
        <f>PROPER(Clienti__3[[#This Row],[Prenume]])</f>
        <v>Forshaw</v>
      </c>
      <c r="F34" s="1" t="s">
        <v>435</v>
      </c>
      <c r="G34" s="1" t="s">
        <v>532</v>
      </c>
      <c r="H34" s="1">
        <v>2632624232</v>
      </c>
      <c r="I34" s="1">
        <f>LEN(Clienti__3[[#This Row],[Telefon]])</f>
        <v>10</v>
      </c>
    </row>
    <row r="35" spans="1:9" x14ac:dyDescent="0.3">
      <c r="A35">
        <v>34</v>
      </c>
      <c r="B35" s="1" t="s">
        <v>533</v>
      </c>
      <c r="C35" s="1" t="str">
        <f>PROPER(Clienti__3[[#This Row],[Nume]])</f>
        <v>Anissa</v>
      </c>
      <c r="D35" s="1" t="s">
        <v>534</v>
      </c>
      <c r="E35" s="1" t="str">
        <f>PROPER(Clienti__3[[#This Row],[Prenume]])</f>
        <v>Paulisch</v>
      </c>
      <c r="F35" s="1" t="s">
        <v>435</v>
      </c>
      <c r="G35" s="1" t="s">
        <v>535</v>
      </c>
      <c r="H35" s="1">
        <v>3094498559</v>
      </c>
      <c r="I35" s="1">
        <f>LEN(Clienti__3[[#This Row],[Telefon]])</f>
        <v>10</v>
      </c>
    </row>
    <row r="36" spans="1:9" x14ac:dyDescent="0.3">
      <c r="A36">
        <v>35</v>
      </c>
      <c r="B36" s="1" t="s">
        <v>536</v>
      </c>
      <c r="C36" s="1" t="str">
        <f>PROPER(Clienti__3[[#This Row],[Nume]])</f>
        <v>Adorne</v>
      </c>
      <c r="D36" s="1" t="s">
        <v>537</v>
      </c>
      <c r="E36" s="1" t="str">
        <f>PROPER(Clienti__3[[#This Row],[Prenume]])</f>
        <v>Rennicks</v>
      </c>
      <c r="F36" s="1" t="s">
        <v>439</v>
      </c>
      <c r="G36" s="1" t="s">
        <v>538</v>
      </c>
      <c r="H36" s="1">
        <v>7736887291</v>
      </c>
      <c r="I36" s="1">
        <f>LEN(Clienti__3[[#This Row],[Telefon]])</f>
        <v>10</v>
      </c>
    </row>
    <row r="37" spans="1:9" x14ac:dyDescent="0.3">
      <c r="A37">
        <v>36</v>
      </c>
      <c r="B37" s="1" t="s">
        <v>539</v>
      </c>
      <c r="C37" s="1" t="str">
        <f>PROPER(Clienti__3[[#This Row],[Nume]])</f>
        <v>Galven</v>
      </c>
      <c r="D37" s="1" t="s">
        <v>540</v>
      </c>
      <c r="E37" s="1" t="str">
        <f>PROPER(Clienti__3[[#This Row],[Prenume]])</f>
        <v>Glynne</v>
      </c>
      <c r="F37" s="1" t="s">
        <v>435</v>
      </c>
      <c r="G37" s="1" t="s">
        <v>541</v>
      </c>
      <c r="H37" s="1">
        <v>7785202484</v>
      </c>
      <c r="I37" s="1">
        <f>LEN(Clienti__3[[#This Row],[Telefon]])</f>
        <v>10</v>
      </c>
    </row>
    <row r="38" spans="1:9" x14ac:dyDescent="0.3">
      <c r="A38">
        <v>37</v>
      </c>
      <c r="B38" s="1" t="s">
        <v>542</v>
      </c>
      <c r="C38" s="1" t="str">
        <f>PROPER(Clienti__3[[#This Row],[Nume]])</f>
        <v>Jaye</v>
      </c>
      <c r="D38" s="1" t="s">
        <v>543</v>
      </c>
      <c r="E38" s="1" t="str">
        <f>PROPER(Clienti__3[[#This Row],[Prenume]])</f>
        <v>Salaman</v>
      </c>
      <c r="F38" s="1" t="s">
        <v>439</v>
      </c>
      <c r="G38" s="1" t="s">
        <v>544</v>
      </c>
      <c r="H38" s="1">
        <v>8894634077</v>
      </c>
      <c r="I38" s="1">
        <f>LEN(Clienti__3[[#This Row],[Telefon]])</f>
        <v>10</v>
      </c>
    </row>
    <row r="39" spans="1:9" x14ac:dyDescent="0.3">
      <c r="A39">
        <v>38</v>
      </c>
      <c r="B39" s="1" t="s">
        <v>545</v>
      </c>
      <c r="C39" s="1" t="str">
        <f>PROPER(Clienti__3[[#This Row],[Nume]])</f>
        <v>Adela</v>
      </c>
      <c r="D39" s="1" t="s">
        <v>546</v>
      </c>
      <c r="E39" s="1" t="str">
        <f>PROPER(Clienti__3[[#This Row],[Prenume]])</f>
        <v>Kitcher</v>
      </c>
      <c r="F39" s="1" t="s">
        <v>439</v>
      </c>
      <c r="G39" s="1" t="s">
        <v>547</v>
      </c>
      <c r="H39" s="1">
        <v>2491739442</v>
      </c>
      <c r="I39" s="1">
        <f>LEN(Clienti__3[[#This Row],[Telefon]])</f>
        <v>10</v>
      </c>
    </row>
    <row r="40" spans="1:9" x14ac:dyDescent="0.3">
      <c r="A40">
        <v>39</v>
      </c>
      <c r="B40" s="1" t="s">
        <v>548</v>
      </c>
      <c r="C40" s="1" t="str">
        <f>PROPER(Clienti__3[[#This Row],[Nume]])</f>
        <v>Madelaine</v>
      </c>
      <c r="D40" s="1" t="s">
        <v>549</v>
      </c>
      <c r="E40" s="1" t="str">
        <f>PROPER(Clienti__3[[#This Row],[Prenume]])</f>
        <v>Abbet</v>
      </c>
      <c r="F40" s="1" t="s">
        <v>439</v>
      </c>
      <c r="G40" s="1" t="s">
        <v>550</v>
      </c>
      <c r="H40" s="1">
        <v>6474733801</v>
      </c>
      <c r="I40" s="1">
        <f>LEN(Clienti__3[[#This Row],[Telefon]])</f>
        <v>10</v>
      </c>
    </row>
    <row r="41" spans="1:9" x14ac:dyDescent="0.3">
      <c r="A41">
        <v>40</v>
      </c>
      <c r="B41" s="1" t="s">
        <v>551</v>
      </c>
      <c r="C41" s="1" t="str">
        <f>PROPER(Clienti__3[[#This Row],[Nume]])</f>
        <v>Freida</v>
      </c>
      <c r="D41" s="1" t="s">
        <v>552</v>
      </c>
      <c r="E41" s="1" t="str">
        <f>PROPER(Clienti__3[[#This Row],[Prenume]])</f>
        <v>Bingell</v>
      </c>
      <c r="F41" s="1" t="s">
        <v>435</v>
      </c>
      <c r="G41" s="1" t="s">
        <v>553</v>
      </c>
      <c r="H41" s="1">
        <v>4772864801</v>
      </c>
      <c r="I41" s="1">
        <f>LEN(Clienti__3[[#This Row],[Telefon]])</f>
        <v>10</v>
      </c>
    </row>
    <row r="42" spans="1:9" x14ac:dyDescent="0.3">
      <c r="A42">
        <v>41</v>
      </c>
      <c r="B42" s="1" t="s">
        <v>554</v>
      </c>
      <c r="C42" s="1" t="str">
        <f>PROPER(Clienti__3[[#This Row],[Nume]])</f>
        <v>Phedra</v>
      </c>
      <c r="D42" s="1" t="s">
        <v>555</v>
      </c>
      <c r="E42" s="1" t="str">
        <f>PROPER(Clienti__3[[#This Row],[Prenume]])</f>
        <v>Rentoul</v>
      </c>
      <c r="F42" s="1" t="s">
        <v>435</v>
      </c>
      <c r="G42" s="1" t="s">
        <v>556</v>
      </c>
      <c r="H42" s="1">
        <v>5945734476</v>
      </c>
      <c r="I42" s="1">
        <f>LEN(Clienti__3[[#This Row],[Telefon]])</f>
        <v>10</v>
      </c>
    </row>
    <row r="43" spans="1:9" x14ac:dyDescent="0.3">
      <c r="A43">
        <v>42</v>
      </c>
      <c r="B43" s="1" t="s">
        <v>557</v>
      </c>
      <c r="C43" s="1" t="str">
        <f>PROPER(Clienti__3[[#This Row],[Nume]])</f>
        <v>Tova</v>
      </c>
      <c r="D43" s="1" t="s">
        <v>558</v>
      </c>
      <c r="E43" s="1" t="str">
        <f>PROPER(Clienti__3[[#This Row],[Prenume]])</f>
        <v>Limpkin</v>
      </c>
      <c r="F43" s="1" t="s">
        <v>435</v>
      </c>
      <c r="G43" s="1" t="s">
        <v>559</v>
      </c>
      <c r="H43" s="1">
        <v>8893563152</v>
      </c>
      <c r="I43" s="1">
        <f>LEN(Clienti__3[[#This Row],[Telefon]])</f>
        <v>10</v>
      </c>
    </row>
    <row r="44" spans="1:9" x14ac:dyDescent="0.3">
      <c r="A44">
        <v>43</v>
      </c>
      <c r="B44" s="1" t="s">
        <v>560</v>
      </c>
      <c r="C44" s="1" t="str">
        <f>PROPER(Clienti__3[[#This Row],[Nume]])</f>
        <v>Nestor</v>
      </c>
      <c r="D44" s="1" t="s">
        <v>561</v>
      </c>
      <c r="E44" s="1" t="str">
        <f>PROPER(Clienti__3[[#This Row],[Prenume]])</f>
        <v>Anthill</v>
      </c>
      <c r="F44" s="1" t="s">
        <v>435</v>
      </c>
      <c r="G44" s="1" t="s">
        <v>562</v>
      </c>
      <c r="H44" s="1">
        <v>1092958361</v>
      </c>
      <c r="I44" s="1">
        <f>LEN(Clienti__3[[#This Row],[Telefon]])</f>
        <v>10</v>
      </c>
    </row>
    <row r="45" spans="1:9" x14ac:dyDescent="0.3">
      <c r="A45">
        <v>44</v>
      </c>
      <c r="B45" s="1" t="s">
        <v>563</v>
      </c>
      <c r="C45" s="1" t="str">
        <f>PROPER(Clienti__3[[#This Row],[Nume]])</f>
        <v>Verney</v>
      </c>
      <c r="D45" s="1" t="s">
        <v>564</v>
      </c>
      <c r="E45" s="1" t="str">
        <f>PROPER(Clienti__3[[#This Row],[Prenume]])</f>
        <v>Cordel</v>
      </c>
      <c r="F45" s="1" t="s">
        <v>435</v>
      </c>
      <c r="G45" s="1" t="s">
        <v>565</v>
      </c>
      <c r="H45" s="1">
        <v>7475368902</v>
      </c>
      <c r="I45" s="1">
        <f>LEN(Clienti__3[[#This Row],[Telefon]])</f>
        <v>10</v>
      </c>
    </row>
    <row r="46" spans="1:9" x14ac:dyDescent="0.3">
      <c r="A46">
        <v>45</v>
      </c>
      <c r="B46" s="1" t="s">
        <v>566</v>
      </c>
      <c r="C46" s="1" t="str">
        <f>PROPER(Clienti__3[[#This Row],[Nume]])</f>
        <v>Stormie</v>
      </c>
      <c r="D46" s="1" t="s">
        <v>567</v>
      </c>
      <c r="E46" s="1" t="str">
        <f>PROPER(Clienti__3[[#This Row],[Prenume]])</f>
        <v>Ivory</v>
      </c>
      <c r="F46" s="1" t="s">
        <v>435</v>
      </c>
      <c r="G46" s="1" t="s">
        <v>568</v>
      </c>
      <c r="H46" s="1">
        <v>5633822767</v>
      </c>
      <c r="I46" s="1">
        <f>LEN(Clienti__3[[#This Row],[Telefon]])</f>
        <v>10</v>
      </c>
    </row>
    <row r="47" spans="1:9" x14ac:dyDescent="0.3">
      <c r="A47">
        <v>46</v>
      </c>
      <c r="B47" s="1" t="s">
        <v>569</v>
      </c>
      <c r="C47" s="1" t="str">
        <f>PROPER(Clienti__3[[#This Row],[Nume]])</f>
        <v>Nickolaus</v>
      </c>
      <c r="D47" s="1" t="s">
        <v>570</v>
      </c>
      <c r="E47" s="1" t="str">
        <f>PROPER(Clienti__3[[#This Row],[Prenume]])</f>
        <v>Kean</v>
      </c>
      <c r="F47" s="1" t="s">
        <v>435</v>
      </c>
      <c r="G47" s="1" t="s">
        <v>571</v>
      </c>
      <c r="H47" s="1">
        <v>8651127742</v>
      </c>
      <c r="I47" s="1">
        <f>LEN(Clienti__3[[#This Row],[Telefon]])</f>
        <v>10</v>
      </c>
    </row>
    <row r="48" spans="1:9" x14ac:dyDescent="0.3">
      <c r="A48">
        <v>47</v>
      </c>
      <c r="B48" s="1" t="s">
        <v>572</v>
      </c>
      <c r="C48" s="1" t="str">
        <f>PROPER(Clienti__3[[#This Row],[Nume]])</f>
        <v>Phineas</v>
      </c>
      <c r="D48" s="1" t="s">
        <v>573</v>
      </c>
      <c r="E48" s="1" t="str">
        <f>PROPER(Clienti__3[[#This Row],[Prenume]])</f>
        <v>Mcgirl</v>
      </c>
      <c r="F48" s="1" t="s">
        <v>435</v>
      </c>
      <c r="G48" s="1" t="s">
        <v>574</v>
      </c>
      <c r="H48" s="1">
        <v>9711190004</v>
      </c>
      <c r="I48" s="1">
        <f>LEN(Clienti__3[[#This Row],[Telefon]])</f>
        <v>10</v>
      </c>
    </row>
    <row r="49" spans="1:9" x14ac:dyDescent="0.3">
      <c r="A49">
        <v>48</v>
      </c>
      <c r="B49" s="1" t="s">
        <v>575</v>
      </c>
      <c r="C49" s="1" t="str">
        <f>PROPER(Clienti__3[[#This Row],[Nume]])</f>
        <v>Karissa</v>
      </c>
      <c r="D49" s="1" t="s">
        <v>523</v>
      </c>
      <c r="E49" s="1" t="str">
        <f>PROPER(Clienti__3[[#This Row],[Prenume]])</f>
        <v>Pollie</v>
      </c>
      <c r="F49" s="1" t="s">
        <v>439</v>
      </c>
      <c r="G49" s="1" t="s">
        <v>576</v>
      </c>
      <c r="H49" s="1">
        <v>3364419384</v>
      </c>
      <c r="I49" s="1">
        <f>LEN(Clienti__3[[#This Row],[Telefon]])</f>
        <v>10</v>
      </c>
    </row>
    <row r="50" spans="1:9" x14ac:dyDescent="0.3">
      <c r="A50">
        <v>49</v>
      </c>
      <c r="B50" s="1" t="s">
        <v>577</v>
      </c>
      <c r="C50" s="1" t="str">
        <f>PROPER(Clienti__3[[#This Row],[Nume]])</f>
        <v>Rosemarie</v>
      </c>
      <c r="D50" s="1" t="s">
        <v>578</v>
      </c>
      <c r="E50" s="1" t="str">
        <f>PROPER(Clienti__3[[#This Row],[Prenume]])</f>
        <v>Bliven</v>
      </c>
      <c r="F50" s="1" t="s">
        <v>435</v>
      </c>
      <c r="G50" s="1" t="s">
        <v>579</v>
      </c>
      <c r="H50" s="1">
        <v>5335595563</v>
      </c>
      <c r="I50" s="1">
        <f>LEN(Clienti__3[[#This Row],[Telefon]])</f>
        <v>10</v>
      </c>
    </row>
    <row r="51" spans="1:9" x14ac:dyDescent="0.3">
      <c r="A51">
        <v>50</v>
      </c>
      <c r="B51" s="1" t="s">
        <v>580</v>
      </c>
      <c r="C51" s="1" t="str">
        <f>PROPER(Clienti__3[[#This Row],[Nume]])</f>
        <v>Antonie</v>
      </c>
      <c r="D51" s="1" t="s">
        <v>581</v>
      </c>
      <c r="E51" s="1" t="str">
        <f>PROPER(Clienti__3[[#This Row],[Prenume]])</f>
        <v>Corrao</v>
      </c>
      <c r="F51" s="1" t="s">
        <v>439</v>
      </c>
      <c r="G51" s="1" t="s">
        <v>582</v>
      </c>
      <c r="H51" s="1">
        <v>6234214520</v>
      </c>
      <c r="I51" s="1">
        <f>LEN(Clienti__3[[#This Row],[Telefon]])</f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E21F-EB76-469F-A4AF-7DB34CED3524}">
  <dimension ref="A1:H51"/>
  <sheetViews>
    <sheetView workbookViewId="0"/>
  </sheetViews>
  <sheetFormatPr defaultRowHeight="14.4" x14ac:dyDescent="0.3"/>
  <cols>
    <col min="1" max="1" width="12.5546875" bestFit="1" customWidth="1"/>
    <col min="3" max="3" width="16.5546875" bestFit="1" customWidth="1"/>
    <col min="4" max="4" width="11.5546875" bestFit="1" customWidth="1"/>
    <col min="5" max="5" width="30.88671875" bestFit="1" customWidth="1"/>
    <col min="6" max="6" width="12.33203125" bestFit="1" customWidth="1"/>
    <col min="7" max="7" width="12" bestFit="1" customWidth="1"/>
  </cols>
  <sheetData>
    <row r="1" spans="1:8" x14ac:dyDescent="0.3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 spans="1:8" x14ac:dyDescent="0.3">
      <c r="A2">
        <v>1</v>
      </c>
      <c r="B2" s="1" t="s">
        <v>226</v>
      </c>
      <c r="C2" s="1" t="s">
        <v>227</v>
      </c>
      <c r="D2" s="1" t="s">
        <v>228</v>
      </c>
      <c r="E2" s="1" t="s">
        <v>229</v>
      </c>
      <c r="F2" s="1" t="s">
        <v>230</v>
      </c>
      <c r="G2">
        <v>20</v>
      </c>
      <c r="H2">
        <v>10</v>
      </c>
    </row>
    <row r="3" spans="1:8" x14ac:dyDescent="0.3">
      <c r="A3">
        <v>2</v>
      </c>
      <c r="B3" s="1" t="s">
        <v>231</v>
      </c>
      <c r="C3" s="1" t="s">
        <v>232</v>
      </c>
      <c r="D3" s="1" t="s">
        <v>228</v>
      </c>
      <c r="E3" s="1" t="s">
        <v>233</v>
      </c>
      <c r="F3" s="1" t="s">
        <v>234</v>
      </c>
      <c r="G3">
        <v>9</v>
      </c>
      <c r="H3">
        <v>8</v>
      </c>
    </row>
    <row r="4" spans="1:8" x14ac:dyDescent="0.3">
      <c r="A4">
        <v>3</v>
      </c>
      <c r="B4" s="1" t="s">
        <v>235</v>
      </c>
      <c r="C4" s="1" t="s">
        <v>236</v>
      </c>
      <c r="D4" s="1" t="s">
        <v>237</v>
      </c>
      <c r="E4" s="1" t="s">
        <v>238</v>
      </c>
      <c r="F4" s="1" t="s">
        <v>239</v>
      </c>
      <c r="G4">
        <v>20</v>
      </c>
      <c r="H4">
        <v>5</v>
      </c>
    </row>
    <row r="5" spans="1:8" x14ac:dyDescent="0.3">
      <c r="A5">
        <v>4</v>
      </c>
      <c r="B5" s="1" t="s">
        <v>240</v>
      </c>
      <c r="C5" s="1" t="s">
        <v>241</v>
      </c>
      <c r="D5" s="1" t="s">
        <v>228</v>
      </c>
      <c r="E5" s="1" t="s">
        <v>242</v>
      </c>
      <c r="F5" s="1" t="s">
        <v>243</v>
      </c>
      <c r="G5">
        <v>23</v>
      </c>
      <c r="H5">
        <v>14</v>
      </c>
    </row>
    <row r="6" spans="1:8" x14ac:dyDescent="0.3">
      <c r="A6">
        <v>5</v>
      </c>
      <c r="B6" s="1" t="s">
        <v>244</v>
      </c>
      <c r="C6" s="1" t="s">
        <v>245</v>
      </c>
      <c r="D6" s="1" t="s">
        <v>246</v>
      </c>
      <c r="E6" s="1" t="s">
        <v>247</v>
      </c>
      <c r="F6" s="1" t="s">
        <v>248</v>
      </c>
      <c r="G6">
        <v>5</v>
      </c>
      <c r="H6">
        <v>14</v>
      </c>
    </row>
    <row r="7" spans="1:8" x14ac:dyDescent="0.3">
      <c r="A7">
        <v>6</v>
      </c>
      <c r="B7" s="1" t="s">
        <v>249</v>
      </c>
      <c r="C7" s="1" t="s">
        <v>250</v>
      </c>
      <c r="D7" s="1" t="s">
        <v>237</v>
      </c>
      <c r="E7" s="1" t="s">
        <v>251</v>
      </c>
      <c r="F7" s="1" t="s">
        <v>252</v>
      </c>
      <c r="G7">
        <v>13</v>
      </c>
      <c r="H7">
        <v>7</v>
      </c>
    </row>
    <row r="8" spans="1:8" x14ac:dyDescent="0.3">
      <c r="A8">
        <v>7</v>
      </c>
      <c r="B8" s="1" t="s">
        <v>253</v>
      </c>
      <c r="C8" s="1" t="s">
        <v>254</v>
      </c>
      <c r="D8" s="1" t="s">
        <v>228</v>
      </c>
      <c r="E8" s="1" t="s">
        <v>255</v>
      </c>
      <c r="F8" s="1" t="s">
        <v>256</v>
      </c>
      <c r="G8">
        <v>13</v>
      </c>
      <c r="H8">
        <v>10</v>
      </c>
    </row>
    <row r="9" spans="1:8" x14ac:dyDescent="0.3">
      <c r="A9">
        <v>8</v>
      </c>
      <c r="B9" s="1" t="s">
        <v>257</v>
      </c>
      <c r="C9" s="1" t="s">
        <v>258</v>
      </c>
      <c r="D9" s="1" t="s">
        <v>228</v>
      </c>
      <c r="E9" s="1" t="s">
        <v>259</v>
      </c>
      <c r="F9" s="1" t="s">
        <v>260</v>
      </c>
      <c r="G9">
        <v>19</v>
      </c>
      <c r="H9">
        <v>6</v>
      </c>
    </row>
    <row r="10" spans="1:8" x14ac:dyDescent="0.3">
      <c r="A10">
        <v>9</v>
      </c>
      <c r="B10" s="1" t="s">
        <v>261</v>
      </c>
      <c r="C10" s="1" t="s">
        <v>262</v>
      </c>
      <c r="D10" s="1" t="s">
        <v>237</v>
      </c>
      <c r="E10" s="1" t="s">
        <v>263</v>
      </c>
      <c r="F10" s="1" t="s">
        <v>264</v>
      </c>
      <c r="G10">
        <v>21</v>
      </c>
      <c r="H10">
        <v>8</v>
      </c>
    </row>
    <row r="11" spans="1:8" x14ac:dyDescent="0.3">
      <c r="A11">
        <v>10</v>
      </c>
      <c r="B11" s="1" t="s">
        <v>265</v>
      </c>
      <c r="C11" s="1" t="s">
        <v>266</v>
      </c>
      <c r="D11" s="1" t="s">
        <v>267</v>
      </c>
      <c r="E11" s="1" t="s">
        <v>268</v>
      </c>
      <c r="F11" s="1" t="s">
        <v>269</v>
      </c>
      <c r="G11">
        <v>20</v>
      </c>
      <c r="H11">
        <v>8</v>
      </c>
    </row>
    <row r="12" spans="1:8" x14ac:dyDescent="0.3">
      <c r="A12">
        <v>11</v>
      </c>
      <c r="B12" s="1" t="s">
        <v>270</v>
      </c>
      <c r="C12" s="1" t="s">
        <v>271</v>
      </c>
      <c r="D12" s="1" t="s">
        <v>228</v>
      </c>
      <c r="E12" s="1" t="s">
        <v>272</v>
      </c>
      <c r="F12" s="1" t="s">
        <v>273</v>
      </c>
      <c r="G12">
        <v>11</v>
      </c>
      <c r="H12">
        <v>11</v>
      </c>
    </row>
    <row r="13" spans="1:8" x14ac:dyDescent="0.3">
      <c r="A13">
        <v>12</v>
      </c>
      <c r="B13" s="1" t="s">
        <v>274</v>
      </c>
      <c r="C13" s="1" t="s">
        <v>275</v>
      </c>
      <c r="D13" s="1" t="s">
        <v>237</v>
      </c>
      <c r="E13" s="1" t="s">
        <v>276</v>
      </c>
      <c r="F13" s="1" t="s">
        <v>277</v>
      </c>
      <c r="G13">
        <v>11</v>
      </c>
      <c r="H13">
        <v>10</v>
      </c>
    </row>
    <row r="14" spans="1:8" x14ac:dyDescent="0.3">
      <c r="A14">
        <v>13</v>
      </c>
      <c r="B14" s="1" t="s">
        <v>278</v>
      </c>
      <c r="C14" s="1" t="s">
        <v>279</v>
      </c>
      <c r="D14" s="1" t="s">
        <v>237</v>
      </c>
      <c r="E14" s="1" t="s">
        <v>280</v>
      </c>
      <c r="F14" s="1" t="s">
        <v>281</v>
      </c>
      <c r="G14">
        <v>15</v>
      </c>
      <c r="H14">
        <v>4</v>
      </c>
    </row>
    <row r="15" spans="1:8" x14ac:dyDescent="0.3">
      <c r="A15">
        <v>14</v>
      </c>
      <c r="B15" s="1" t="s">
        <v>282</v>
      </c>
      <c r="C15" s="1" t="s">
        <v>283</v>
      </c>
      <c r="D15" s="1" t="s">
        <v>237</v>
      </c>
      <c r="E15" s="1" t="s">
        <v>284</v>
      </c>
      <c r="F15" s="1" t="s">
        <v>285</v>
      </c>
      <c r="G15">
        <v>22</v>
      </c>
      <c r="H15">
        <v>13</v>
      </c>
    </row>
    <row r="16" spans="1:8" x14ac:dyDescent="0.3">
      <c r="A16">
        <v>15</v>
      </c>
      <c r="B16" s="1" t="s">
        <v>286</v>
      </c>
      <c r="C16" s="1" t="s">
        <v>287</v>
      </c>
      <c r="D16" s="1" t="s">
        <v>228</v>
      </c>
      <c r="E16" s="1" t="s">
        <v>288</v>
      </c>
      <c r="F16" s="1" t="s">
        <v>289</v>
      </c>
      <c r="G16">
        <v>23</v>
      </c>
      <c r="H16">
        <v>1</v>
      </c>
    </row>
    <row r="17" spans="1:8" x14ac:dyDescent="0.3">
      <c r="A17">
        <v>16</v>
      </c>
      <c r="B17" s="1" t="s">
        <v>290</v>
      </c>
      <c r="C17" s="1" t="s">
        <v>291</v>
      </c>
      <c r="D17" s="1" t="s">
        <v>237</v>
      </c>
      <c r="E17" s="1" t="s">
        <v>292</v>
      </c>
      <c r="F17" s="1" t="s">
        <v>293</v>
      </c>
      <c r="G17">
        <v>14</v>
      </c>
      <c r="H17">
        <v>3</v>
      </c>
    </row>
    <row r="18" spans="1:8" x14ac:dyDescent="0.3">
      <c r="A18">
        <v>17</v>
      </c>
      <c r="B18" s="1" t="s">
        <v>294</v>
      </c>
      <c r="C18" s="1" t="s">
        <v>295</v>
      </c>
      <c r="D18" s="1" t="s">
        <v>237</v>
      </c>
      <c r="E18" s="1" t="s">
        <v>296</v>
      </c>
      <c r="F18" s="1" t="s">
        <v>297</v>
      </c>
      <c r="G18">
        <v>10</v>
      </c>
      <c r="H18">
        <v>14</v>
      </c>
    </row>
    <row r="19" spans="1:8" x14ac:dyDescent="0.3">
      <c r="A19">
        <v>18</v>
      </c>
      <c r="B19" s="1" t="s">
        <v>298</v>
      </c>
      <c r="C19" s="1" t="s">
        <v>299</v>
      </c>
      <c r="D19" s="1" t="s">
        <v>246</v>
      </c>
      <c r="E19" s="1" t="s">
        <v>300</v>
      </c>
      <c r="F19" s="1" t="s">
        <v>301</v>
      </c>
      <c r="G19">
        <v>14</v>
      </c>
      <c r="H19">
        <v>1</v>
      </c>
    </row>
    <row r="20" spans="1:8" x14ac:dyDescent="0.3">
      <c r="A20">
        <v>19</v>
      </c>
      <c r="B20" s="1" t="s">
        <v>302</v>
      </c>
      <c r="C20" s="1" t="s">
        <v>303</v>
      </c>
      <c r="D20" s="1" t="s">
        <v>228</v>
      </c>
      <c r="E20" s="1" t="s">
        <v>304</v>
      </c>
      <c r="F20" s="1" t="s">
        <v>305</v>
      </c>
      <c r="G20">
        <v>16</v>
      </c>
      <c r="H20">
        <v>1</v>
      </c>
    </row>
    <row r="21" spans="1:8" x14ac:dyDescent="0.3">
      <c r="A21">
        <v>20</v>
      </c>
      <c r="B21" s="1" t="s">
        <v>306</v>
      </c>
      <c r="C21" s="1" t="s">
        <v>307</v>
      </c>
      <c r="D21" s="1" t="s">
        <v>237</v>
      </c>
      <c r="E21" s="1" t="s">
        <v>308</v>
      </c>
      <c r="F21" s="1" t="s">
        <v>309</v>
      </c>
      <c r="G21">
        <v>13</v>
      </c>
      <c r="H21">
        <v>13</v>
      </c>
    </row>
    <row r="22" spans="1:8" x14ac:dyDescent="0.3">
      <c r="A22">
        <v>21</v>
      </c>
      <c r="B22" s="1" t="s">
        <v>310</v>
      </c>
      <c r="C22" s="1" t="s">
        <v>311</v>
      </c>
      <c r="D22" s="1" t="s">
        <v>228</v>
      </c>
      <c r="E22" s="1" t="s">
        <v>312</v>
      </c>
      <c r="F22" s="1" t="s">
        <v>313</v>
      </c>
      <c r="G22">
        <v>15</v>
      </c>
      <c r="H22">
        <v>9</v>
      </c>
    </row>
    <row r="23" spans="1:8" x14ac:dyDescent="0.3">
      <c r="A23">
        <v>22</v>
      </c>
      <c r="B23" s="1" t="s">
        <v>314</v>
      </c>
      <c r="C23" s="1" t="s">
        <v>315</v>
      </c>
      <c r="D23" s="1" t="s">
        <v>237</v>
      </c>
      <c r="E23" s="1" t="s">
        <v>316</v>
      </c>
      <c r="F23" s="1" t="s">
        <v>317</v>
      </c>
      <c r="G23">
        <v>5</v>
      </c>
      <c r="H23">
        <v>14</v>
      </c>
    </row>
    <row r="24" spans="1:8" x14ac:dyDescent="0.3">
      <c r="A24">
        <v>23</v>
      </c>
      <c r="B24" s="1" t="s">
        <v>318</v>
      </c>
      <c r="C24" s="1" t="s">
        <v>319</v>
      </c>
      <c r="D24" s="1" t="s">
        <v>228</v>
      </c>
      <c r="E24" s="1" t="s">
        <v>320</v>
      </c>
      <c r="F24" s="1" t="s">
        <v>321</v>
      </c>
      <c r="G24">
        <v>18</v>
      </c>
      <c r="H24">
        <v>12</v>
      </c>
    </row>
    <row r="25" spans="1:8" x14ac:dyDescent="0.3">
      <c r="A25">
        <v>24</v>
      </c>
      <c r="B25" s="1" t="s">
        <v>322</v>
      </c>
      <c r="C25" s="1" t="s">
        <v>323</v>
      </c>
      <c r="D25" s="1" t="s">
        <v>324</v>
      </c>
      <c r="E25" s="1" t="s">
        <v>325</v>
      </c>
      <c r="F25" s="1" t="s">
        <v>326</v>
      </c>
      <c r="G25">
        <v>14</v>
      </c>
      <c r="H25">
        <v>13</v>
      </c>
    </row>
    <row r="26" spans="1:8" x14ac:dyDescent="0.3">
      <c r="A26">
        <v>25</v>
      </c>
      <c r="B26" s="1" t="s">
        <v>327</v>
      </c>
      <c r="C26" s="1" t="s">
        <v>328</v>
      </c>
      <c r="D26" s="1" t="s">
        <v>228</v>
      </c>
      <c r="E26" s="1" t="s">
        <v>329</v>
      </c>
      <c r="F26" s="1" t="s">
        <v>330</v>
      </c>
      <c r="G26">
        <v>8</v>
      </c>
      <c r="H26">
        <v>9</v>
      </c>
    </row>
    <row r="27" spans="1:8" x14ac:dyDescent="0.3">
      <c r="A27">
        <v>26</v>
      </c>
      <c r="B27" s="1" t="s">
        <v>331</v>
      </c>
      <c r="C27" s="1" t="s">
        <v>332</v>
      </c>
      <c r="D27" s="1" t="s">
        <v>237</v>
      </c>
      <c r="E27" s="1" t="s">
        <v>333</v>
      </c>
      <c r="F27" s="1" t="s">
        <v>334</v>
      </c>
      <c r="G27">
        <v>13</v>
      </c>
      <c r="H27">
        <v>9</v>
      </c>
    </row>
    <row r="28" spans="1:8" x14ac:dyDescent="0.3">
      <c r="A28">
        <v>27</v>
      </c>
      <c r="B28" s="1" t="s">
        <v>335</v>
      </c>
      <c r="C28" s="1" t="s">
        <v>336</v>
      </c>
      <c r="D28" s="1" t="s">
        <v>228</v>
      </c>
      <c r="E28" s="1" t="s">
        <v>337</v>
      </c>
      <c r="F28" s="1" t="s">
        <v>338</v>
      </c>
      <c r="G28">
        <v>6</v>
      </c>
      <c r="H28">
        <v>2</v>
      </c>
    </row>
    <row r="29" spans="1:8" x14ac:dyDescent="0.3">
      <c r="A29">
        <v>28</v>
      </c>
      <c r="B29" s="1" t="s">
        <v>339</v>
      </c>
      <c r="C29" s="1" t="s">
        <v>340</v>
      </c>
      <c r="D29" s="1" t="s">
        <v>237</v>
      </c>
      <c r="E29" s="1" t="s">
        <v>341</v>
      </c>
      <c r="F29" s="1" t="s">
        <v>342</v>
      </c>
      <c r="G29">
        <v>2</v>
      </c>
      <c r="H29">
        <v>4</v>
      </c>
    </row>
    <row r="30" spans="1:8" x14ac:dyDescent="0.3">
      <c r="A30">
        <v>29</v>
      </c>
      <c r="B30" s="1" t="s">
        <v>343</v>
      </c>
      <c r="C30" s="1" t="s">
        <v>344</v>
      </c>
      <c r="D30" s="1" t="s">
        <v>237</v>
      </c>
      <c r="E30" s="1" t="s">
        <v>345</v>
      </c>
      <c r="F30" s="1" t="s">
        <v>346</v>
      </c>
      <c r="G30">
        <v>15</v>
      </c>
      <c r="H30">
        <v>2</v>
      </c>
    </row>
    <row r="31" spans="1:8" x14ac:dyDescent="0.3">
      <c r="A31">
        <v>30</v>
      </c>
      <c r="B31" s="1" t="s">
        <v>347</v>
      </c>
      <c r="C31" s="1" t="s">
        <v>348</v>
      </c>
      <c r="D31" s="1" t="s">
        <v>228</v>
      </c>
      <c r="E31" s="1" t="s">
        <v>349</v>
      </c>
      <c r="F31" s="1" t="s">
        <v>350</v>
      </c>
      <c r="G31">
        <v>3</v>
      </c>
      <c r="H31">
        <v>2</v>
      </c>
    </row>
    <row r="32" spans="1:8" x14ac:dyDescent="0.3">
      <c r="A32">
        <v>31</v>
      </c>
      <c r="B32" s="1" t="s">
        <v>351</v>
      </c>
      <c r="C32" s="1" t="s">
        <v>352</v>
      </c>
      <c r="D32" s="1" t="s">
        <v>237</v>
      </c>
      <c r="E32" s="1" t="s">
        <v>353</v>
      </c>
      <c r="F32" s="1" t="s">
        <v>354</v>
      </c>
      <c r="G32">
        <v>10</v>
      </c>
      <c r="H32">
        <v>10</v>
      </c>
    </row>
    <row r="33" spans="1:8" x14ac:dyDescent="0.3">
      <c r="A33">
        <v>32</v>
      </c>
      <c r="B33" s="1" t="s">
        <v>355</v>
      </c>
      <c r="C33" s="1" t="s">
        <v>356</v>
      </c>
      <c r="D33" s="1" t="s">
        <v>228</v>
      </c>
      <c r="E33" s="1" t="s">
        <v>357</v>
      </c>
      <c r="F33" s="1" t="s">
        <v>358</v>
      </c>
      <c r="G33">
        <v>17</v>
      </c>
      <c r="H33">
        <v>15</v>
      </c>
    </row>
    <row r="34" spans="1:8" x14ac:dyDescent="0.3">
      <c r="A34">
        <v>33</v>
      </c>
      <c r="B34" s="1" t="s">
        <v>359</v>
      </c>
      <c r="C34" s="1" t="s">
        <v>360</v>
      </c>
      <c r="D34" s="1" t="s">
        <v>228</v>
      </c>
      <c r="E34" s="1" t="s">
        <v>361</v>
      </c>
      <c r="F34" s="1" t="s">
        <v>362</v>
      </c>
      <c r="G34">
        <v>1</v>
      </c>
      <c r="H34">
        <v>6</v>
      </c>
    </row>
    <row r="35" spans="1:8" x14ac:dyDescent="0.3">
      <c r="A35">
        <v>34</v>
      </c>
      <c r="B35" s="1" t="s">
        <v>363</v>
      </c>
      <c r="C35" s="1" t="s">
        <v>364</v>
      </c>
      <c r="D35" s="1" t="s">
        <v>228</v>
      </c>
      <c r="E35" s="1" t="s">
        <v>365</v>
      </c>
      <c r="F35" s="1" t="s">
        <v>366</v>
      </c>
      <c r="G35">
        <v>2</v>
      </c>
      <c r="H35">
        <v>6</v>
      </c>
    </row>
    <row r="36" spans="1:8" x14ac:dyDescent="0.3">
      <c r="A36">
        <v>35</v>
      </c>
      <c r="B36" s="1" t="s">
        <v>367</v>
      </c>
      <c r="C36" s="1" t="s">
        <v>368</v>
      </c>
      <c r="D36" s="1" t="s">
        <v>237</v>
      </c>
      <c r="E36" s="1" t="s">
        <v>369</v>
      </c>
      <c r="F36" s="1" t="s">
        <v>370</v>
      </c>
      <c r="G36">
        <v>12</v>
      </c>
      <c r="H36">
        <v>1</v>
      </c>
    </row>
    <row r="37" spans="1:8" x14ac:dyDescent="0.3">
      <c r="A37">
        <v>36</v>
      </c>
      <c r="B37" s="1" t="s">
        <v>371</v>
      </c>
      <c r="C37" s="1" t="s">
        <v>372</v>
      </c>
      <c r="D37" s="1" t="s">
        <v>237</v>
      </c>
      <c r="E37" s="1" t="s">
        <v>373</v>
      </c>
      <c r="F37" s="1" t="s">
        <v>374</v>
      </c>
      <c r="G37">
        <v>15</v>
      </c>
      <c r="H37">
        <v>10</v>
      </c>
    </row>
    <row r="38" spans="1:8" x14ac:dyDescent="0.3">
      <c r="A38">
        <v>37</v>
      </c>
      <c r="B38" s="1" t="s">
        <v>375</v>
      </c>
      <c r="C38" s="1" t="s">
        <v>376</v>
      </c>
      <c r="D38" s="1" t="s">
        <v>228</v>
      </c>
      <c r="E38" s="1" t="s">
        <v>377</v>
      </c>
      <c r="F38" s="1" t="s">
        <v>378</v>
      </c>
      <c r="G38">
        <v>22</v>
      </c>
      <c r="H38">
        <v>6</v>
      </c>
    </row>
    <row r="39" spans="1:8" x14ac:dyDescent="0.3">
      <c r="A39">
        <v>38</v>
      </c>
      <c r="B39" s="1" t="s">
        <v>379</v>
      </c>
      <c r="C39" s="1" t="s">
        <v>380</v>
      </c>
      <c r="D39" s="1" t="s">
        <v>228</v>
      </c>
      <c r="E39" s="1" t="s">
        <v>381</v>
      </c>
      <c r="F39" s="1" t="s">
        <v>382</v>
      </c>
      <c r="G39">
        <v>16</v>
      </c>
      <c r="H39">
        <v>10</v>
      </c>
    </row>
    <row r="40" spans="1:8" x14ac:dyDescent="0.3">
      <c r="A40">
        <v>39</v>
      </c>
      <c r="B40" s="1" t="s">
        <v>383</v>
      </c>
      <c r="C40" s="1" t="s">
        <v>384</v>
      </c>
      <c r="D40" s="1" t="s">
        <v>228</v>
      </c>
      <c r="E40" s="1" t="s">
        <v>385</v>
      </c>
      <c r="F40" s="1" t="s">
        <v>386</v>
      </c>
      <c r="G40">
        <v>4</v>
      </c>
      <c r="H40">
        <v>4</v>
      </c>
    </row>
    <row r="41" spans="1:8" x14ac:dyDescent="0.3">
      <c r="A41">
        <v>40</v>
      </c>
      <c r="B41" s="1" t="s">
        <v>387</v>
      </c>
      <c r="C41" s="1" t="s">
        <v>388</v>
      </c>
      <c r="D41" s="1" t="s">
        <v>237</v>
      </c>
      <c r="E41" s="1" t="s">
        <v>389</v>
      </c>
      <c r="F41" s="1" t="s">
        <v>390</v>
      </c>
      <c r="G41">
        <v>10</v>
      </c>
      <c r="H41">
        <v>13</v>
      </c>
    </row>
    <row r="42" spans="1:8" x14ac:dyDescent="0.3">
      <c r="A42">
        <v>41</v>
      </c>
      <c r="B42" s="1" t="s">
        <v>391</v>
      </c>
      <c r="C42" s="1" t="s">
        <v>392</v>
      </c>
      <c r="D42" s="1" t="s">
        <v>228</v>
      </c>
      <c r="E42" s="1" t="s">
        <v>393</v>
      </c>
      <c r="F42" s="1" t="s">
        <v>394</v>
      </c>
      <c r="G42">
        <v>18</v>
      </c>
      <c r="H42">
        <v>14</v>
      </c>
    </row>
    <row r="43" spans="1:8" x14ac:dyDescent="0.3">
      <c r="A43">
        <v>42</v>
      </c>
      <c r="B43" s="1" t="s">
        <v>395</v>
      </c>
      <c r="C43" s="1" t="s">
        <v>396</v>
      </c>
      <c r="D43" s="1" t="s">
        <v>228</v>
      </c>
      <c r="E43" s="1" t="s">
        <v>397</v>
      </c>
      <c r="F43" s="1" t="s">
        <v>398</v>
      </c>
      <c r="G43">
        <v>16</v>
      </c>
      <c r="H43">
        <v>5</v>
      </c>
    </row>
    <row r="44" spans="1:8" x14ac:dyDescent="0.3">
      <c r="A44">
        <v>43</v>
      </c>
      <c r="B44" s="1" t="s">
        <v>399</v>
      </c>
      <c r="C44" s="1" t="s">
        <v>400</v>
      </c>
      <c r="D44" s="1" t="s">
        <v>228</v>
      </c>
      <c r="E44" s="1" t="s">
        <v>401</v>
      </c>
      <c r="F44" s="1" t="s">
        <v>402</v>
      </c>
      <c r="G44">
        <v>15</v>
      </c>
      <c r="H44">
        <v>4</v>
      </c>
    </row>
    <row r="45" spans="1:8" x14ac:dyDescent="0.3">
      <c r="A45">
        <v>44</v>
      </c>
      <c r="B45" s="1" t="s">
        <v>403</v>
      </c>
      <c r="C45" s="1" t="s">
        <v>404</v>
      </c>
      <c r="D45" s="1" t="s">
        <v>237</v>
      </c>
      <c r="E45" s="1" t="s">
        <v>405</v>
      </c>
      <c r="F45" s="1" t="s">
        <v>406</v>
      </c>
      <c r="G45">
        <v>7</v>
      </c>
      <c r="H45">
        <v>11</v>
      </c>
    </row>
    <row r="46" spans="1:8" x14ac:dyDescent="0.3">
      <c r="A46">
        <v>45</v>
      </c>
      <c r="B46" s="1" t="s">
        <v>407</v>
      </c>
      <c r="C46" s="1" t="s">
        <v>408</v>
      </c>
      <c r="D46" s="1" t="s">
        <v>228</v>
      </c>
      <c r="E46" s="1" t="s">
        <v>409</v>
      </c>
      <c r="F46" s="1" t="s">
        <v>410</v>
      </c>
      <c r="G46">
        <v>11</v>
      </c>
      <c r="H46">
        <v>3</v>
      </c>
    </row>
    <row r="47" spans="1:8" x14ac:dyDescent="0.3">
      <c r="A47">
        <v>46</v>
      </c>
      <c r="B47" s="1" t="s">
        <v>411</v>
      </c>
      <c r="C47" s="1" t="s">
        <v>412</v>
      </c>
      <c r="D47" s="1" t="s">
        <v>228</v>
      </c>
      <c r="E47" s="1" t="s">
        <v>413</v>
      </c>
      <c r="F47" s="1" t="s">
        <v>414</v>
      </c>
      <c r="G47">
        <v>8</v>
      </c>
      <c r="H47">
        <v>7</v>
      </c>
    </row>
    <row r="48" spans="1:8" x14ac:dyDescent="0.3">
      <c r="A48">
        <v>47</v>
      </c>
      <c r="B48" s="1" t="s">
        <v>415</v>
      </c>
      <c r="C48" s="1" t="s">
        <v>416</v>
      </c>
      <c r="D48" s="1" t="s">
        <v>228</v>
      </c>
      <c r="E48" s="1" t="s">
        <v>417</v>
      </c>
      <c r="F48" s="1" t="s">
        <v>418</v>
      </c>
      <c r="G48">
        <v>5</v>
      </c>
      <c r="H48">
        <v>15</v>
      </c>
    </row>
    <row r="49" spans="1:8" x14ac:dyDescent="0.3">
      <c r="A49">
        <v>48</v>
      </c>
      <c r="B49" s="1" t="s">
        <v>419</v>
      </c>
      <c r="C49" s="1" t="s">
        <v>420</v>
      </c>
      <c r="D49" s="1" t="s">
        <v>228</v>
      </c>
      <c r="E49" s="1" t="s">
        <v>421</v>
      </c>
      <c r="F49" s="1" t="s">
        <v>422</v>
      </c>
      <c r="G49">
        <v>6</v>
      </c>
      <c r="H49">
        <v>2</v>
      </c>
    </row>
    <row r="50" spans="1:8" x14ac:dyDescent="0.3">
      <c r="A50">
        <v>49</v>
      </c>
      <c r="B50" s="1" t="s">
        <v>423</v>
      </c>
      <c r="C50" s="1" t="s">
        <v>424</v>
      </c>
      <c r="D50" s="1" t="s">
        <v>228</v>
      </c>
      <c r="E50" s="1" t="s">
        <v>425</v>
      </c>
      <c r="F50" s="1" t="s">
        <v>426</v>
      </c>
      <c r="G50">
        <v>4</v>
      </c>
      <c r="H50">
        <v>10</v>
      </c>
    </row>
    <row r="51" spans="1:8" x14ac:dyDescent="0.3">
      <c r="A51">
        <v>50</v>
      </c>
      <c r="B51" s="1" t="s">
        <v>427</v>
      </c>
      <c r="C51" s="1" t="s">
        <v>428</v>
      </c>
      <c r="D51" s="1" t="s">
        <v>228</v>
      </c>
      <c r="E51" s="1" t="s">
        <v>429</v>
      </c>
      <c r="F51" s="1" t="s">
        <v>430</v>
      </c>
      <c r="G51">
        <v>13</v>
      </c>
      <c r="H51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4FEA-3885-44F0-9575-80648E88B8AE}">
  <dimension ref="B11:M39"/>
  <sheetViews>
    <sheetView topLeftCell="A11" workbookViewId="0">
      <selection activeCell="L37" sqref="L37"/>
    </sheetView>
  </sheetViews>
  <sheetFormatPr defaultRowHeight="14.4" x14ac:dyDescent="0.3"/>
  <cols>
    <col min="2" max="2" width="16.21875" customWidth="1"/>
    <col min="4" max="4" width="16.77734375" customWidth="1"/>
    <col min="5" max="5" width="13.77734375" customWidth="1"/>
    <col min="6" max="6" width="16.109375" customWidth="1"/>
    <col min="7" max="7" width="16.44140625" customWidth="1"/>
    <col min="8" max="8" width="15.77734375" customWidth="1"/>
    <col min="9" max="9" width="15.44140625" customWidth="1"/>
    <col min="10" max="10" width="16.109375" customWidth="1"/>
    <col min="12" max="12" width="16.21875" customWidth="1"/>
  </cols>
  <sheetData>
    <row r="11" spans="2:13" ht="15" thickBot="1" x14ac:dyDescent="0.35"/>
    <row r="12" spans="2:13" x14ac:dyDescent="0.3">
      <c r="B12" s="9" t="s">
        <v>795</v>
      </c>
      <c r="C12" s="9"/>
      <c r="D12" s="12" t="s">
        <v>796</v>
      </c>
      <c r="E12" s="12"/>
      <c r="F12" s="15" t="s">
        <v>797</v>
      </c>
      <c r="G12" s="15"/>
      <c r="H12" s="18" t="s">
        <v>798</v>
      </c>
      <c r="I12" s="18"/>
      <c r="J12" s="21" t="s">
        <v>799</v>
      </c>
      <c r="K12" s="21"/>
      <c r="L12" s="24" t="s">
        <v>800</v>
      </c>
      <c r="M12" s="24"/>
    </row>
    <row r="13" spans="2:13" x14ac:dyDescent="0.3">
      <c r="B13" s="10"/>
      <c r="C13" s="10"/>
      <c r="D13" s="13"/>
      <c r="E13" s="13"/>
      <c r="F13" s="16"/>
      <c r="G13" s="16"/>
      <c r="H13" s="19"/>
      <c r="I13" s="19"/>
      <c r="J13" s="22"/>
      <c r="K13" s="22"/>
      <c r="L13" s="25"/>
      <c r="M13" s="25"/>
    </row>
    <row r="14" spans="2:13" x14ac:dyDescent="0.3">
      <c r="B14" s="10" t="s">
        <v>782</v>
      </c>
      <c r="C14" s="10">
        <v>111400</v>
      </c>
      <c r="D14" s="13" t="s">
        <v>782</v>
      </c>
      <c r="E14" s="13">
        <v>6163.636363636364</v>
      </c>
      <c r="F14" s="16" t="s">
        <v>782</v>
      </c>
      <c r="G14" s="16">
        <v>10409.09090909091</v>
      </c>
      <c r="H14" s="19" t="s">
        <v>782</v>
      </c>
      <c r="I14" s="19">
        <v>151818.18181818182</v>
      </c>
      <c r="J14" s="22" t="s">
        <v>782</v>
      </c>
      <c r="K14" s="22">
        <v>65181.818181818184</v>
      </c>
      <c r="L14" s="25" t="s">
        <v>782</v>
      </c>
      <c r="M14" s="25">
        <v>86636.363636363632</v>
      </c>
    </row>
    <row r="15" spans="2:13" x14ac:dyDescent="0.3">
      <c r="B15" s="10" t="s">
        <v>783</v>
      </c>
      <c r="C15" s="10">
        <v>7707.5995555744139</v>
      </c>
      <c r="D15" s="13" t="s">
        <v>783</v>
      </c>
      <c r="E15" s="13">
        <v>502.22644788847771</v>
      </c>
      <c r="F15" s="16" t="s">
        <v>783</v>
      </c>
      <c r="G15" s="16">
        <v>646.59310592373299</v>
      </c>
      <c r="H15" s="19" t="s">
        <v>783</v>
      </c>
      <c r="I15" s="19">
        <v>7899.1578168103424</v>
      </c>
      <c r="J15" s="22" t="s">
        <v>783</v>
      </c>
      <c r="K15" s="22">
        <v>2953.6362237331682</v>
      </c>
      <c r="L15" s="25" t="s">
        <v>783</v>
      </c>
      <c r="M15" s="25">
        <v>5018.6429300662694</v>
      </c>
    </row>
    <row r="16" spans="2:13" x14ac:dyDescent="0.3">
      <c r="B16" s="10" t="s">
        <v>784</v>
      </c>
      <c r="C16" s="10">
        <v>99000</v>
      </c>
      <c r="D16" s="13" t="s">
        <v>784</v>
      </c>
      <c r="E16" s="13">
        <v>5500</v>
      </c>
      <c r="F16" s="16" t="s">
        <v>784</v>
      </c>
      <c r="G16" s="16">
        <v>9500</v>
      </c>
      <c r="H16" s="19" t="s">
        <v>784</v>
      </c>
      <c r="I16" s="19">
        <v>145000</v>
      </c>
      <c r="J16" s="22" t="s">
        <v>784</v>
      </c>
      <c r="K16" s="22">
        <v>65000</v>
      </c>
      <c r="L16" s="25" t="s">
        <v>784</v>
      </c>
      <c r="M16" s="25">
        <v>80000</v>
      </c>
    </row>
    <row r="17" spans="2:13" x14ac:dyDescent="0.3">
      <c r="B17" s="10" t="s">
        <v>785</v>
      </c>
      <c r="C17" s="10" t="e">
        <v>#N/A</v>
      </c>
      <c r="D17" s="13" t="s">
        <v>785</v>
      </c>
      <c r="E17" s="13">
        <v>5200</v>
      </c>
      <c r="F17" s="16" t="s">
        <v>785</v>
      </c>
      <c r="G17" s="16" t="e">
        <v>#N/A</v>
      </c>
      <c r="H17" s="19" t="s">
        <v>785</v>
      </c>
      <c r="I17" s="19" t="e">
        <v>#N/A</v>
      </c>
      <c r="J17" s="22" t="s">
        <v>785</v>
      </c>
      <c r="K17" s="22" t="e">
        <v>#N/A</v>
      </c>
      <c r="L17" s="25" t="s">
        <v>785</v>
      </c>
      <c r="M17" s="25">
        <v>70000</v>
      </c>
    </row>
    <row r="18" spans="2:13" x14ac:dyDescent="0.3">
      <c r="B18" s="10" t="s">
        <v>786</v>
      </c>
      <c r="C18" s="10">
        <v>25563.215760150364</v>
      </c>
      <c r="D18" s="13" t="s">
        <v>786</v>
      </c>
      <c r="E18" s="13">
        <v>1665.6966874390596</v>
      </c>
      <c r="F18" s="16" t="s">
        <v>786</v>
      </c>
      <c r="G18" s="16">
        <v>2144.5067243795479</v>
      </c>
      <c r="H18" s="19" t="s">
        <v>786</v>
      </c>
      <c r="I18" s="19">
        <v>26198.54263816282</v>
      </c>
      <c r="J18" s="22" t="s">
        <v>786</v>
      </c>
      <c r="K18" s="22">
        <v>9796.1031213251335</v>
      </c>
      <c r="L18" s="25" t="s">
        <v>786</v>
      </c>
      <c r="M18" s="25">
        <v>16644.95555579965</v>
      </c>
    </row>
    <row r="19" spans="2:13" x14ac:dyDescent="0.3">
      <c r="B19" s="10" t="s">
        <v>787</v>
      </c>
      <c r="C19" s="10">
        <v>653478000</v>
      </c>
      <c r="D19" s="13" t="s">
        <v>787</v>
      </c>
      <c r="E19" s="13">
        <v>2774545.454545456</v>
      </c>
      <c r="F19" s="16" t="s">
        <v>787</v>
      </c>
      <c r="G19" s="16">
        <v>4598909.0909090992</v>
      </c>
      <c r="H19" s="19" t="s">
        <v>787</v>
      </c>
      <c r="I19" s="19">
        <v>686363636.3636353</v>
      </c>
      <c r="J19" s="22" t="s">
        <v>787</v>
      </c>
      <c r="K19" s="22">
        <v>95963636.363636017</v>
      </c>
      <c r="L19" s="25" t="s">
        <v>787</v>
      </c>
      <c r="M19" s="25">
        <v>277054545.45454562</v>
      </c>
    </row>
    <row r="20" spans="2:13" x14ac:dyDescent="0.3">
      <c r="B20" s="10" t="s">
        <v>788</v>
      </c>
      <c r="C20" s="10">
        <v>-0.72917811662033571</v>
      </c>
      <c r="D20" s="13" t="s">
        <v>788</v>
      </c>
      <c r="E20" s="13">
        <v>-0.82933070122249841</v>
      </c>
      <c r="F20" s="16" t="s">
        <v>788</v>
      </c>
      <c r="G20" s="16">
        <v>-1.0184463387612896</v>
      </c>
      <c r="H20" s="19" t="s">
        <v>788</v>
      </c>
      <c r="I20" s="19">
        <v>-1.0112882475914824</v>
      </c>
      <c r="J20" s="22" t="s">
        <v>788</v>
      </c>
      <c r="K20" s="22">
        <v>-1.0441805214511723</v>
      </c>
      <c r="L20" s="25" t="s">
        <v>788</v>
      </c>
      <c r="M20" s="25">
        <v>-0.87184392438218383</v>
      </c>
    </row>
    <row r="21" spans="2:13" x14ac:dyDescent="0.3">
      <c r="B21" s="10" t="s">
        <v>789</v>
      </c>
      <c r="C21" s="10">
        <v>0.89427921763381835</v>
      </c>
      <c r="D21" s="13" t="s">
        <v>789</v>
      </c>
      <c r="E21" s="13">
        <v>0.69689050950700315</v>
      </c>
      <c r="F21" s="16" t="s">
        <v>789</v>
      </c>
      <c r="G21" s="16">
        <v>0.78000935158083307</v>
      </c>
      <c r="H21" s="19" t="s">
        <v>789</v>
      </c>
      <c r="I21" s="19">
        <v>0.61510254633407102</v>
      </c>
      <c r="J21" s="22" t="s">
        <v>789</v>
      </c>
      <c r="K21" s="22">
        <v>0.11941732482363519</v>
      </c>
      <c r="L21" s="25" t="s">
        <v>789</v>
      </c>
      <c r="M21" s="25">
        <v>0.83774572000242553</v>
      </c>
    </row>
    <row r="22" spans="2:13" x14ac:dyDescent="0.3">
      <c r="B22" s="10" t="s">
        <v>790</v>
      </c>
      <c r="C22" s="10">
        <v>74600</v>
      </c>
      <c r="D22" s="13" t="s">
        <v>790</v>
      </c>
      <c r="E22" s="13">
        <v>5100</v>
      </c>
      <c r="F22" s="16" t="s">
        <v>790</v>
      </c>
      <c r="G22" s="16">
        <v>6000</v>
      </c>
      <c r="H22" s="19" t="s">
        <v>790</v>
      </c>
      <c r="I22" s="19">
        <v>75000</v>
      </c>
      <c r="J22" s="22" t="s">
        <v>790</v>
      </c>
      <c r="K22" s="22">
        <v>30000</v>
      </c>
      <c r="L22" s="25" t="s">
        <v>790</v>
      </c>
      <c r="M22" s="25">
        <v>45000</v>
      </c>
    </row>
    <row r="23" spans="2:13" x14ac:dyDescent="0.3">
      <c r="B23" s="10" t="s">
        <v>791</v>
      </c>
      <c r="C23" s="10">
        <v>80400</v>
      </c>
      <c r="D23" s="13" t="s">
        <v>791</v>
      </c>
      <c r="E23" s="13">
        <v>3900</v>
      </c>
      <c r="F23" s="16" t="s">
        <v>791</v>
      </c>
      <c r="G23" s="16">
        <v>8000</v>
      </c>
      <c r="H23" s="19" t="s">
        <v>791</v>
      </c>
      <c r="I23" s="19">
        <v>120000</v>
      </c>
      <c r="J23" s="22" t="s">
        <v>791</v>
      </c>
      <c r="K23" s="22">
        <v>50000</v>
      </c>
      <c r="L23" s="25" t="s">
        <v>791</v>
      </c>
      <c r="M23" s="25">
        <v>70000</v>
      </c>
    </row>
    <row r="24" spans="2:13" x14ac:dyDescent="0.3">
      <c r="B24" s="10" t="s">
        <v>792</v>
      </c>
      <c r="C24" s="10">
        <v>155000</v>
      </c>
      <c r="D24" s="13" t="s">
        <v>792</v>
      </c>
      <c r="E24" s="13">
        <v>9000</v>
      </c>
      <c r="F24" s="16" t="s">
        <v>792</v>
      </c>
      <c r="G24" s="16">
        <v>14000</v>
      </c>
      <c r="H24" s="19" t="s">
        <v>792</v>
      </c>
      <c r="I24" s="19">
        <v>195000</v>
      </c>
      <c r="J24" s="22" t="s">
        <v>792</v>
      </c>
      <c r="K24" s="22">
        <v>80000</v>
      </c>
      <c r="L24" s="25" t="s">
        <v>792</v>
      </c>
      <c r="M24" s="25">
        <v>115000</v>
      </c>
    </row>
    <row r="25" spans="2:13" x14ac:dyDescent="0.3">
      <c r="B25" s="10" t="s">
        <v>793</v>
      </c>
      <c r="C25" s="10">
        <v>1225400</v>
      </c>
      <c r="D25" s="13" t="s">
        <v>793</v>
      </c>
      <c r="E25" s="13">
        <v>67800</v>
      </c>
      <c r="F25" s="16" t="s">
        <v>793</v>
      </c>
      <c r="G25" s="16">
        <v>114500</v>
      </c>
      <c r="H25" s="19" t="s">
        <v>793</v>
      </c>
      <c r="I25" s="19">
        <v>1670000</v>
      </c>
      <c r="J25" s="22" t="s">
        <v>793</v>
      </c>
      <c r="K25" s="22">
        <v>717000</v>
      </c>
      <c r="L25" s="25" t="s">
        <v>793</v>
      </c>
      <c r="M25" s="25">
        <v>953000</v>
      </c>
    </row>
    <row r="26" spans="2:13" ht="15" thickBot="1" x14ac:dyDescent="0.35">
      <c r="B26" s="11" t="s">
        <v>794</v>
      </c>
      <c r="C26" s="11">
        <v>11</v>
      </c>
      <c r="D26" s="14" t="s">
        <v>794</v>
      </c>
      <c r="E26" s="14">
        <v>11</v>
      </c>
      <c r="F26" s="17" t="s">
        <v>794</v>
      </c>
      <c r="G26" s="17">
        <v>11</v>
      </c>
      <c r="H26" s="20" t="s">
        <v>794</v>
      </c>
      <c r="I26" s="20">
        <v>11</v>
      </c>
      <c r="J26" s="23" t="s">
        <v>794</v>
      </c>
      <c r="K26" s="23">
        <v>11</v>
      </c>
      <c r="L26" s="26" t="s">
        <v>794</v>
      </c>
      <c r="M26" s="26">
        <v>11</v>
      </c>
    </row>
    <row r="28" spans="2:13" x14ac:dyDescent="0.3">
      <c r="B28" t="s">
        <v>1</v>
      </c>
      <c r="C28" t="s">
        <v>583</v>
      </c>
      <c r="D28" s="5" t="s">
        <v>584</v>
      </c>
      <c r="E28" s="5" t="s">
        <v>585</v>
      </c>
      <c r="F28" s="5" t="s">
        <v>586</v>
      </c>
      <c r="G28" s="5" t="s">
        <v>587</v>
      </c>
      <c r="H28" s="5" t="s">
        <v>588</v>
      </c>
      <c r="I28" s="5" t="s">
        <v>589</v>
      </c>
    </row>
    <row r="29" spans="2:13" x14ac:dyDescent="0.3">
      <c r="B29">
        <v>1</v>
      </c>
      <c r="C29">
        <v>2014</v>
      </c>
      <c r="D29" s="6">
        <v>80400</v>
      </c>
      <c r="E29" s="6">
        <v>5200</v>
      </c>
      <c r="F29" s="6">
        <v>8000</v>
      </c>
      <c r="G29" s="6">
        <v>120000</v>
      </c>
      <c r="H29" s="6">
        <v>50000</v>
      </c>
      <c r="I29" s="6">
        <v>70000</v>
      </c>
    </row>
    <row r="30" spans="2:13" x14ac:dyDescent="0.3">
      <c r="B30">
        <v>2</v>
      </c>
      <c r="C30">
        <v>2015</v>
      </c>
      <c r="D30" s="6">
        <v>92600</v>
      </c>
      <c r="E30" s="6">
        <v>5500</v>
      </c>
      <c r="F30" s="6">
        <v>9000</v>
      </c>
      <c r="G30" s="6">
        <v>125000</v>
      </c>
      <c r="H30" s="6">
        <v>55000</v>
      </c>
      <c r="I30" s="6">
        <v>70000</v>
      </c>
    </row>
    <row r="31" spans="2:13" x14ac:dyDescent="0.3">
      <c r="B31">
        <v>3</v>
      </c>
      <c r="C31">
        <v>2016</v>
      </c>
      <c r="D31" s="6">
        <v>94200</v>
      </c>
      <c r="E31" s="6">
        <v>4900</v>
      </c>
      <c r="F31" s="6">
        <v>8800</v>
      </c>
      <c r="G31" s="6">
        <v>130000</v>
      </c>
      <c r="H31" s="6">
        <v>56000</v>
      </c>
      <c r="I31" s="6">
        <v>74000</v>
      </c>
    </row>
    <row r="32" spans="2:13" x14ac:dyDescent="0.3">
      <c r="B32">
        <v>4</v>
      </c>
      <c r="C32">
        <v>2017</v>
      </c>
      <c r="D32" s="6">
        <v>98700</v>
      </c>
      <c r="E32" s="6">
        <v>5300</v>
      </c>
      <c r="F32" s="6">
        <v>9500</v>
      </c>
      <c r="G32" s="6">
        <v>135000</v>
      </c>
      <c r="H32" s="6">
        <v>60000</v>
      </c>
      <c r="I32" s="6">
        <v>75000</v>
      </c>
    </row>
    <row r="33" spans="2:9" x14ac:dyDescent="0.3">
      <c r="B33">
        <v>5</v>
      </c>
      <c r="C33">
        <v>2018</v>
      </c>
      <c r="D33" s="6">
        <v>97500</v>
      </c>
      <c r="E33" s="6">
        <v>5200</v>
      </c>
      <c r="F33" s="6">
        <v>9200</v>
      </c>
      <c r="G33" s="6">
        <v>140000</v>
      </c>
      <c r="H33" s="6">
        <v>62000</v>
      </c>
      <c r="I33" s="6">
        <v>78000</v>
      </c>
    </row>
    <row r="34" spans="2:9" x14ac:dyDescent="0.3">
      <c r="B34">
        <v>6</v>
      </c>
      <c r="C34">
        <v>2019</v>
      </c>
      <c r="D34" s="6">
        <v>104200</v>
      </c>
      <c r="E34" s="6">
        <v>5500</v>
      </c>
      <c r="F34" s="6">
        <v>10000</v>
      </c>
      <c r="G34" s="6">
        <v>145000</v>
      </c>
      <c r="H34" s="6">
        <v>65000</v>
      </c>
      <c r="I34" s="6">
        <v>80000</v>
      </c>
    </row>
    <row r="35" spans="2:9" x14ac:dyDescent="0.3">
      <c r="B35">
        <v>7</v>
      </c>
      <c r="C35">
        <v>2020</v>
      </c>
      <c r="D35" s="6">
        <v>99000</v>
      </c>
      <c r="E35" s="6">
        <v>3900</v>
      </c>
      <c r="F35" s="6">
        <v>8500</v>
      </c>
      <c r="G35" s="6">
        <v>150000</v>
      </c>
      <c r="H35" s="6">
        <v>66000</v>
      </c>
      <c r="I35" s="6">
        <v>84000</v>
      </c>
    </row>
    <row r="36" spans="2:9" x14ac:dyDescent="0.3">
      <c r="B36">
        <v>8</v>
      </c>
      <c r="C36">
        <v>2021</v>
      </c>
      <c r="D36" s="6">
        <v>111200</v>
      </c>
      <c r="E36" s="6">
        <v>6700</v>
      </c>
      <c r="F36" s="6">
        <v>11000</v>
      </c>
      <c r="G36" s="6">
        <v>160000</v>
      </c>
      <c r="H36" s="6">
        <v>70000</v>
      </c>
      <c r="I36" s="6">
        <v>90000</v>
      </c>
    </row>
    <row r="37" spans="2:9" x14ac:dyDescent="0.3">
      <c r="B37">
        <v>9</v>
      </c>
      <c r="C37">
        <v>2022</v>
      </c>
      <c r="D37" s="6">
        <v>142600</v>
      </c>
      <c r="E37" s="6">
        <v>8100</v>
      </c>
      <c r="F37" s="6">
        <v>13000</v>
      </c>
      <c r="G37" s="6">
        <v>180000</v>
      </c>
      <c r="H37" s="6">
        <v>75000</v>
      </c>
      <c r="I37" s="6">
        <v>105000</v>
      </c>
    </row>
    <row r="38" spans="2:9" x14ac:dyDescent="0.3">
      <c r="B38">
        <v>10</v>
      </c>
      <c r="C38">
        <v>2023</v>
      </c>
      <c r="D38" s="6">
        <v>150000</v>
      </c>
      <c r="E38" s="6">
        <v>8500</v>
      </c>
      <c r="F38" s="6">
        <v>13500</v>
      </c>
      <c r="G38" s="6">
        <v>190000</v>
      </c>
      <c r="H38" s="6">
        <v>78000</v>
      </c>
      <c r="I38" s="6">
        <v>112000</v>
      </c>
    </row>
    <row r="39" spans="2:9" x14ac:dyDescent="0.3">
      <c r="B39">
        <v>11</v>
      </c>
      <c r="C39">
        <v>2024</v>
      </c>
      <c r="D39" s="6">
        <v>155000</v>
      </c>
      <c r="E39" s="6">
        <v>9000</v>
      </c>
      <c r="F39" s="6">
        <v>14000</v>
      </c>
      <c r="G39" s="6">
        <v>195000</v>
      </c>
      <c r="H39" s="6">
        <v>80000</v>
      </c>
      <c r="I39" s="6">
        <v>115000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E08C83-E99F-4183-9B1C-CE54FD6DA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Actiuni (3)</vt:lpstr>
      <vt:lpstr>Vânzări (3)</vt:lpstr>
      <vt:lpstr>Produse (3)</vt:lpstr>
      <vt:lpstr>Locații (3)</vt:lpstr>
      <vt:lpstr>Joburi (3)</vt:lpstr>
      <vt:lpstr>Query3</vt:lpstr>
      <vt:lpstr>Query2</vt:lpstr>
      <vt:lpstr>Query1 (2)</vt:lpstr>
      <vt:lpstr>Indicatori (3)</vt:lpstr>
      <vt:lpstr>Clienti (3)</vt:lpstr>
      <vt:lpstr>Angajati (3)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Diana-Maria Bănceanu</dc:creator>
  <cp:lastModifiedBy>Diana-Maria Bănceanu</cp:lastModifiedBy>
  <dcterms:created xsi:type="dcterms:W3CDTF">2026-01-03T11:38:34Z</dcterms:created>
  <dcterms:modified xsi:type="dcterms:W3CDTF">2026-01-03T22:15:08Z</dcterms:modified>
</cp:coreProperties>
</file>