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REI\4ºcurso\VA\P3.4\"/>
    </mc:Choice>
  </mc:AlternateContent>
  <xr:revisionPtr revIDLastSave="0" documentId="13_ncr:1_{88946C97-6A99-4755-91D9-86087778F4F8}" xr6:coauthVersionLast="47" xr6:coauthVersionMax="47" xr10:uidLastSave="{00000000-0000-0000-0000-000000000000}"/>
  <bookViews>
    <workbookView xWindow="-110" yWindow="-110" windowWidth="19420" windowHeight="11020" firstSheet="4" activeTab="7" xr2:uid="{24F08E8C-91E5-436F-9EC9-553A3C0EE008}"/>
  </bookViews>
  <sheets>
    <sheet name="Diccionario de datos" sheetId="6" r:id="rId1"/>
    <sheet name="height_weight_data" sheetId="1" r:id="rId2"/>
    <sheet name="iq" sheetId="2" r:id="rId3"/>
    <sheet name="life_expectancy" sheetId="3" r:id="rId4"/>
    <sheet name="quality_of_life" sheetId="5" r:id="rId5"/>
    <sheet name="Colores y tipografía" sheetId="8" r:id="rId6"/>
    <sheet name="Tabla Dinámica" sheetId="7" r:id="rId7"/>
    <sheet name="Dashboard" sheetId="9" r:id="rId8"/>
  </sheets>
  <definedNames>
    <definedName name="_xlcn.WorksheetConnection_P3.4VA_DianaMascarenasSande.xlsxTabla11" hidden="1">Tabla1[]</definedName>
    <definedName name="_xlcn.WorksheetConnection_P3.4VA_DianaMascarenasSande.xlsxTabla1171" hidden="1">Tabla117[]</definedName>
    <definedName name="_xlcn.WorksheetConnection_P3.4VA_DianaMascarenasSande.xlsxTabla151" hidden="1">Tabla15[]</definedName>
    <definedName name="_xlcn.WorksheetConnection_P3.4VA_DianaMascarenasSande.xlsxTabla171" hidden="1">Tabla17[]</definedName>
    <definedName name="SegmentaciónDeDatos_tipo_vida">#N/A</definedName>
  </definedNames>
  <calcPr calcId="191029"/>
  <pivotCaches>
    <pivotCache cacheId="141" r:id="rId9"/>
    <pivotCache cacheId="181" r:id="rId10"/>
    <pivotCache cacheId="227" r:id="rId11"/>
    <pivotCache cacheId="229" r:id="rId12"/>
    <pivotCache cacheId="195" r:id="rId13"/>
    <pivotCache cacheId="198" r:id="rId14"/>
    <pivotCache cacheId="201" r:id="rId15"/>
    <pivotCache cacheId="204" r:id="rId16"/>
    <pivotCache cacheId="207" r:id="rId17"/>
    <pivotCache cacheId="210" r:id="rId18"/>
    <pivotCache cacheId="213" r:id="rId19"/>
    <pivotCache cacheId="216" r:id="rId20"/>
    <pivotCache cacheId="219" r:id="rId21"/>
    <pivotCache cacheId="222" r:id="rId22"/>
    <pivotCache cacheId="225" r:id="rId23"/>
  </pivotCaches>
  <extLst>
    <ext xmlns:x14="http://schemas.microsoft.com/office/spreadsheetml/2009/9/main" uri="{876F7934-8845-4945-9796-88D515C7AA90}">
      <x14:pivotCaches>
        <pivotCache cacheId="144" r:id="rId24"/>
      </x14:pivotCaches>
    </ext>
    <ext xmlns:x14="http://schemas.microsoft.com/office/spreadsheetml/2009/9/main" uri="{BBE1A952-AA13-448e-AADC-164F8A28A991}">
      <x14:slicerCaches>
        <x14:slicerCache r:id="rId2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7" name="life_expectancy" connection="WorksheetConnection_P3.4-VA_DianaMascarenasSande.xlsx!Tabla17"/>
          <x15:modelTable id="Tabla15" name="iq" connection="WorksheetConnection_P3.4-VA_DianaMascarenasSande.xlsx!Tabla15"/>
          <x15:modelTable id="Tabla117" name="quality_of_life" connection="WorksheetConnection_P3.4-VA_DianaMascarenasSande.xlsx!Tabla117"/>
          <x15:modelTable id="Tabla1" name="height_weight_data" connection="WorksheetConnection_P3.4-VA_DianaMascarenasSande.xlsx!Tabla1"/>
        </x15:modelTables>
        <x15:modelRelationships>
          <x15:modelRelationship fromTable="height_weight_data" fromColumn="country" toTable="quality_of_life" toColumn="country"/>
          <x15:modelRelationship fromTable="quality_of_life" fromColumn="country" toTable="life_expectancy" toColumn="country"/>
          <x15:modelRelationship fromTable="quality_of_life" fromColumn="country" toTable="iq" toColumn="countr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J130" i="5"/>
  <c r="J17" i="5"/>
  <c r="J115" i="5"/>
  <c r="J46" i="5"/>
  <c r="J72" i="5"/>
  <c r="J38" i="5"/>
  <c r="J110" i="5"/>
  <c r="J135" i="5"/>
  <c r="J94" i="5"/>
  <c r="J112" i="5"/>
  <c r="J56" i="5"/>
  <c r="J31" i="5"/>
  <c r="J2" i="5"/>
  <c r="J83" i="5"/>
  <c r="J133" i="5"/>
  <c r="J37" i="5"/>
  <c r="J103" i="5"/>
  <c r="J79" i="5"/>
  <c r="J59" i="5"/>
  <c r="J54" i="5"/>
  <c r="J4" i="5"/>
  <c r="J95" i="5"/>
  <c r="J90" i="5"/>
  <c r="J74" i="5"/>
  <c r="J60" i="5"/>
  <c r="J22" i="5"/>
  <c r="J136" i="5"/>
  <c r="J105" i="5"/>
  <c r="J35" i="5"/>
  <c r="J52" i="5"/>
  <c r="J68" i="5"/>
  <c r="J78" i="5"/>
  <c r="J124" i="5"/>
  <c r="J25" i="5"/>
  <c r="J63" i="5"/>
  <c r="J122" i="5"/>
  <c r="J92" i="5"/>
  <c r="J120" i="5"/>
  <c r="J67" i="5"/>
  <c r="J84" i="5"/>
  <c r="J19" i="5"/>
  <c r="J116" i="5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42" i="7"/>
  <c r="G55" i="7"/>
  <c r="G56" i="7"/>
  <c r="G43" i="7"/>
  <c r="G44" i="7"/>
  <c r="G45" i="7"/>
  <c r="G46" i="7"/>
  <c r="G47" i="7"/>
  <c r="G48" i="7"/>
  <c r="G49" i="7"/>
  <c r="G50" i="7"/>
  <c r="G51" i="7"/>
  <c r="G52" i="7"/>
  <c r="G53" i="7"/>
  <c r="G54" i="7"/>
  <c r="G42" i="7"/>
  <c r="I138" i="5"/>
  <c r="J138" i="5" s="1"/>
  <c r="I137" i="5"/>
  <c r="J137" i="5" s="1"/>
  <c r="I135" i="5"/>
  <c r="I136" i="5"/>
  <c r="I134" i="5"/>
  <c r="J134" i="5" s="1"/>
  <c r="I133" i="5"/>
  <c r="I132" i="5"/>
  <c r="J132" i="5" s="1"/>
  <c r="I130" i="5"/>
  <c r="I131" i="5"/>
  <c r="J131" i="5" s="1"/>
  <c r="I128" i="5"/>
  <c r="J128" i="5" s="1"/>
  <c r="I124" i="5"/>
  <c r="I119" i="5"/>
  <c r="J119" i="5" s="1"/>
  <c r="I129" i="5"/>
  <c r="J129" i="5" s="1"/>
  <c r="I125" i="5"/>
  <c r="J125" i="5" s="1"/>
  <c r="I117" i="5"/>
  <c r="J117" i="5" s="1"/>
  <c r="I122" i="5"/>
  <c r="I120" i="5"/>
  <c r="I121" i="5"/>
  <c r="J121" i="5" s="1"/>
  <c r="I123" i="5"/>
  <c r="J123" i="5" s="1"/>
  <c r="I112" i="5"/>
  <c r="I127" i="5"/>
  <c r="J127" i="5" s="1"/>
  <c r="I116" i="5"/>
  <c r="I114" i="5"/>
  <c r="J114" i="5" s="1"/>
  <c r="I110" i="5"/>
  <c r="I108" i="5"/>
  <c r="J108" i="5" s="1"/>
  <c r="I126" i="5"/>
  <c r="J126" i="5" s="1"/>
  <c r="I104" i="5"/>
  <c r="J104" i="5" s="1"/>
  <c r="I106" i="5"/>
  <c r="J106" i="5" s="1"/>
  <c r="I111" i="5"/>
  <c r="J111" i="5" s="1"/>
  <c r="I109" i="5"/>
  <c r="J109" i="5" s="1"/>
  <c r="I113" i="5"/>
  <c r="J113" i="5" s="1"/>
  <c r="I115" i="5"/>
  <c r="I107" i="5"/>
  <c r="J107" i="5" s="1"/>
  <c r="I118" i="5"/>
  <c r="J118" i="5" s="1"/>
  <c r="I105" i="5"/>
  <c r="I99" i="5"/>
  <c r="J99" i="5" s="1"/>
  <c r="I97" i="5"/>
  <c r="J97" i="5" s="1"/>
  <c r="I96" i="5"/>
  <c r="J96" i="5" s="1"/>
  <c r="I102" i="5"/>
  <c r="J102" i="5" s="1"/>
  <c r="I95" i="5"/>
  <c r="I93" i="5"/>
  <c r="J93" i="5" s="1"/>
  <c r="I86" i="5"/>
  <c r="J86" i="5" s="1"/>
  <c r="I91" i="5"/>
  <c r="J91" i="5" s="1"/>
  <c r="I92" i="5"/>
  <c r="I101" i="5"/>
  <c r="J101" i="5" s="1"/>
  <c r="I88" i="5"/>
  <c r="J88" i="5" s="1"/>
  <c r="I85" i="5"/>
  <c r="J85" i="5" s="1"/>
  <c r="I103" i="5"/>
  <c r="I94" i="5"/>
  <c r="I84" i="5"/>
  <c r="I90" i="5"/>
  <c r="I83" i="5"/>
  <c r="I98" i="5"/>
  <c r="J98" i="5" s="1"/>
  <c r="I100" i="5"/>
  <c r="J100" i="5" s="1"/>
  <c r="I87" i="5"/>
  <c r="J87" i="5" s="1"/>
  <c r="I82" i="5"/>
  <c r="J82" i="5" s="1"/>
  <c r="I77" i="5"/>
  <c r="J77" i="5" s="1"/>
  <c r="I81" i="5"/>
  <c r="J81" i="5" s="1"/>
  <c r="I79" i="5"/>
  <c r="I71" i="5"/>
  <c r="J71" i="5" s="1"/>
  <c r="I80" i="5"/>
  <c r="J80" i="5" s="1"/>
  <c r="I89" i="5"/>
  <c r="J89" i="5" s="1"/>
  <c r="I76" i="5"/>
  <c r="J76" i="5" s="1"/>
  <c r="I78" i="5"/>
  <c r="I67" i="5"/>
  <c r="I75" i="5"/>
  <c r="J75" i="5" s="1"/>
  <c r="I73" i="5"/>
  <c r="J73" i="5" s="1"/>
  <c r="I72" i="5"/>
  <c r="I74" i="5"/>
  <c r="I69" i="5"/>
  <c r="J69" i="5" s="1"/>
  <c r="I70" i="5"/>
  <c r="J70" i="5" s="1"/>
  <c r="I63" i="5"/>
  <c r="I64" i="5"/>
  <c r="J64" i="5" s="1"/>
  <c r="I66" i="5"/>
  <c r="J66" i="5" s="1"/>
  <c r="I60" i="5"/>
  <c r="I62" i="5"/>
  <c r="J62" i="5" s="1"/>
  <c r="I55" i="5"/>
  <c r="J55" i="5" s="1"/>
  <c r="I65" i="5"/>
  <c r="J65" i="5" s="1"/>
  <c r="I58" i="5"/>
  <c r="J58" i="5" s="1"/>
  <c r="I59" i="5"/>
  <c r="I68" i="5"/>
  <c r="I57" i="5"/>
  <c r="J57" i="5" s="1"/>
  <c r="I56" i="5"/>
  <c r="I61" i="5"/>
  <c r="J61" i="5" s="1"/>
  <c r="I42" i="5"/>
  <c r="J42" i="5" s="1"/>
  <c r="I51" i="5"/>
  <c r="J51" i="5" s="1"/>
  <c r="I47" i="5"/>
  <c r="J47" i="5" s="1"/>
  <c r="I52" i="5"/>
  <c r="I48" i="5"/>
  <c r="J48" i="5" s="1"/>
  <c r="I49" i="5"/>
  <c r="J49" i="5" s="1"/>
  <c r="I46" i="5"/>
  <c r="I54" i="5"/>
  <c r="I50" i="5"/>
  <c r="J50" i="5" s="1"/>
  <c r="I53" i="5"/>
  <c r="J53" i="5" s="1"/>
  <c r="I45" i="5"/>
  <c r="J45" i="5" s="1"/>
  <c r="I38" i="5"/>
  <c r="I44" i="5"/>
  <c r="J44" i="5" s="1"/>
  <c r="I36" i="5"/>
  <c r="J36" i="5" s="1"/>
  <c r="I43" i="5"/>
  <c r="J43" i="5" s="1"/>
  <c r="I35" i="5"/>
  <c r="I39" i="5"/>
  <c r="J39" i="5" s="1"/>
  <c r="I40" i="5"/>
  <c r="J40" i="5" s="1"/>
  <c r="I41" i="5"/>
  <c r="J41" i="5" s="1"/>
  <c r="I33" i="5"/>
  <c r="J33" i="5" s="1"/>
  <c r="I34" i="5"/>
  <c r="J34" i="5" s="1"/>
  <c r="I37" i="5"/>
  <c r="I31" i="5"/>
  <c r="I29" i="5"/>
  <c r="J29" i="5" s="1"/>
  <c r="I24" i="5"/>
  <c r="J24" i="5" s="1"/>
  <c r="I25" i="5"/>
  <c r="I26" i="5"/>
  <c r="J26" i="5" s="1"/>
  <c r="I32" i="5"/>
  <c r="J32" i="5" s="1"/>
  <c r="I28" i="5"/>
  <c r="J28" i="5" s="1"/>
  <c r="I30" i="5"/>
  <c r="J30" i="5" s="1"/>
  <c r="I19" i="5"/>
  <c r="I21" i="5"/>
  <c r="J21" i="5" s="1"/>
  <c r="I27" i="5"/>
  <c r="J27" i="5" s="1"/>
  <c r="I16" i="5"/>
  <c r="J16" i="5" s="1"/>
  <c r="I23" i="5"/>
  <c r="J23" i="5" s="1"/>
  <c r="I22" i="5"/>
  <c r="I15" i="5"/>
  <c r="J15" i="5" s="1"/>
  <c r="I20" i="5"/>
  <c r="J20" i="5" s="1"/>
  <c r="I17" i="5"/>
  <c r="I18" i="5"/>
  <c r="J18" i="5" s="1"/>
  <c r="I14" i="5"/>
  <c r="J14" i="5" s="1"/>
  <c r="I13" i="5"/>
  <c r="J13" i="5" s="1"/>
  <c r="I12" i="5"/>
  <c r="J12" i="5" s="1"/>
  <c r="I6" i="5"/>
  <c r="J6" i="5" s="1"/>
  <c r="I10" i="5"/>
  <c r="J10" i="5" s="1"/>
  <c r="I11" i="5"/>
  <c r="J11" i="5" s="1"/>
  <c r="I9" i="5"/>
  <c r="J9" i="5" s="1"/>
  <c r="I7" i="5"/>
  <c r="J7" i="5" s="1"/>
  <c r="I8" i="5"/>
  <c r="J8" i="5" s="1"/>
  <c r="I4" i="5"/>
  <c r="I5" i="5"/>
  <c r="J5" i="5" s="1"/>
  <c r="I2" i="5"/>
  <c r="I3" i="5"/>
  <c r="J3" i="5" s="1"/>
  <c r="C36" i="2" l="1"/>
  <c r="C90" i="2"/>
  <c r="C37" i="2"/>
  <c r="C79" i="2"/>
  <c r="C33" i="2"/>
  <c r="C25" i="2"/>
  <c r="C19" i="2"/>
  <c r="C21" i="2"/>
  <c r="C40" i="2"/>
  <c r="C68" i="2"/>
  <c r="C86" i="2"/>
  <c r="C82" i="2"/>
  <c r="C52" i="2"/>
  <c r="C55" i="2"/>
  <c r="C98" i="2"/>
  <c r="C97" i="2"/>
  <c r="C65" i="2"/>
  <c r="C11" i="2"/>
  <c r="C75" i="2"/>
  <c r="C85" i="2"/>
  <c r="C2" i="2"/>
  <c r="C78" i="2"/>
  <c r="C45" i="2"/>
  <c r="C70" i="2"/>
  <c r="C64" i="2"/>
  <c r="C24" i="2"/>
  <c r="C4" i="2"/>
  <c r="C71" i="2"/>
  <c r="C10" i="2"/>
  <c r="C93" i="2"/>
  <c r="C15" i="2"/>
  <c r="C17" i="2"/>
  <c r="C30" i="2"/>
  <c r="C31" i="2"/>
  <c r="C46" i="2"/>
  <c r="C3" i="2"/>
  <c r="C63" i="2"/>
  <c r="C47" i="2"/>
  <c r="C56" i="2"/>
  <c r="C14" i="2"/>
  <c r="C48" i="2"/>
  <c r="C61" i="2"/>
  <c r="C72" i="2"/>
  <c r="C26" i="2"/>
  <c r="C9" i="2"/>
  <c r="C13" i="2"/>
  <c r="C18" i="2"/>
  <c r="C22" i="2"/>
  <c r="C80" i="2"/>
  <c r="C89" i="2"/>
  <c r="C91" i="2"/>
  <c r="C76" i="2"/>
  <c r="C5" i="2"/>
  <c r="C16" i="2"/>
  <c r="C41" i="2"/>
  <c r="C54" i="2"/>
  <c r="C38" i="2"/>
  <c r="C6" i="2"/>
  <c r="C59" i="2"/>
  <c r="C50" i="2"/>
  <c r="C96" i="2"/>
  <c r="C49" i="2"/>
  <c r="C74" i="2"/>
  <c r="C92" i="2"/>
  <c r="C27" i="2"/>
  <c r="C77" i="2"/>
  <c r="C73" i="2"/>
  <c r="C84" i="2"/>
  <c r="C51" i="2"/>
  <c r="C60" i="2"/>
  <c r="C62" i="2"/>
  <c r="C43" i="2"/>
  <c r="C95" i="2"/>
  <c r="C35" i="2"/>
  <c r="C7" i="2"/>
  <c r="C32" i="2"/>
  <c r="C28" i="2"/>
  <c r="C29" i="2"/>
  <c r="C57" i="2"/>
  <c r="C87" i="2"/>
  <c r="C69" i="2"/>
  <c r="C67" i="2"/>
  <c r="C8" i="2"/>
  <c r="C94" i="2"/>
  <c r="C39" i="2"/>
  <c r="C12" i="2"/>
  <c r="C20" i="2"/>
  <c r="C34" i="2"/>
  <c r="C44" i="2"/>
  <c r="C58" i="2"/>
  <c r="C66" i="2"/>
  <c r="C88" i="2"/>
  <c r="C23" i="2"/>
  <c r="C53" i="2"/>
  <c r="C83" i="2"/>
  <c r="C42" i="2"/>
  <c r="C81" i="2"/>
  <c r="F94" i="1"/>
  <c r="E94" i="1"/>
  <c r="F55" i="1"/>
  <c r="E55" i="1"/>
  <c r="F40" i="1"/>
  <c r="E40" i="1"/>
  <c r="F68" i="1"/>
  <c r="E68" i="1"/>
  <c r="F9" i="1"/>
  <c r="E9" i="1"/>
  <c r="F74" i="1"/>
  <c r="E74" i="1"/>
  <c r="F60" i="1"/>
  <c r="E60" i="1"/>
  <c r="F19" i="1"/>
  <c r="E19" i="1"/>
  <c r="F45" i="1"/>
  <c r="E45" i="1"/>
  <c r="F44" i="1"/>
  <c r="E44" i="1"/>
  <c r="F17" i="1"/>
  <c r="E17" i="1"/>
  <c r="F73" i="1"/>
  <c r="E73" i="1"/>
  <c r="F18" i="1"/>
  <c r="E18" i="1"/>
  <c r="F30" i="1"/>
  <c r="E30" i="1"/>
  <c r="F89" i="1"/>
  <c r="E89" i="1"/>
  <c r="F62" i="1"/>
  <c r="E62" i="1"/>
  <c r="F33" i="1"/>
  <c r="E33" i="1"/>
  <c r="F2" i="1"/>
  <c r="E2" i="1"/>
  <c r="F13" i="1"/>
  <c r="E13" i="1"/>
  <c r="F51" i="1"/>
  <c r="E51" i="1"/>
  <c r="F100" i="1"/>
  <c r="E100" i="1"/>
  <c r="F61" i="1"/>
  <c r="E61" i="1"/>
  <c r="F86" i="1"/>
  <c r="E86" i="1"/>
  <c r="F38" i="1"/>
  <c r="E38" i="1"/>
  <c r="F71" i="1"/>
  <c r="E71" i="1"/>
  <c r="F54" i="1"/>
  <c r="E54" i="1"/>
  <c r="F101" i="1"/>
  <c r="E101" i="1"/>
  <c r="F64" i="1"/>
  <c r="E64" i="1"/>
  <c r="F81" i="1"/>
  <c r="E81" i="1"/>
  <c r="F65" i="1"/>
  <c r="E65" i="1"/>
  <c r="F22" i="1"/>
  <c r="E22" i="1"/>
  <c r="F90" i="1"/>
  <c r="E90" i="1"/>
  <c r="F20" i="1"/>
  <c r="E20" i="1"/>
  <c r="F93" i="1"/>
  <c r="E93" i="1"/>
  <c r="F25" i="1"/>
  <c r="E25" i="1"/>
  <c r="F52" i="1"/>
  <c r="E52" i="1"/>
  <c r="F8" i="1"/>
  <c r="E8" i="1"/>
  <c r="F77" i="1"/>
  <c r="E77" i="1"/>
  <c r="F23" i="1"/>
  <c r="E23" i="1"/>
  <c r="F31" i="1"/>
  <c r="E31" i="1"/>
  <c r="F47" i="1"/>
  <c r="E47" i="1"/>
  <c r="F83" i="1"/>
  <c r="E83" i="1"/>
  <c r="F16" i="1"/>
  <c r="E16" i="1"/>
  <c r="F97" i="1"/>
  <c r="E97" i="1"/>
  <c r="F80" i="1"/>
  <c r="E80" i="1"/>
  <c r="F3" i="1"/>
  <c r="E3" i="1"/>
  <c r="F63" i="1"/>
  <c r="E63" i="1"/>
  <c r="F26" i="1"/>
  <c r="E26" i="1"/>
  <c r="F4" i="1"/>
  <c r="E4" i="1"/>
  <c r="F76" i="1"/>
  <c r="E76" i="1"/>
  <c r="F50" i="1"/>
  <c r="E50" i="1"/>
  <c r="F5" i="1"/>
  <c r="E5" i="1"/>
  <c r="F41" i="1"/>
  <c r="E41" i="1"/>
  <c r="F53" i="1"/>
  <c r="E53" i="1"/>
  <c r="F24" i="1"/>
  <c r="E24" i="1"/>
  <c r="F46" i="1"/>
  <c r="E46" i="1"/>
  <c r="F87" i="1"/>
  <c r="E87" i="1"/>
  <c r="F36" i="1"/>
  <c r="E36" i="1"/>
  <c r="F15" i="1"/>
  <c r="E15" i="1"/>
  <c r="F67" i="1"/>
  <c r="E67" i="1"/>
  <c r="F49" i="1"/>
  <c r="E49" i="1"/>
  <c r="F95" i="1"/>
  <c r="E95" i="1"/>
  <c r="F88" i="1"/>
  <c r="E88" i="1"/>
  <c r="F79" i="1"/>
  <c r="E79" i="1"/>
  <c r="F42" i="1"/>
  <c r="E42" i="1"/>
  <c r="F99" i="1"/>
  <c r="E99" i="1"/>
  <c r="F78" i="1"/>
  <c r="E78" i="1"/>
  <c r="F70" i="1"/>
  <c r="E70" i="1"/>
  <c r="F98" i="1"/>
  <c r="E98" i="1"/>
  <c r="F59" i="1"/>
  <c r="E59" i="1"/>
  <c r="F10" i="1"/>
  <c r="E10" i="1"/>
  <c r="F57" i="1"/>
  <c r="E57" i="1"/>
  <c r="F35" i="1"/>
  <c r="E35" i="1"/>
  <c r="F7" i="1"/>
  <c r="E7" i="1"/>
  <c r="F21" i="1"/>
  <c r="E21" i="1"/>
  <c r="F48" i="1"/>
  <c r="E48" i="1"/>
  <c r="F6" i="1"/>
  <c r="E6" i="1"/>
  <c r="F92" i="1"/>
  <c r="E92" i="1"/>
  <c r="F39" i="1"/>
  <c r="E39" i="1"/>
  <c r="F12" i="1"/>
  <c r="E12" i="1"/>
  <c r="F11" i="1"/>
  <c r="E11" i="1"/>
  <c r="F37" i="1"/>
  <c r="E37" i="1"/>
  <c r="F56" i="1"/>
  <c r="E56" i="1"/>
  <c r="F34" i="1"/>
  <c r="E34" i="1"/>
  <c r="F96" i="1"/>
  <c r="E96" i="1"/>
  <c r="F75" i="1"/>
  <c r="E75" i="1"/>
  <c r="F58" i="1"/>
  <c r="E58" i="1"/>
  <c r="F72" i="1"/>
  <c r="E72" i="1"/>
  <c r="F91" i="1"/>
  <c r="E91" i="1"/>
  <c r="F82" i="1"/>
  <c r="E82" i="1"/>
  <c r="F27" i="1"/>
  <c r="E27" i="1"/>
  <c r="F84" i="1"/>
  <c r="E84" i="1"/>
  <c r="F85" i="1"/>
  <c r="E85" i="1"/>
  <c r="F28" i="1"/>
  <c r="E28" i="1"/>
  <c r="F43" i="1"/>
  <c r="E43" i="1"/>
  <c r="F14" i="1"/>
  <c r="E14" i="1"/>
  <c r="F29" i="1"/>
  <c r="E29" i="1"/>
  <c r="F32" i="1"/>
  <c r="E32" i="1"/>
  <c r="F66" i="1"/>
  <c r="E66" i="1"/>
  <c r="F69" i="1"/>
  <c r="E6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6D93A3-3F2E-4965-8D8E-854A42A42C8F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700A6ED-BE23-4ED3-9823-EAE9781DD038}" name="WorksheetConnection_P3.4-VA_DianaMascarenasSande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P3.4VA_DianaMascarenasSande.xlsxTabla11"/>
        </x15:connection>
      </ext>
    </extLst>
  </connection>
  <connection id="3" xr16:uid="{6A79F0E0-9194-4277-B07C-5D0F9CA94904}" name="WorksheetConnection_P3.4-VA_DianaMascarenasSande.xlsx!Tabla117" type="102" refreshedVersion="8" minRefreshableVersion="5">
    <extLst>
      <ext xmlns:x15="http://schemas.microsoft.com/office/spreadsheetml/2010/11/main" uri="{DE250136-89BD-433C-8126-D09CA5730AF9}">
        <x15:connection id="Tabla117">
          <x15:rangePr sourceName="_xlcn.WorksheetConnection_P3.4VA_DianaMascarenasSande.xlsxTabla1171"/>
        </x15:connection>
      </ext>
    </extLst>
  </connection>
  <connection id="4" xr16:uid="{BD3AFEF9-26CF-4B5E-8259-6D82103D0917}" name="WorksheetConnection_P3.4-VA_DianaMascarenasSande.xlsx!Tabla15" type="102" refreshedVersion="8" minRefreshableVersion="5">
    <extLst>
      <ext xmlns:x15="http://schemas.microsoft.com/office/spreadsheetml/2010/11/main" uri="{DE250136-89BD-433C-8126-D09CA5730AF9}">
        <x15:connection id="Tabla15">
          <x15:rangePr sourceName="_xlcn.WorksheetConnection_P3.4VA_DianaMascarenasSande.xlsxTabla151"/>
        </x15:connection>
      </ext>
    </extLst>
  </connection>
  <connection id="5" xr16:uid="{6A9ED91A-81C5-48E9-AD83-C0454792666C}" name="WorksheetConnection_P3.4-VA_DianaMascarenasSande.xlsx!Tabla17" type="102" refreshedVersion="8" minRefreshableVersion="5">
    <extLst>
      <ext xmlns:x15="http://schemas.microsoft.com/office/spreadsheetml/2010/11/main" uri="{DE250136-89BD-433C-8126-D09CA5730AF9}">
        <x15:connection id="Tabla17">
          <x15:rangePr sourceName="_xlcn.WorksheetConnection_P3.4VA_DianaMascarenasSande.xlsxTabla171"/>
        </x15:connection>
      </ext>
    </extLst>
  </connection>
</connections>
</file>

<file path=xl/sharedStrings.xml><?xml version="1.0" encoding="utf-8"?>
<sst xmlns="http://schemas.openxmlformats.org/spreadsheetml/2006/main" count="844" uniqueCount="212">
  <si>
    <t>height_weight_data</t>
  </si>
  <si>
    <t>Campo</t>
  </si>
  <si>
    <t>Tipo de dato</t>
  </si>
  <si>
    <t>Unidades</t>
  </si>
  <si>
    <t>Descripción</t>
  </si>
  <si>
    <t>country</t>
  </si>
  <si>
    <t>male_bmi</t>
  </si>
  <si>
    <t>female_bmi</t>
  </si>
  <si>
    <t>Nivel de peso hombres</t>
  </si>
  <si>
    <t>Nivel de peso mujeres</t>
  </si>
  <si>
    <t>Netherlands</t>
  </si>
  <si>
    <t>Montenegro</t>
  </si>
  <si>
    <t>Estonia</t>
  </si>
  <si>
    <t>Denmark</t>
  </si>
  <si>
    <t>Bosnia and Herzegovina</t>
  </si>
  <si>
    <t>Iceland</t>
  </si>
  <si>
    <t>Czechia</t>
  </si>
  <si>
    <t>Slovenia</t>
  </si>
  <si>
    <t>Slovakia</t>
  </si>
  <si>
    <t>Croatia</t>
  </si>
  <si>
    <t>Serbia</t>
  </si>
  <si>
    <t>Sweden</t>
  </si>
  <si>
    <t>Norway</t>
  </si>
  <si>
    <t>Lithuania</t>
  </si>
  <si>
    <t>Poland</t>
  </si>
  <si>
    <t>Ukraine</t>
  </si>
  <si>
    <t>Finland</t>
  </si>
  <si>
    <t>Latvia</t>
  </si>
  <si>
    <t>Germany</t>
  </si>
  <si>
    <t>Belgium</t>
  </si>
  <si>
    <t>Bermuda</t>
  </si>
  <si>
    <t>Greece</t>
  </si>
  <si>
    <t>Switzerland</t>
  </si>
  <si>
    <t>Australia</t>
  </si>
  <si>
    <t>Ireland</t>
  </si>
  <si>
    <t>Canada</t>
  </si>
  <si>
    <t>Austria</t>
  </si>
  <si>
    <t>France</t>
  </si>
  <si>
    <t>Lebanon</t>
  </si>
  <si>
    <t>Belarus</t>
  </si>
  <si>
    <t>Luxembourg</t>
  </si>
  <si>
    <t>United Kingdom</t>
  </si>
  <si>
    <t>New Zealand</t>
  </si>
  <si>
    <t>Romania</t>
  </si>
  <si>
    <t>United States</t>
  </si>
  <si>
    <t>Hungary</t>
  </si>
  <si>
    <t>Russia</t>
  </si>
  <si>
    <t>Spain</t>
  </si>
  <si>
    <t>Turkey</t>
  </si>
  <si>
    <t>Israel</t>
  </si>
  <si>
    <t>Morocco</t>
  </si>
  <si>
    <t>Brazil</t>
  </si>
  <si>
    <t>Georgia</t>
  </si>
  <si>
    <t>South Korea</t>
  </si>
  <si>
    <t>Iran</t>
  </si>
  <si>
    <t>China</t>
  </si>
  <si>
    <t>Kazakhstan</t>
  </si>
  <si>
    <t>Hong Kong</t>
  </si>
  <si>
    <t>Argentina</t>
  </si>
  <si>
    <t>Italy</t>
  </si>
  <si>
    <t>Portugal</t>
  </si>
  <si>
    <t>Algeria</t>
  </si>
  <si>
    <t>Costa Rica</t>
  </si>
  <si>
    <t>Malta</t>
  </si>
  <si>
    <t>Albania</t>
  </si>
  <si>
    <t>Samoa</t>
  </si>
  <si>
    <t>United Arab Emirates</t>
  </si>
  <si>
    <t>Bulgaria</t>
  </si>
  <si>
    <t>Singapore</t>
  </si>
  <si>
    <t>Iraq</t>
  </si>
  <si>
    <t>Egypt</t>
  </si>
  <si>
    <t>Chile</t>
  </si>
  <si>
    <t>Qatar</t>
  </si>
  <si>
    <t>Bahrain</t>
  </si>
  <si>
    <t>Japan</t>
  </si>
  <si>
    <t>Colombia</t>
  </si>
  <si>
    <t>Thailand</t>
  </si>
  <si>
    <t>Cameroon</t>
  </si>
  <si>
    <t>Sudan</t>
  </si>
  <si>
    <t>Chad</t>
  </si>
  <si>
    <t>Mongolia</t>
  </si>
  <si>
    <t>Saudi Arabia</t>
  </si>
  <si>
    <t>Mexico</t>
  </si>
  <si>
    <t>Zimbabwe</t>
  </si>
  <si>
    <t>Kenya</t>
  </si>
  <si>
    <t>Nigeria</t>
  </si>
  <si>
    <t>Ghana</t>
  </si>
  <si>
    <t>South Africa</t>
  </si>
  <si>
    <t>Malaysia</t>
  </si>
  <si>
    <t>Vietnam</t>
  </si>
  <si>
    <t>Ivory Coast</t>
  </si>
  <si>
    <t>Bolivia</t>
  </si>
  <si>
    <t>Afghanistan</t>
  </si>
  <si>
    <t>Ethiopia</t>
  </si>
  <si>
    <t>Maldives</t>
  </si>
  <si>
    <t>Sri Lanka</t>
  </si>
  <si>
    <t>Ecuador</t>
  </si>
  <si>
    <t>Burundi</t>
  </si>
  <si>
    <t>Pakistan</t>
  </si>
  <si>
    <t>Burma</t>
  </si>
  <si>
    <t>India</t>
  </si>
  <si>
    <t>Indonesia</t>
  </si>
  <si>
    <t>Cambodia</t>
  </si>
  <si>
    <t>Madagascar</t>
  </si>
  <si>
    <t>Philippines</t>
  </si>
  <si>
    <t>Bangladesh</t>
  </si>
  <si>
    <t>Nepal</t>
  </si>
  <si>
    <t>Guatemala</t>
  </si>
  <si>
    <t>Laos</t>
  </si>
  <si>
    <t>Timor-Leste</t>
  </si>
  <si>
    <t>General</t>
  </si>
  <si>
    <t>Número</t>
  </si>
  <si>
    <t>No aplica</t>
  </si>
  <si>
    <t>kg/altura en metros cuadrados</t>
  </si>
  <si>
    <t>País</t>
  </si>
  <si>
    <t>Índice de masa corporal de los hombres</t>
  </si>
  <si>
    <t>Índice de masa corporal de las mujeres</t>
  </si>
  <si>
    <t>Nivel de peso en función del IMC de los hombres</t>
  </si>
  <si>
    <t>Nivel de peso en función del IMC de las mujeres</t>
  </si>
  <si>
    <t>iq</t>
  </si>
  <si>
    <t>Categoría</t>
  </si>
  <si>
    <t>Macao</t>
  </si>
  <si>
    <t>Armenia</t>
  </si>
  <si>
    <t>Azerbaijan</t>
  </si>
  <si>
    <t>Kuwait</t>
  </si>
  <si>
    <t>Oman</t>
  </si>
  <si>
    <t>Zambia</t>
  </si>
  <si>
    <t>Congo (Dem. Republic)</t>
  </si>
  <si>
    <t>Senegal</t>
  </si>
  <si>
    <t>Gambia</t>
  </si>
  <si>
    <t>Gabon</t>
  </si>
  <si>
    <t>Cociente intelectual</t>
  </si>
  <si>
    <t>Categoría en función del iq</t>
  </si>
  <si>
    <t>life_expectancy</t>
  </si>
  <si>
    <t>male_life_expectancy</t>
  </si>
  <si>
    <t>female_life_expectancy</t>
  </si>
  <si>
    <t>birth_rate</t>
  </si>
  <si>
    <t>death_rate</t>
  </si>
  <si>
    <t>Peru</t>
  </si>
  <si>
    <t>Jordan</t>
  </si>
  <si>
    <t>Jamaica</t>
  </si>
  <si>
    <t>El Salvador</t>
  </si>
  <si>
    <t>Angola</t>
  </si>
  <si>
    <t>Porcentaje (tanto por mil)</t>
  </si>
  <si>
    <t>Tanto por mil</t>
  </si>
  <si>
    <t>Años</t>
  </si>
  <si>
    <t>Esperanza de vida de los hombres</t>
  </si>
  <si>
    <t>Esperanza de vida de las mujeres</t>
  </si>
  <si>
    <t>Índice de mortalidad</t>
  </si>
  <si>
    <t xml:space="preserve">Tasa de natalidad </t>
  </si>
  <si>
    <t>San Marino</t>
  </si>
  <si>
    <t>Rwanda</t>
  </si>
  <si>
    <t>quality_of_life</t>
  </si>
  <si>
    <t>stability</t>
  </si>
  <si>
    <t>rights</t>
  </si>
  <si>
    <t>health</t>
  </si>
  <si>
    <t>safety</t>
  </si>
  <si>
    <t>climate</t>
  </si>
  <si>
    <t>costs</t>
  </si>
  <si>
    <t>popularity</t>
  </si>
  <si>
    <t>Cyprus</t>
  </si>
  <si>
    <t>Uruguay</t>
  </si>
  <si>
    <t>North Macedonia</t>
  </si>
  <si>
    <t>Paraguay</t>
  </si>
  <si>
    <t>Tunisia</t>
  </si>
  <si>
    <t>Moldova</t>
  </si>
  <si>
    <t>Trinidad and Tobago</t>
  </si>
  <si>
    <t>Dominican Republic</t>
  </si>
  <si>
    <t>Tanzania</t>
  </si>
  <si>
    <t>Malawi</t>
  </si>
  <si>
    <t>Suriname</t>
  </si>
  <si>
    <t>Honduras</t>
  </si>
  <si>
    <t>Kyrgyzstan</t>
  </si>
  <si>
    <t>Uganda</t>
  </si>
  <si>
    <t>Lesotho</t>
  </si>
  <si>
    <t>Nicaragua</t>
  </si>
  <si>
    <t>Togo</t>
  </si>
  <si>
    <t>Tajikistan</t>
  </si>
  <si>
    <t>Sierra Leone</t>
  </si>
  <si>
    <t>Mozambique</t>
  </si>
  <si>
    <t>Puntuación de estabilidad sobre 100</t>
  </si>
  <si>
    <t>Puntuación de derechos sobre 100</t>
  </si>
  <si>
    <t>Puntuación de salud sobre 100</t>
  </si>
  <si>
    <t>Puntuación de seguridad sobre 100</t>
  </si>
  <si>
    <t>Puntuación de clima sobre 100</t>
  </si>
  <si>
    <t>Puntuación de costes sobre 100</t>
  </si>
  <si>
    <t>Puntuación de popularidad sobre 100</t>
  </si>
  <si>
    <t>Colores a emplear</t>
  </si>
  <si>
    <t>Tipografía a emplear</t>
  </si>
  <si>
    <t>Bahnschrift SemiBold SemiConden</t>
  </si>
  <si>
    <t>Suma de male_bmi</t>
  </si>
  <si>
    <t>(en blanco)</t>
  </si>
  <si>
    <t>Suma de female_bmi</t>
  </si>
  <si>
    <t>Países</t>
  </si>
  <si>
    <t>DASHBOARD World Population Data</t>
  </si>
  <si>
    <t>calidad_media</t>
  </si>
  <si>
    <t>Media del resto de factores</t>
  </si>
  <si>
    <t>Suma de calidad_media</t>
  </si>
  <si>
    <t>Promedio de calidad_media</t>
  </si>
  <si>
    <t>tipo_vida</t>
  </si>
  <si>
    <t>Clasificación del tipo de vida en función de la media</t>
  </si>
  <si>
    <t>Suma de male_life_expectancy</t>
  </si>
  <si>
    <t>Suma de female_life_expectancy</t>
  </si>
  <si>
    <t xml:space="preserve">Esperanza de vida de los hombres </t>
  </si>
  <si>
    <t xml:space="preserve">Esperanza de vida de las mujeres </t>
  </si>
  <si>
    <t>Recuento de country</t>
  </si>
  <si>
    <t>Suma de birth_rate</t>
  </si>
  <si>
    <t>Suma de death_rate</t>
  </si>
  <si>
    <t>Prueba</t>
  </si>
  <si>
    <t>Etiquetas de fila</t>
  </si>
  <si>
    <t>Total general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</si>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</sst>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\‰\ 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Bahnschrift SemiBold SemiConden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8"/>
      <color theme="0"/>
      <name val="Bahnschrift SemiBold SemiConden"/>
      <family val="2"/>
    </font>
    <font>
      <sz val="72"/>
      <color theme="0"/>
      <name val="Bahnschrift SemiBold SemiConden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9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4" xfId="1" applyFont="1" applyBorder="1"/>
    <xf numFmtId="9" fontId="0" fillId="3" borderId="4" xfId="1" applyFont="1" applyFill="1" applyBorder="1"/>
    <xf numFmtId="9" fontId="0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 applyAlignment="1">
      <alignment horizontal="left"/>
    </xf>
    <xf numFmtId="9" fontId="0" fillId="3" borderId="7" xfId="1" applyFont="1" applyFill="1" applyBorder="1"/>
    <xf numFmtId="0" fontId="0" fillId="3" borderId="0" xfId="0" applyFill="1"/>
    <xf numFmtId="0" fontId="0" fillId="3" borderId="8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0" borderId="0" xfId="0" applyFont="1"/>
    <xf numFmtId="0" fontId="0" fillId="0" borderId="9" xfId="0" applyBorder="1"/>
    <xf numFmtId="0" fontId="0" fillId="0" borderId="10" xfId="0" applyBorder="1"/>
    <xf numFmtId="0" fontId="0" fillId="0" borderId="0" xfId="0" applyNumberFormat="1"/>
  </cellXfs>
  <cellStyles count="2">
    <cellStyle name="Normal" xfId="0" builtinId="0"/>
    <cellStyle name="Porcentaje" xfId="1" builtinId="5"/>
  </cellStyles>
  <dxfs count="13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0\‰\ "/>
    </dxf>
    <dxf>
      <numFmt numFmtId="1" formatCode="0"/>
    </dxf>
    <dxf>
      <numFmt numFmtId="165" formatCode="0.00\‰\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0\‰\ "/>
    </dxf>
    <dxf>
      <numFmt numFmtId="165" formatCode="0.00\‰\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0\‰\ "/>
    </dxf>
    <dxf>
      <numFmt numFmtId="1" formatCode="0"/>
    </dxf>
    <dxf>
      <numFmt numFmtId="165" formatCode="0.00\‰\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0\‰\ "/>
    </dxf>
    <dxf>
      <numFmt numFmtId="165" formatCode="0.00\‰\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0\‰\ "/>
    </dxf>
    <dxf>
      <numFmt numFmtId="1" formatCode="0"/>
    </dxf>
    <dxf>
      <numFmt numFmtId="165" formatCode="0.00\‰\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0\‰\ "/>
    </dxf>
    <dxf>
      <numFmt numFmtId="165" formatCode="0.00\‰\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0\‰\ "/>
    </dxf>
    <dxf>
      <numFmt numFmtId="1" formatCode="0"/>
    </dxf>
    <dxf>
      <numFmt numFmtId="165" formatCode="0.00\‰\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0\‰\ "/>
    </dxf>
    <dxf>
      <numFmt numFmtId="165" formatCode="0.00\‰\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0\‰\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0\‰\ "/>
    </dxf>
    <dxf>
      <numFmt numFmtId="165" formatCode="0.00\‰\ "/>
    </dxf>
    <dxf>
      <numFmt numFmtId="1" formatCode="0"/>
    </dxf>
    <dxf>
      <numFmt numFmtId="1" formatCode="0"/>
    </dxf>
    <dxf>
      <numFmt numFmtId="165" formatCode="0.00\‰\ "/>
    </dxf>
    <dxf>
      <numFmt numFmtId="1" formatCode="0"/>
    </dxf>
    <dxf>
      <numFmt numFmtId="0" formatCode="General"/>
    </dxf>
    <dxf>
      <numFmt numFmtId="1" formatCode="0"/>
    </dxf>
    <dxf>
      <numFmt numFmtId="165" formatCode="0.00\‰\ "/>
    </dxf>
    <dxf>
      <numFmt numFmtId="165" formatCode="0.00\‰\ 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colors>
    <mruColors>
      <color rgb="FFFFF9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theme" Target="theme/theme1.xml"/><Relationship Id="rId39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3.xml"/><Relationship Id="rId34" Type="http://schemas.openxmlformats.org/officeDocument/2006/relationships/customXml" Target="../customXml/item3.xml"/><Relationship Id="rId42" Type="http://schemas.openxmlformats.org/officeDocument/2006/relationships/customXml" Target="../customXml/item11.xml"/><Relationship Id="rId47" Type="http://schemas.openxmlformats.org/officeDocument/2006/relationships/customXml" Target="../customXml/item16.xml"/><Relationship Id="rId50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microsoft.com/office/2007/relationships/slicerCache" Target="slicerCaches/slicerCache1.xml"/><Relationship Id="rId33" Type="http://schemas.openxmlformats.org/officeDocument/2006/relationships/customXml" Target="../customXml/item2.xml"/><Relationship Id="rId38" Type="http://schemas.openxmlformats.org/officeDocument/2006/relationships/customXml" Target="../customXml/item7.xml"/><Relationship Id="rId46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pivotCacheDefinition" Target="pivotCache/pivotCacheDefinition12.xml"/><Relationship Id="rId29" Type="http://schemas.openxmlformats.org/officeDocument/2006/relationships/sharedStrings" Target="sharedStrings.xml"/><Relationship Id="rId41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40" Type="http://schemas.openxmlformats.org/officeDocument/2006/relationships/customXml" Target="../customXml/item9.xml"/><Relationship Id="rId45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styles" Target="styles.xml"/><Relationship Id="rId36" Type="http://schemas.openxmlformats.org/officeDocument/2006/relationships/customXml" Target="../customXml/item5.xml"/><Relationship Id="rId49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calcChain" Target="calcChain.xml"/><Relationship Id="rId44" Type="http://schemas.openxmlformats.org/officeDocument/2006/relationships/customXml" Target="../customXml/item13.xml"/><Relationship Id="rId52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4.xml"/><Relationship Id="rId43" Type="http://schemas.openxmlformats.org/officeDocument/2006/relationships/customXml" Target="../customXml/item12.xml"/><Relationship Id="rId48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Dinámica'!$R$21</c:f>
              <c:strCache>
                <c:ptCount val="1"/>
                <c:pt idx="0">
                  <c:v>Suma de death_rate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'Tabla Dinámica'!$R$22:$R$33</c:f>
              <c:numCache>
                <c:formatCode>0.00\‰\ </c:formatCode>
                <c:ptCount val="12"/>
                <c:pt idx="0">
                  <c:v>6.2</c:v>
                </c:pt>
                <c:pt idx="1">
                  <c:v>7.8</c:v>
                </c:pt>
                <c:pt idx="2">
                  <c:v>8.3000000000000007</c:v>
                </c:pt>
                <c:pt idx="3">
                  <c:v>8.9</c:v>
                </c:pt>
                <c:pt idx="4">
                  <c:v>11.7</c:v>
                </c:pt>
                <c:pt idx="5">
                  <c:v>7.1</c:v>
                </c:pt>
                <c:pt idx="6">
                  <c:v>6.3</c:v>
                </c:pt>
                <c:pt idx="7">
                  <c:v>4.7</c:v>
                </c:pt>
                <c:pt idx="8">
                  <c:v>9.6999999999999993</c:v>
                </c:pt>
                <c:pt idx="9">
                  <c:v>11.4</c:v>
                </c:pt>
                <c:pt idx="10">
                  <c:v>7</c:v>
                </c:pt>
                <c:pt idx="11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D-471D-B390-9F818EC6B009}"/>
            </c:ext>
          </c:extLst>
        </c:ser>
        <c:ser>
          <c:idx val="1"/>
          <c:order val="1"/>
          <c:tx>
            <c:strRef>
              <c:f>'Tabla Dinámica'!$S$21</c:f>
              <c:strCache>
                <c:ptCount val="1"/>
                <c:pt idx="0">
                  <c:v>Suma de birth_rate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'Tabla Dinámica'!$S$22:$S$33</c:f>
              <c:numCache>
                <c:formatCode>0.00\‰\ </c:formatCode>
                <c:ptCount val="12"/>
                <c:pt idx="0">
                  <c:v>5.8</c:v>
                </c:pt>
                <c:pt idx="1">
                  <c:v>9.8000000000000007</c:v>
                </c:pt>
                <c:pt idx="2">
                  <c:v>7.1</c:v>
                </c:pt>
                <c:pt idx="3">
                  <c:v>10.199999999999999</c:v>
                </c:pt>
                <c:pt idx="4">
                  <c:v>10.9</c:v>
                </c:pt>
                <c:pt idx="5">
                  <c:v>11.5</c:v>
                </c:pt>
                <c:pt idx="6">
                  <c:v>17.8</c:v>
                </c:pt>
                <c:pt idx="7">
                  <c:v>9.9</c:v>
                </c:pt>
                <c:pt idx="8">
                  <c:v>16.600000000000001</c:v>
                </c:pt>
                <c:pt idx="9">
                  <c:v>13.8</c:v>
                </c:pt>
                <c:pt idx="10">
                  <c:v>31.5</c:v>
                </c:pt>
                <c:pt idx="11">
                  <c:v>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D-471D-B390-9F818EC6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626000"/>
        <c:axId val="635631904"/>
      </c:barChart>
      <c:catAx>
        <c:axId val="6356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631904"/>
        <c:crosses val="autoZero"/>
        <c:auto val="1"/>
        <c:lblAlgn val="ctr"/>
        <c:lblOffset val="100"/>
        <c:noMultiLvlLbl val="0"/>
      </c:catAx>
      <c:valAx>
        <c:axId val="6356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‰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6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[P3.4-VA_DianaMascarenasSande.xlsx]Tabla Dinámica!TablaDinámica13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baseline="0">
                <a:effectLst/>
                <a:latin typeface="Bahnschrift SemiBold SemiConden" panose="020B0502040204020203" pitchFamily="34" charset="0"/>
              </a:rPr>
              <a:t>TASA DE NATALIDAD E ÍNDICE DE MORTALIDAD DE LOS 15 PAÍSES CON MEJOR CALIDAD DE VIDA</a:t>
            </a:r>
            <a:endParaRPr lang="es-ES" sz="1100">
              <a:effectLst/>
              <a:latin typeface="Bahnschrift SemiBold SemiConden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'Tabla Dinámica'!$J$63</c:f>
              <c:strCache>
                <c:ptCount val="1"/>
                <c:pt idx="0">
                  <c:v>Suma de calidad_media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'Tabla Dinámica'!$I$64:$I$79</c:f>
              <c:strCache>
                <c:ptCount val="15"/>
                <c:pt idx="0">
                  <c:v>(en blanco)</c:v>
                </c:pt>
                <c:pt idx="1">
                  <c:v>Hong Kong</c:v>
                </c:pt>
                <c:pt idx="2">
                  <c:v>Australia</c:v>
                </c:pt>
                <c:pt idx="3">
                  <c:v>Macao</c:v>
                </c:pt>
                <c:pt idx="4">
                  <c:v>Spain</c:v>
                </c:pt>
                <c:pt idx="5">
                  <c:v>Malta</c:v>
                </c:pt>
                <c:pt idx="6">
                  <c:v>Switzerland</c:v>
                </c:pt>
                <c:pt idx="7">
                  <c:v>Singapore</c:v>
                </c:pt>
                <c:pt idx="8">
                  <c:v>Bermuda</c:v>
                </c:pt>
                <c:pt idx="9">
                  <c:v>Luxembourg</c:v>
                </c:pt>
                <c:pt idx="10">
                  <c:v>Japan</c:v>
                </c:pt>
                <c:pt idx="11">
                  <c:v>South Korea</c:v>
                </c:pt>
                <c:pt idx="12">
                  <c:v>Portugal</c:v>
                </c:pt>
                <c:pt idx="13">
                  <c:v>France</c:v>
                </c:pt>
                <c:pt idx="14">
                  <c:v>Austria</c:v>
                </c:pt>
              </c:strCache>
            </c:strRef>
          </c:cat>
          <c:val>
            <c:numRef>
              <c:f>'Tabla Dinámica'!$J$64:$J$79</c:f>
              <c:numCache>
                <c:formatCode>0</c:formatCode>
                <c:ptCount val="15"/>
                <c:pt idx="0">
                  <c:v>1718.2857142857144</c:v>
                </c:pt>
                <c:pt idx="1">
                  <c:v>74.428571428571431</c:v>
                </c:pt>
                <c:pt idx="2">
                  <c:v>74.142857142857139</c:v>
                </c:pt>
                <c:pt idx="3">
                  <c:v>73.285714285714292</c:v>
                </c:pt>
                <c:pt idx="4">
                  <c:v>72</c:v>
                </c:pt>
                <c:pt idx="5">
                  <c:v>71.571428571428569</c:v>
                </c:pt>
                <c:pt idx="6">
                  <c:v>71.428571428571431</c:v>
                </c:pt>
                <c:pt idx="7">
                  <c:v>70.428571428571431</c:v>
                </c:pt>
                <c:pt idx="8">
                  <c:v>70.428571428571431</c:v>
                </c:pt>
                <c:pt idx="9">
                  <c:v>70</c:v>
                </c:pt>
                <c:pt idx="10">
                  <c:v>69.142857142857139</c:v>
                </c:pt>
                <c:pt idx="11">
                  <c:v>68.857142857142861</c:v>
                </c:pt>
                <c:pt idx="12">
                  <c:v>68.857142857142861</c:v>
                </c:pt>
                <c:pt idx="13">
                  <c:v>68.571428571428569</c:v>
                </c:pt>
                <c:pt idx="1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B-41E7-BD75-98CA77C3E1D6}"/>
            </c:ext>
          </c:extLst>
        </c:ser>
        <c:ser>
          <c:idx val="2"/>
          <c:order val="1"/>
          <c:tx>
            <c:strRef>
              <c:f>'Tabla Dinámica'!$K$63</c:f>
              <c:strCache>
                <c:ptCount val="1"/>
                <c:pt idx="0">
                  <c:v>Suma de birth_rate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'Tabla Dinámica'!$I$64:$I$79</c:f>
              <c:strCache>
                <c:ptCount val="15"/>
                <c:pt idx="0">
                  <c:v>(en blanco)</c:v>
                </c:pt>
                <c:pt idx="1">
                  <c:v>Hong Kong</c:v>
                </c:pt>
                <c:pt idx="2">
                  <c:v>Australia</c:v>
                </c:pt>
                <c:pt idx="3">
                  <c:v>Macao</c:v>
                </c:pt>
                <c:pt idx="4">
                  <c:v>Spain</c:v>
                </c:pt>
                <c:pt idx="5">
                  <c:v>Malta</c:v>
                </c:pt>
                <c:pt idx="6">
                  <c:v>Switzerland</c:v>
                </c:pt>
                <c:pt idx="7">
                  <c:v>Singapore</c:v>
                </c:pt>
                <c:pt idx="8">
                  <c:v>Bermuda</c:v>
                </c:pt>
                <c:pt idx="9">
                  <c:v>Luxembourg</c:v>
                </c:pt>
                <c:pt idx="10">
                  <c:v>Japan</c:v>
                </c:pt>
                <c:pt idx="11">
                  <c:v>South Korea</c:v>
                </c:pt>
                <c:pt idx="12">
                  <c:v>Portugal</c:v>
                </c:pt>
                <c:pt idx="13">
                  <c:v>France</c:v>
                </c:pt>
                <c:pt idx="14">
                  <c:v>Austria</c:v>
                </c:pt>
              </c:strCache>
            </c:strRef>
          </c:cat>
          <c:val>
            <c:numRef>
              <c:f>'Tabla Dinámica'!$K$64:$K$79</c:f>
              <c:numCache>
                <c:formatCode>General</c:formatCode>
                <c:ptCount val="15"/>
                <c:pt idx="1">
                  <c:v>14.4</c:v>
                </c:pt>
                <c:pt idx="2">
                  <c:v>11.5</c:v>
                </c:pt>
                <c:pt idx="3">
                  <c:v>17.5</c:v>
                </c:pt>
                <c:pt idx="4">
                  <c:v>17.2</c:v>
                </c:pt>
                <c:pt idx="5">
                  <c:v>12.5</c:v>
                </c:pt>
                <c:pt idx="6">
                  <c:v>23.6</c:v>
                </c:pt>
                <c:pt idx="7">
                  <c:v>20.6</c:v>
                </c:pt>
                <c:pt idx="8">
                  <c:v>11.2</c:v>
                </c:pt>
                <c:pt idx="9">
                  <c:v>8.9</c:v>
                </c:pt>
                <c:pt idx="10">
                  <c:v>21.1</c:v>
                </c:pt>
                <c:pt idx="11">
                  <c:v>29.3</c:v>
                </c:pt>
                <c:pt idx="12">
                  <c:v>22.8</c:v>
                </c:pt>
                <c:pt idx="13">
                  <c:v>18.100000000000001</c:v>
                </c:pt>
                <c:pt idx="14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B-41E7-BD75-98CA77C3E1D6}"/>
            </c:ext>
          </c:extLst>
        </c:ser>
        <c:ser>
          <c:idx val="0"/>
          <c:order val="2"/>
          <c:tx>
            <c:strRef>
              <c:f>'Tabla Dinámica'!$L$63</c:f>
              <c:strCache>
                <c:ptCount val="1"/>
                <c:pt idx="0">
                  <c:v>Suma de death_rate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'Tabla Dinámica'!$I$64:$I$79</c:f>
              <c:strCache>
                <c:ptCount val="15"/>
                <c:pt idx="0">
                  <c:v>(en blanco)</c:v>
                </c:pt>
                <c:pt idx="1">
                  <c:v>Hong Kong</c:v>
                </c:pt>
                <c:pt idx="2">
                  <c:v>Australia</c:v>
                </c:pt>
                <c:pt idx="3">
                  <c:v>Macao</c:v>
                </c:pt>
                <c:pt idx="4">
                  <c:v>Spain</c:v>
                </c:pt>
                <c:pt idx="5">
                  <c:v>Malta</c:v>
                </c:pt>
                <c:pt idx="6">
                  <c:v>Switzerland</c:v>
                </c:pt>
                <c:pt idx="7">
                  <c:v>Singapore</c:v>
                </c:pt>
                <c:pt idx="8">
                  <c:v>Bermuda</c:v>
                </c:pt>
                <c:pt idx="9">
                  <c:v>Luxembourg</c:v>
                </c:pt>
                <c:pt idx="10">
                  <c:v>Japan</c:v>
                </c:pt>
                <c:pt idx="11">
                  <c:v>South Korea</c:v>
                </c:pt>
                <c:pt idx="12">
                  <c:v>Portugal</c:v>
                </c:pt>
                <c:pt idx="13">
                  <c:v>France</c:v>
                </c:pt>
                <c:pt idx="14">
                  <c:v>Austria</c:v>
                </c:pt>
              </c:strCache>
            </c:strRef>
          </c:cat>
          <c:val>
            <c:numRef>
              <c:f>'Tabla Dinámica'!$L$64:$L$79</c:f>
              <c:numCache>
                <c:formatCode>General</c:formatCode>
                <c:ptCount val="15"/>
                <c:pt idx="1">
                  <c:v>6.8</c:v>
                </c:pt>
                <c:pt idx="2">
                  <c:v>6.3</c:v>
                </c:pt>
                <c:pt idx="3">
                  <c:v>4.0999999999999996</c:v>
                </c:pt>
                <c:pt idx="4">
                  <c:v>10.4</c:v>
                </c:pt>
                <c:pt idx="5">
                  <c:v>7.9</c:v>
                </c:pt>
                <c:pt idx="6">
                  <c:v>8.8000000000000007</c:v>
                </c:pt>
                <c:pt idx="7">
                  <c:v>10.8</c:v>
                </c:pt>
                <c:pt idx="8">
                  <c:v>8.8000000000000007</c:v>
                </c:pt>
                <c:pt idx="9">
                  <c:v>7.3</c:v>
                </c:pt>
                <c:pt idx="10">
                  <c:v>8.8000000000000007</c:v>
                </c:pt>
                <c:pt idx="11">
                  <c:v>5.9</c:v>
                </c:pt>
                <c:pt idx="12">
                  <c:v>12</c:v>
                </c:pt>
                <c:pt idx="13">
                  <c:v>9.9</c:v>
                </c:pt>
                <c:pt idx="14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B-41E7-BD75-98CA77C3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929360"/>
        <c:axId val="2090925096"/>
      </c:barChart>
      <c:catAx>
        <c:axId val="20909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C00000">
                <a:alpha val="91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925096"/>
        <c:crosses val="autoZero"/>
        <c:auto val="1"/>
        <c:lblAlgn val="ctr"/>
        <c:lblOffset val="100"/>
        <c:noMultiLvlLbl val="0"/>
      </c:catAx>
      <c:valAx>
        <c:axId val="2090925096"/>
        <c:scaling>
          <c:orientation val="minMax"/>
          <c:max val="3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9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[P3.4-VA_DianaMascarenasSande.xlsx]Tabla Dinámica!TablaDinámica18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>
                <a:effectLst/>
                <a:latin typeface="Bahnschrift SemiBold SemiConden" panose="020B0502040204020203" pitchFamily="34" charset="0"/>
              </a:rPr>
              <a:t>TASA DE NATALIDAD E ÍNDICE DE MORTALIDAD </a:t>
            </a:r>
            <a:r>
              <a:rPr lang="es-ES" sz="1400" b="1" i="0" baseline="0">
                <a:effectLst/>
                <a:latin typeface="Bahnschrift SemiBold SemiConden" panose="020B0502040204020203" pitchFamily="34" charset="0"/>
              </a:rPr>
              <a:t>DE LOS 15 PAÍSES CON PEOR CALIDAD DE VIDA</a:t>
            </a:r>
            <a:endParaRPr lang="es-ES" sz="1100">
              <a:effectLst/>
              <a:latin typeface="Bahnschrift SemiBold SemiConden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'Tabla Dinámica'!$J$82</c:f>
              <c:strCache>
                <c:ptCount val="1"/>
                <c:pt idx="0">
                  <c:v>Suma de calidad_media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'Tabla Dinámica'!$I$83:$I$98</c:f>
              <c:strCache>
                <c:ptCount val="15"/>
                <c:pt idx="0">
                  <c:v>Zambia</c:v>
                </c:pt>
                <c:pt idx="1">
                  <c:v>Iran</c:v>
                </c:pt>
                <c:pt idx="2">
                  <c:v>Colombia</c:v>
                </c:pt>
                <c:pt idx="3">
                  <c:v>Burma</c:v>
                </c:pt>
                <c:pt idx="4">
                  <c:v>Ivory Coast</c:v>
                </c:pt>
                <c:pt idx="5">
                  <c:v>El Salvador</c:v>
                </c:pt>
                <c:pt idx="6">
                  <c:v>Zimbabwe</c:v>
                </c:pt>
                <c:pt idx="7">
                  <c:v>Ethiopia</c:v>
                </c:pt>
                <c:pt idx="8">
                  <c:v>Afghanistan</c:v>
                </c:pt>
                <c:pt idx="9">
                  <c:v>Angola</c:v>
                </c:pt>
                <c:pt idx="10">
                  <c:v>Iraq</c:v>
                </c:pt>
                <c:pt idx="11">
                  <c:v>Cameroon</c:v>
                </c:pt>
                <c:pt idx="12">
                  <c:v>Chad</c:v>
                </c:pt>
                <c:pt idx="13">
                  <c:v>Nigeria</c:v>
                </c:pt>
                <c:pt idx="14">
                  <c:v>Sudan</c:v>
                </c:pt>
              </c:strCache>
            </c:strRef>
          </c:cat>
          <c:val>
            <c:numRef>
              <c:f>'Tabla Dinámica'!$J$83:$J$98</c:f>
              <c:numCache>
                <c:formatCode>0</c:formatCode>
                <c:ptCount val="15"/>
                <c:pt idx="0">
                  <c:v>45.285714285714285</c:v>
                </c:pt>
                <c:pt idx="1">
                  <c:v>45</c:v>
                </c:pt>
                <c:pt idx="2">
                  <c:v>44.857142857142854</c:v>
                </c:pt>
                <c:pt idx="3">
                  <c:v>43.714285714285715</c:v>
                </c:pt>
                <c:pt idx="4">
                  <c:v>42.714285714285715</c:v>
                </c:pt>
                <c:pt idx="5">
                  <c:v>42.571428571428569</c:v>
                </c:pt>
                <c:pt idx="6">
                  <c:v>42.142857142857146</c:v>
                </c:pt>
                <c:pt idx="7">
                  <c:v>41.571428571428569</c:v>
                </c:pt>
                <c:pt idx="8">
                  <c:v>38</c:v>
                </c:pt>
                <c:pt idx="9">
                  <c:v>37.571428571428569</c:v>
                </c:pt>
                <c:pt idx="10">
                  <c:v>34.857142857142854</c:v>
                </c:pt>
                <c:pt idx="11">
                  <c:v>34.285714285714285</c:v>
                </c:pt>
                <c:pt idx="12">
                  <c:v>33.142857142857146</c:v>
                </c:pt>
                <c:pt idx="13">
                  <c:v>32.428571428571431</c:v>
                </c:pt>
                <c:pt idx="14">
                  <c:v>31.714285714285715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B-4F11-BD27-6DE5EF8264A9}"/>
            </c:ext>
          </c:extLst>
        </c:ser>
        <c:ser>
          <c:idx val="2"/>
          <c:order val="1"/>
          <c:tx>
            <c:strRef>
              <c:f>'Tabla Dinámica'!$K$82</c:f>
              <c:strCache>
                <c:ptCount val="1"/>
                <c:pt idx="0">
                  <c:v>Suma de birth_rate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'Tabla Dinámica'!$I$83:$I$98</c:f>
              <c:strCache>
                <c:ptCount val="15"/>
                <c:pt idx="0">
                  <c:v>Zambia</c:v>
                </c:pt>
                <c:pt idx="1">
                  <c:v>Iran</c:v>
                </c:pt>
                <c:pt idx="2">
                  <c:v>Colombia</c:v>
                </c:pt>
                <c:pt idx="3">
                  <c:v>Burma</c:v>
                </c:pt>
                <c:pt idx="4">
                  <c:v>Ivory Coast</c:v>
                </c:pt>
                <c:pt idx="5">
                  <c:v>El Salvador</c:v>
                </c:pt>
                <c:pt idx="6">
                  <c:v>Zimbabwe</c:v>
                </c:pt>
                <c:pt idx="7">
                  <c:v>Ethiopia</c:v>
                </c:pt>
                <c:pt idx="8">
                  <c:v>Afghanistan</c:v>
                </c:pt>
                <c:pt idx="9">
                  <c:v>Angola</c:v>
                </c:pt>
                <c:pt idx="10">
                  <c:v>Iraq</c:v>
                </c:pt>
                <c:pt idx="11">
                  <c:v>Cameroon</c:v>
                </c:pt>
                <c:pt idx="12">
                  <c:v>Chad</c:v>
                </c:pt>
                <c:pt idx="13">
                  <c:v>Nigeria</c:v>
                </c:pt>
                <c:pt idx="14">
                  <c:v>Sudan</c:v>
                </c:pt>
              </c:strCache>
            </c:strRef>
          </c:cat>
          <c:val>
            <c:numRef>
              <c:f>'Tabla Dinámica'!$K$83:$K$98</c:f>
              <c:numCache>
                <c:formatCode>0.00\‰\ </c:formatCode>
                <c:ptCount val="15"/>
                <c:pt idx="0">
                  <c:v>41.2</c:v>
                </c:pt>
                <c:pt idx="1">
                  <c:v>17.5</c:v>
                </c:pt>
                <c:pt idx="2">
                  <c:v>9.9</c:v>
                </c:pt>
                <c:pt idx="3">
                  <c:v>7.1</c:v>
                </c:pt>
                <c:pt idx="4">
                  <c:v>16.600000000000001</c:v>
                </c:pt>
                <c:pt idx="5">
                  <c:v>11.5</c:v>
                </c:pt>
                <c:pt idx="6">
                  <c:v>34.9</c:v>
                </c:pt>
                <c:pt idx="7">
                  <c:v>17.8</c:v>
                </c:pt>
                <c:pt idx="8">
                  <c:v>5.8</c:v>
                </c:pt>
                <c:pt idx="9">
                  <c:v>9.8000000000000007</c:v>
                </c:pt>
                <c:pt idx="10">
                  <c:v>9.9</c:v>
                </c:pt>
                <c:pt idx="11">
                  <c:v>10.199999999999999</c:v>
                </c:pt>
                <c:pt idx="12">
                  <c:v>10.9</c:v>
                </c:pt>
                <c:pt idx="13">
                  <c:v>13.8</c:v>
                </c:pt>
                <c:pt idx="14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B-4F11-BD27-6DE5EF8264A9}"/>
            </c:ext>
          </c:extLst>
        </c:ser>
        <c:ser>
          <c:idx val="0"/>
          <c:order val="2"/>
          <c:tx>
            <c:strRef>
              <c:f>'Tabla Dinámica'!$L$82</c:f>
              <c:strCache>
                <c:ptCount val="1"/>
                <c:pt idx="0">
                  <c:v>Suma de death_rate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'Tabla Dinámica'!$I$83:$I$98</c:f>
              <c:strCache>
                <c:ptCount val="15"/>
                <c:pt idx="0">
                  <c:v>Zambia</c:v>
                </c:pt>
                <c:pt idx="1">
                  <c:v>Iran</c:v>
                </c:pt>
                <c:pt idx="2">
                  <c:v>Colombia</c:v>
                </c:pt>
                <c:pt idx="3">
                  <c:v>Burma</c:v>
                </c:pt>
                <c:pt idx="4">
                  <c:v>Ivory Coast</c:v>
                </c:pt>
                <c:pt idx="5">
                  <c:v>El Salvador</c:v>
                </c:pt>
                <c:pt idx="6">
                  <c:v>Zimbabwe</c:v>
                </c:pt>
                <c:pt idx="7">
                  <c:v>Ethiopia</c:v>
                </c:pt>
                <c:pt idx="8">
                  <c:v>Afghanistan</c:v>
                </c:pt>
                <c:pt idx="9">
                  <c:v>Angola</c:v>
                </c:pt>
                <c:pt idx="10">
                  <c:v>Iraq</c:v>
                </c:pt>
                <c:pt idx="11">
                  <c:v>Cameroon</c:v>
                </c:pt>
                <c:pt idx="12">
                  <c:v>Chad</c:v>
                </c:pt>
                <c:pt idx="13">
                  <c:v>Nigeria</c:v>
                </c:pt>
                <c:pt idx="14">
                  <c:v>Sudan</c:v>
                </c:pt>
              </c:strCache>
            </c:strRef>
          </c:cat>
          <c:val>
            <c:numRef>
              <c:f>'Tabla Dinámica'!$L$83:$L$98</c:f>
              <c:numCache>
                <c:formatCode>0.00\‰\ </c:formatCode>
                <c:ptCount val="15"/>
                <c:pt idx="0">
                  <c:v>6.2</c:v>
                </c:pt>
                <c:pt idx="1">
                  <c:v>4.8</c:v>
                </c:pt>
                <c:pt idx="2">
                  <c:v>5.7</c:v>
                </c:pt>
                <c:pt idx="3">
                  <c:v>8.3000000000000007</c:v>
                </c:pt>
                <c:pt idx="4">
                  <c:v>9.6999999999999993</c:v>
                </c:pt>
                <c:pt idx="5">
                  <c:v>7.1</c:v>
                </c:pt>
                <c:pt idx="6">
                  <c:v>7.7</c:v>
                </c:pt>
                <c:pt idx="7">
                  <c:v>6.3</c:v>
                </c:pt>
                <c:pt idx="8">
                  <c:v>6.2</c:v>
                </c:pt>
                <c:pt idx="9">
                  <c:v>7.8</c:v>
                </c:pt>
                <c:pt idx="10">
                  <c:v>4.7</c:v>
                </c:pt>
                <c:pt idx="11">
                  <c:v>8.9</c:v>
                </c:pt>
                <c:pt idx="12">
                  <c:v>11.7</c:v>
                </c:pt>
                <c:pt idx="13">
                  <c:v>11.4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B-4F11-BD27-6DE5EF82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939528"/>
        <c:axId val="2090941496"/>
      </c:barChart>
      <c:catAx>
        <c:axId val="209093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941496"/>
        <c:crosses val="autoZero"/>
        <c:auto val="1"/>
        <c:lblAlgn val="ctr"/>
        <c:lblOffset val="100"/>
        <c:noMultiLvlLbl val="0"/>
      </c:catAx>
      <c:valAx>
        <c:axId val="209094149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93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[P3.4-VA_DianaMascarenasSande.xlsx]Tabla Dinámica!TablaDinámica13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baseline="0">
                <a:effectLst/>
                <a:latin typeface="Bahnschrift SemiBold SemiConden" panose="020B0502040204020203" pitchFamily="34" charset="0"/>
              </a:rPr>
              <a:t>ESPERANZA DE VIDA DE LOS 15 PAÍSES CON MEJOR CALIDAD DE VIDA</a:t>
            </a:r>
            <a:endParaRPr lang="es-ES" sz="1100">
              <a:effectLst/>
              <a:latin typeface="Bahnschrift SemiBold SemiConden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'Tabla Dinámica'!$J$63</c:f>
              <c:strCache>
                <c:ptCount val="1"/>
                <c:pt idx="0">
                  <c:v>Suma de calidad_media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'Tabla Dinámica'!$I$64:$I$79</c:f>
              <c:strCache>
                <c:ptCount val="15"/>
                <c:pt idx="0">
                  <c:v>(en blanco)</c:v>
                </c:pt>
                <c:pt idx="1">
                  <c:v>Hong Kong</c:v>
                </c:pt>
                <c:pt idx="2">
                  <c:v>Australia</c:v>
                </c:pt>
                <c:pt idx="3">
                  <c:v>Macao</c:v>
                </c:pt>
                <c:pt idx="4">
                  <c:v>Spain</c:v>
                </c:pt>
                <c:pt idx="5">
                  <c:v>Malta</c:v>
                </c:pt>
                <c:pt idx="6">
                  <c:v>Switzerland</c:v>
                </c:pt>
                <c:pt idx="7">
                  <c:v>Singapore</c:v>
                </c:pt>
                <c:pt idx="8">
                  <c:v>Bermuda</c:v>
                </c:pt>
                <c:pt idx="9">
                  <c:v>Luxembourg</c:v>
                </c:pt>
                <c:pt idx="10">
                  <c:v>Japan</c:v>
                </c:pt>
                <c:pt idx="11">
                  <c:v>South Korea</c:v>
                </c:pt>
                <c:pt idx="12">
                  <c:v>Portugal</c:v>
                </c:pt>
                <c:pt idx="13">
                  <c:v>France</c:v>
                </c:pt>
                <c:pt idx="14">
                  <c:v>Austria</c:v>
                </c:pt>
              </c:strCache>
            </c:strRef>
          </c:cat>
          <c:val>
            <c:numRef>
              <c:f>'Tabla Dinámica'!$J$64:$J$79</c:f>
              <c:numCache>
                <c:formatCode>0</c:formatCode>
                <c:ptCount val="15"/>
                <c:pt idx="0">
                  <c:v>1718.2857142857144</c:v>
                </c:pt>
                <c:pt idx="1">
                  <c:v>74.428571428571431</c:v>
                </c:pt>
                <c:pt idx="2">
                  <c:v>74.142857142857139</c:v>
                </c:pt>
                <c:pt idx="3">
                  <c:v>73.285714285714292</c:v>
                </c:pt>
                <c:pt idx="4">
                  <c:v>72</c:v>
                </c:pt>
                <c:pt idx="5">
                  <c:v>71.571428571428569</c:v>
                </c:pt>
                <c:pt idx="6">
                  <c:v>71.428571428571431</c:v>
                </c:pt>
                <c:pt idx="7">
                  <c:v>70.428571428571431</c:v>
                </c:pt>
                <c:pt idx="8">
                  <c:v>70.428571428571431</c:v>
                </c:pt>
                <c:pt idx="9">
                  <c:v>70</c:v>
                </c:pt>
                <c:pt idx="10">
                  <c:v>69.142857142857139</c:v>
                </c:pt>
                <c:pt idx="11">
                  <c:v>68.857142857142861</c:v>
                </c:pt>
                <c:pt idx="12">
                  <c:v>68.857142857142861</c:v>
                </c:pt>
                <c:pt idx="13">
                  <c:v>68.571428571428569</c:v>
                </c:pt>
                <c:pt idx="1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0-4325-9B17-D4959FE4214F}"/>
            </c:ext>
          </c:extLst>
        </c:ser>
        <c:ser>
          <c:idx val="2"/>
          <c:order val="1"/>
          <c:tx>
            <c:strRef>
              <c:f>'Tabla Dinámica'!$K$63</c:f>
              <c:strCache>
                <c:ptCount val="1"/>
                <c:pt idx="0">
                  <c:v>Suma de birth_rate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'Tabla Dinámica'!$I$64:$I$79</c:f>
              <c:strCache>
                <c:ptCount val="15"/>
                <c:pt idx="0">
                  <c:v>(en blanco)</c:v>
                </c:pt>
                <c:pt idx="1">
                  <c:v>Hong Kong</c:v>
                </c:pt>
                <c:pt idx="2">
                  <c:v>Australia</c:v>
                </c:pt>
                <c:pt idx="3">
                  <c:v>Macao</c:v>
                </c:pt>
                <c:pt idx="4">
                  <c:v>Spain</c:v>
                </c:pt>
                <c:pt idx="5">
                  <c:v>Malta</c:v>
                </c:pt>
                <c:pt idx="6">
                  <c:v>Switzerland</c:v>
                </c:pt>
                <c:pt idx="7">
                  <c:v>Singapore</c:v>
                </c:pt>
                <c:pt idx="8">
                  <c:v>Bermuda</c:v>
                </c:pt>
                <c:pt idx="9">
                  <c:v>Luxembourg</c:v>
                </c:pt>
                <c:pt idx="10">
                  <c:v>Japan</c:v>
                </c:pt>
                <c:pt idx="11">
                  <c:v>South Korea</c:v>
                </c:pt>
                <c:pt idx="12">
                  <c:v>Portugal</c:v>
                </c:pt>
                <c:pt idx="13">
                  <c:v>France</c:v>
                </c:pt>
                <c:pt idx="14">
                  <c:v>Austria</c:v>
                </c:pt>
              </c:strCache>
            </c:strRef>
          </c:cat>
          <c:val>
            <c:numRef>
              <c:f>'Tabla Dinámica'!$K$64:$K$79</c:f>
              <c:numCache>
                <c:formatCode>General</c:formatCode>
                <c:ptCount val="15"/>
                <c:pt idx="1">
                  <c:v>14.4</c:v>
                </c:pt>
                <c:pt idx="2">
                  <c:v>11.5</c:v>
                </c:pt>
                <c:pt idx="3">
                  <c:v>17.5</c:v>
                </c:pt>
                <c:pt idx="4">
                  <c:v>17.2</c:v>
                </c:pt>
                <c:pt idx="5">
                  <c:v>12.5</c:v>
                </c:pt>
                <c:pt idx="6">
                  <c:v>23.6</c:v>
                </c:pt>
                <c:pt idx="7">
                  <c:v>20.6</c:v>
                </c:pt>
                <c:pt idx="8">
                  <c:v>11.2</c:v>
                </c:pt>
                <c:pt idx="9">
                  <c:v>8.9</c:v>
                </c:pt>
                <c:pt idx="10">
                  <c:v>21.1</c:v>
                </c:pt>
                <c:pt idx="11">
                  <c:v>29.3</c:v>
                </c:pt>
                <c:pt idx="12">
                  <c:v>22.8</c:v>
                </c:pt>
                <c:pt idx="13">
                  <c:v>18.100000000000001</c:v>
                </c:pt>
                <c:pt idx="14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0-4325-9B17-D4959FE4214F}"/>
            </c:ext>
          </c:extLst>
        </c:ser>
        <c:ser>
          <c:idx val="0"/>
          <c:order val="2"/>
          <c:tx>
            <c:strRef>
              <c:f>'Tabla Dinámica'!$L$63</c:f>
              <c:strCache>
                <c:ptCount val="1"/>
                <c:pt idx="0">
                  <c:v>Suma de death_rate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'Tabla Dinámica'!$I$64:$I$79</c:f>
              <c:strCache>
                <c:ptCount val="15"/>
                <c:pt idx="0">
                  <c:v>(en blanco)</c:v>
                </c:pt>
                <c:pt idx="1">
                  <c:v>Hong Kong</c:v>
                </c:pt>
                <c:pt idx="2">
                  <c:v>Australia</c:v>
                </c:pt>
                <c:pt idx="3">
                  <c:v>Macao</c:v>
                </c:pt>
                <c:pt idx="4">
                  <c:v>Spain</c:v>
                </c:pt>
                <c:pt idx="5">
                  <c:v>Malta</c:v>
                </c:pt>
                <c:pt idx="6">
                  <c:v>Switzerland</c:v>
                </c:pt>
                <c:pt idx="7">
                  <c:v>Singapore</c:v>
                </c:pt>
                <c:pt idx="8">
                  <c:v>Bermuda</c:v>
                </c:pt>
                <c:pt idx="9">
                  <c:v>Luxembourg</c:v>
                </c:pt>
                <c:pt idx="10">
                  <c:v>Japan</c:v>
                </c:pt>
                <c:pt idx="11">
                  <c:v>South Korea</c:v>
                </c:pt>
                <c:pt idx="12">
                  <c:v>Portugal</c:v>
                </c:pt>
                <c:pt idx="13">
                  <c:v>France</c:v>
                </c:pt>
                <c:pt idx="14">
                  <c:v>Austria</c:v>
                </c:pt>
              </c:strCache>
            </c:strRef>
          </c:cat>
          <c:val>
            <c:numRef>
              <c:f>'Tabla Dinámica'!$L$64:$L$79</c:f>
              <c:numCache>
                <c:formatCode>General</c:formatCode>
                <c:ptCount val="15"/>
                <c:pt idx="1">
                  <c:v>6.8</c:v>
                </c:pt>
                <c:pt idx="2">
                  <c:v>6.3</c:v>
                </c:pt>
                <c:pt idx="3">
                  <c:v>4.0999999999999996</c:v>
                </c:pt>
                <c:pt idx="4">
                  <c:v>10.4</c:v>
                </c:pt>
                <c:pt idx="5">
                  <c:v>7.9</c:v>
                </c:pt>
                <c:pt idx="6">
                  <c:v>8.8000000000000007</c:v>
                </c:pt>
                <c:pt idx="7">
                  <c:v>10.8</c:v>
                </c:pt>
                <c:pt idx="8">
                  <c:v>8.8000000000000007</c:v>
                </c:pt>
                <c:pt idx="9">
                  <c:v>7.3</c:v>
                </c:pt>
                <c:pt idx="10">
                  <c:v>8.8000000000000007</c:v>
                </c:pt>
                <c:pt idx="11">
                  <c:v>5.9</c:v>
                </c:pt>
                <c:pt idx="12">
                  <c:v>12</c:v>
                </c:pt>
                <c:pt idx="13">
                  <c:v>9.9</c:v>
                </c:pt>
                <c:pt idx="14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420-4325-9B17-D4959FE4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929360"/>
        <c:axId val="2090925096"/>
      </c:barChart>
      <c:catAx>
        <c:axId val="20909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C00000">
                <a:alpha val="91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925096"/>
        <c:crosses val="autoZero"/>
        <c:auto val="1"/>
        <c:lblAlgn val="ctr"/>
        <c:lblOffset val="100"/>
        <c:noMultiLvlLbl val="0"/>
      </c:catAx>
      <c:valAx>
        <c:axId val="2090925096"/>
        <c:scaling>
          <c:orientation val="minMax"/>
          <c:max val="3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9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[P3.4-VA_DianaMascarenasSande.xlsx]Tabla Dinámica!TablaDinámica18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baseline="0">
                <a:effectLst/>
                <a:latin typeface="Bahnschrift SemiBold SemiConden" panose="020B0502040204020203" pitchFamily="34" charset="0"/>
              </a:rPr>
              <a:t>ESPERANZA DE VIDA DE LOS 15 PAÍSES CON PEOR CALIDAD DE VIDA</a:t>
            </a:r>
            <a:endParaRPr lang="es-ES" sz="1100">
              <a:effectLst/>
              <a:latin typeface="Bahnschrift SemiBold SemiConden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'Tabla Dinámica'!$J$82</c:f>
              <c:strCache>
                <c:ptCount val="1"/>
                <c:pt idx="0">
                  <c:v>Suma de calidad_media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'Tabla Dinámica'!$I$83:$I$98</c:f>
              <c:strCache>
                <c:ptCount val="15"/>
                <c:pt idx="0">
                  <c:v>Zambia</c:v>
                </c:pt>
                <c:pt idx="1">
                  <c:v>Iran</c:v>
                </c:pt>
                <c:pt idx="2">
                  <c:v>Colombia</c:v>
                </c:pt>
                <c:pt idx="3">
                  <c:v>Burma</c:v>
                </c:pt>
                <c:pt idx="4">
                  <c:v>Ivory Coast</c:v>
                </c:pt>
                <c:pt idx="5">
                  <c:v>El Salvador</c:v>
                </c:pt>
                <c:pt idx="6">
                  <c:v>Zimbabwe</c:v>
                </c:pt>
                <c:pt idx="7">
                  <c:v>Ethiopia</c:v>
                </c:pt>
                <c:pt idx="8">
                  <c:v>Afghanistan</c:v>
                </c:pt>
                <c:pt idx="9">
                  <c:v>Angola</c:v>
                </c:pt>
                <c:pt idx="10">
                  <c:v>Iraq</c:v>
                </c:pt>
                <c:pt idx="11">
                  <c:v>Cameroon</c:v>
                </c:pt>
                <c:pt idx="12">
                  <c:v>Chad</c:v>
                </c:pt>
                <c:pt idx="13">
                  <c:v>Nigeria</c:v>
                </c:pt>
                <c:pt idx="14">
                  <c:v>Sudan</c:v>
                </c:pt>
              </c:strCache>
            </c:strRef>
          </c:cat>
          <c:val>
            <c:numRef>
              <c:f>'Tabla Dinámica'!$J$83:$J$98</c:f>
              <c:numCache>
                <c:formatCode>0</c:formatCode>
                <c:ptCount val="15"/>
                <c:pt idx="0">
                  <c:v>45.285714285714285</c:v>
                </c:pt>
                <c:pt idx="1">
                  <c:v>45</c:v>
                </c:pt>
                <c:pt idx="2">
                  <c:v>44.857142857142854</c:v>
                </c:pt>
                <c:pt idx="3">
                  <c:v>43.714285714285715</c:v>
                </c:pt>
                <c:pt idx="4">
                  <c:v>42.714285714285715</c:v>
                </c:pt>
                <c:pt idx="5">
                  <c:v>42.571428571428569</c:v>
                </c:pt>
                <c:pt idx="6">
                  <c:v>42.142857142857146</c:v>
                </c:pt>
                <c:pt idx="7">
                  <c:v>41.571428571428569</c:v>
                </c:pt>
                <c:pt idx="8">
                  <c:v>38</c:v>
                </c:pt>
                <c:pt idx="9">
                  <c:v>37.571428571428569</c:v>
                </c:pt>
                <c:pt idx="10">
                  <c:v>34.857142857142854</c:v>
                </c:pt>
                <c:pt idx="11">
                  <c:v>34.285714285714285</c:v>
                </c:pt>
                <c:pt idx="12">
                  <c:v>33.142857142857146</c:v>
                </c:pt>
                <c:pt idx="13">
                  <c:v>32.428571428571431</c:v>
                </c:pt>
                <c:pt idx="14">
                  <c:v>31.714285714285715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2E-4691-BCDB-F7F9F5D54E0E}"/>
            </c:ext>
          </c:extLst>
        </c:ser>
        <c:ser>
          <c:idx val="2"/>
          <c:order val="1"/>
          <c:tx>
            <c:strRef>
              <c:f>'Tabla Dinámica'!$K$82</c:f>
              <c:strCache>
                <c:ptCount val="1"/>
                <c:pt idx="0">
                  <c:v>Suma de birth_rate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'Tabla Dinámica'!$I$83:$I$98</c:f>
              <c:strCache>
                <c:ptCount val="15"/>
                <c:pt idx="0">
                  <c:v>Zambia</c:v>
                </c:pt>
                <c:pt idx="1">
                  <c:v>Iran</c:v>
                </c:pt>
                <c:pt idx="2">
                  <c:v>Colombia</c:v>
                </c:pt>
                <c:pt idx="3">
                  <c:v>Burma</c:v>
                </c:pt>
                <c:pt idx="4">
                  <c:v>Ivory Coast</c:v>
                </c:pt>
                <c:pt idx="5">
                  <c:v>El Salvador</c:v>
                </c:pt>
                <c:pt idx="6">
                  <c:v>Zimbabwe</c:v>
                </c:pt>
                <c:pt idx="7">
                  <c:v>Ethiopia</c:v>
                </c:pt>
                <c:pt idx="8">
                  <c:v>Afghanistan</c:v>
                </c:pt>
                <c:pt idx="9">
                  <c:v>Angola</c:v>
                </c:pt>
                <c:pt idx="10">
                  <c:v>Iraq</c:v>
                </c:pt>
                <c:pt idx="11">
                  <c:v>Cameroon</c:v>
                </c:pt>
                <c:pt idx="12">
                  <c:v>Chad</c:v>
                </c:pt>
                <c:pt idx="13">
                  <c:v>Nigeria</c:v>
                </c:pt>
                <c:pt idx="14">
                  <c:v>Sudan</c:v>
                </c:pt>
              </c:strCache>
            </c:strRef>
          </c:cat>
          <c:val>
            <c:numRef>
              <c:f>'Tabla Dinámica'!$K$83:$K$98</c:f>
              <c:numCache>
                <c:formatCode>0.00\‰\ </c:formatCode>
                <c:ptCount val="15"/>
                <c:pt idx="0">
                  <c:v>41.2</c:v>
                </c:pt>
                <c:pt idx="1">
                  <c:v>17.5</c:v>
                </c:pt>
                <c:pt idx="2">
                  <c:v>9.9</c:v>
                </c:pt>
                <c:pt idx="3">
                  <c:v>7.1</c:v>
                </c:pt>
                <c:pt idx="4">
                  <c:v>16.600000000000001</c:v>
                </c:pt>
                <c:pt idx="5">
                  <c:v>11.5</c:v>
                </c:pt>
                <c:pt idx="6">
                  <c:v>34.9</c:v>
                </c:pt>
                <c:pt idx="7">
                  <c:v>17.8</c:v>
                </c:pt>
                <c:pt idx="8">
                  <c:v>5.8</c:v>
                </c:pt>
                <c:pt idx="9">
                  <c:v>9.8000000000000007</c:v>
                </c:pt>
                <c:pt idx="10">
                  <c:v>9.9</c:v>
                </c:pt>
                <c:pt idx="11">
                  <c:v>10.199999999999999</c:v>
                </c:pt>
                <c:pt idx="12">
                  <c:v>10.9</c:v>
                </c:pt>
                <c:pt idx="13">
                  <c:v>13.8</c:v>
                </c:pt>
                <c:pt idx="14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2E-4691-BCDB-F7F9F5D54E0E}"/>
            </c:ext>
          </c:extLst>
        </c:ser>
        <c:ser>
          <c:idx val="0"/>
          <c:order val="2"/>
          <c:tx>
            <c:strRef>
              <c:f>'Tabla Dinámica'!$L$82</c:f>
              <c:strCache>
                <c:ptCount val="1"/>
                <c:pt idx="0">
                  <c:v>Suma de death_rate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'Tabla Dinámica'!$I$83:$I$98</c:f>
              <c:strCache>
                <c:ptCount val="15"/>
                <c:pt idx="0">
                  <c:v>Zambia</c:v>
                </c:pt>
                <c:pt idx="1">
                  <c:v>Iran</c:v>
                </c:pt>
                <c:pt idx="2">
                  <c:v>Colombia</c:v>
                </c:pt>
                <c:pt idx="3">
                  <c:v>Burma</c:v>
                </c:pt>
                <c:pt idx="4">
                  <c:v>Ivory Coast</c:v>
                </c:pt>
                <c:pt idx="5">
                  <c:v>El Salvador</c:v>
                </c:pt>
                <c:pt idx="6">
                  <c:v>Zimbabwe</c:v>
                </c:pt>
                <c:pt idx="7">
                  <c:v>Ethiopia</c:v>
                </c:pt>
                <c:pt idx="8">
                  <c:v>Afghanistan</c:v>
                </c:pt>
                <c:pt idx="9">
                  <c:v>Angola</c:v>
                </c:pt>
                <c:pt idx="10">
                  <c:v>Iraq</c:v>
                </c:pt>
                <c:pt idx="11">
                  <c:v>Cameroon</c:v>
                </c:pt>
                <c:pt idx="12">
                  <c:v>Chad</c:v>
                </c:pt>
                <c:pt idx="13">
                  <c:v>Nigeria</c:v>
                </c:pt>
                <c:pt idx="14">
                  <c:v>Sudan</c:v>
                </c:pt>
              </c:strCache>
            </c:strRef>
          </c:cat>
          <c:val>
            <c:numRef>
              <c:f>'Tabla Dinámica'!$L$83:$L$98</c:f>
              <c:numCache>
                <c:formatCode>0.00\‰\ </c:formatCode>
                <c:ptCount val="15"/>
                <c:pt idx="0">
                  <c:v>6.2</c:v>
                </c:pt>
                <c:pt idx="1">
                  <c:v>4.8</c:v>
                </c:pt>
                <c:pt idx="2">
                  <c:v>5.7</c:v>
                </c:pt>
                <c:pt idx="3">
                  <c:v>8.3000000000000007</c:v>
                </c:pt>
                <c:pt idx="4">
                  <c:v>9.6999999999999993</c:v>
                </c:pt>
                <c:pt idx="5">
                  <c:v>7.1</c:v>
                </c:pt>
                <c:pt idx="6">
                  <c:v>7.7</c:v>
                </c:pt>
                <c:pt idx="7">
                  <c:v>6.3</c:v>
                </c:pt>
                <c:pt idx="8">
                  <c:v>6.2</c:v>
                </c:pt>
                <c:pt idx="9">
                  <c:v>7.8</c:v>
                </c:pt>
                <c:pt idx="10">
                  <c:v>4.7</c:v>
                </c:pt>
                <c:pt idx="11">
                  <c:v>8.9</c:v>
                </c:pt>
                <c:pt idx="12">
                  <c:v>11.7</c:v>
                </c:pt>
                <c:pt idx="13">
                  <c:v>11.4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2E-4691-BCDB-F7F9F5D54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939528"/>
        <c:axId val="2090941496"/>
      </c:barChart>
      <c:catAx>
        <c:axId val="209093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941496"/>
        <c:crosses val="autoZero"/>
        <c:auto val="1"/>
        <c:lblAlgn val="ctr"/>
        <c:lblOffset val="100"/>
        <c:noMultiLvlLbl val="0"/>
      </c:catAx>
      <c:valAx>
        <c:axId val="209094149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93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[P3.4-VA_DianaMascarenasSande.xlsx]Tabla Dinámica!iqmejores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SemiBold SemiConden" panose="020B0502040204020203" pitchFamily="34" charset="0"/>
              </a:rPr>
              <a:t>IQ DE LOS 15 PAÍSES CON MEJOR CALIDAD DE VIDA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414777683197237E-3"/>
              <c:y val="-1.89354758749736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121970357759633E-2"/>
              <c:y val="-4.339329759707126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12197035775953E-2"/>
              <c:y val="-8.678659519414253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82955536639347E-2"/>
              <c:y val="-8.678659519414253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463448126079357E-2"/>
              <c:y val="-9.467737937486923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1.89354758749736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975108604260509E-17"/>
              <c:y val="1.89354758749736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609851788798164E-3"/>
              <c:y val="1.42016069062300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902462947199566E-2"/>
              <c:y val="1.42016069062300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90246294719954E-2"/>
              <c:y val="-4.733868968743505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609851788798164E-3"/>
              <c:y val="-8.678659519414253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90246294719954E-2"/>
              <c:y val="-4.73386896874341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121970357759683E-2"/>
              <c:y val="-9.46773793748683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609851788797652E-3"/>
              <c:y val="-1.42016069062302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414777683197237E-3"/>
              <c:y val="-9.46773793748683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414777683197237E-3"/>
              <c:y val="-9.46773793748683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414777683197237E-3"/>
              <c:y val="-1.89354758749736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121970357759633E-2"/>
              <c:y val="-4.339329759707126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12197035775953E-2"/>
              <c:y val="-8.678659519414253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82955536639347E-2"/>
              <c:y val="-8.678659519414253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463448126079357E-2"/>
              <c:y val="-9.467737937486923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1.89354758749736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975108604260509E-17"/>
              <c:y val="1.89354758749736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609851788798164E-3"/>
              <c:y val="1.42016069062300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902462947199566E-2"/>
              <c:y val="1.42016069062300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90246294719954E-2"/>
              <c:y val="-4.733868968743505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609851788798164E-3"/>
              <c:y val="-8.678659519414253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90246294719954E-2"/>
              <c:y val="-4.73386896874341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121970357759683E-2"/>
              <c:y val="-9.46773793748683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609851788797652E-3"/>
              <c:y val="-1.42016069062302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414777683197237E-3"/>
              <c:y val="-9.46773793748683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414777683197237E-3"/>
              <c:y val="-1.89354758749736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121970357759633E-2"/>
              <c:y val="-4.339329759707126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12197035775953E-2"/>
              <c:y val="-8.678659519414253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82955536639347E-2"/>
              <c:y val="-8.678659519414253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463448126079357E-2"/>
              <c:y val="-9.467737937486923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1.89354758749736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975108604260509E-17"/>
              <c:y val="1.89354758749736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609851788798164E-3"/>
              <c:y val="1.42016069062300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902462947199566E-2"/>
              <c:y val="1.42016069062300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90246294719954E-2"/>
              <c:y val="-4.733868968743505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609851788798164E-3"/>
              <c:y val="-8.678659519414253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90246294719954E-2"/>
              <c:y val="-4.73386896874341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121970357759683E-2"/>
              <c:y val="-9.46773793748683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609851788797652E-3"/>
              <c:y val="-1.42016069062302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 Dinámica'!$C$3</c:f>
              <c:strCache>
                <c:ptCount val="1"/>
                <c:pt idx="0">
                  <c:v>iq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89-4787-A27B-D4379934C045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89-4787-A27B-D4379934C045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89-4787-A27B-D4379934C045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89-4787-A27B-D4379934C045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89-4787-A27B-D4379934C045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89-4787-A27B-D4379934C04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89-4787-A27B-D4379934C045}"/>
              </c:ext>
            </c:extLst>
          </c:dPt>
          <c:dPt>
            <c:idx val="7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89-4787-A27B-D4379934C045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89-4787-A27B-D4379934C045}"/>
              </c:ext>
            </c:extLst>
          </c:dPt>
          <c:dPt>
            <c:idx val="9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89-4787-A27B-D4379934C045}"/>
              </c:ext>
            </c:extLst>
          </c:dPt>
          <c:dPt>
            <c:idx val="1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989-4787-A27B-D4379934C045}"/>
              </c:ext>
            </c:extLst>
          </c:dPt>
          <c:dPt>
            <c:idx val="1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989-4787-A27B-D4379934C045}"/>
              </c:ext>
            </c:extLst>
          </c:dPt>
          <c:dPt>
            <c:idx val="1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989-4787-A27B-D4379934C045}"/>
              </c:ext>
            </c:extLst>
          </c:dPt>
          <c:dPt>
            <c:idx val="1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989-4787-A27B-D4379934C045}"/>
              </c:ext>
            </c:extLst>
          </c:dPt>
          <c:dPt>
            <c:idx val="1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989-4787-A27B-D4379934C045}"/>
              </c:ext>
            </c:extLst>
          </c:dPt>
          <c:dLbls>
            <c:dLbl>
              <c:idx val="0"/>
              <c:layout>
                <c:manualLayout>
                  <c:x val="1.9463448126079357E-2"/>
                  <c:y val="-9.4677379374869235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89-4787-A27B-D4379934C045}"/>
                </c:ext>
              </c:extLst>
            </c:dLbl>
            <c:dLbl>
              <c:idx val="1"/>
              <c:layout>
                <c:manualLayout>
                  <c:x val="8.3414777683197237E-3"/>
                  <c:y val="-9.467737937486836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89-4787-A27B-D4379934C045}"/>
                </c:ext>
              </c:extLst>
            </c:dLbl>
            <c:dLbl>
              <c:idx val="2"/>
              <c:layout>
                <c:manualLayout>
                  <c:x val="-5.5609851788798164E-3"/>
                  <c:y val="1.420160690623008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89-4787-A27B-D4379934C045}"/>
                </c:ext>
              </c:extLst>
            </c:dLbl>
            <c:dLbl>
              <c:idx val="3"/>
              <c:layout>
                <c:manualLayout>
                  <c:x val="-1.1121970357759683E-2"/>
                  <c:y val="-9.467737937486836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89-4787-A27B-D4379934C045}"/>
                </c:ext>
              </c:extLst>
            </c:dLbl>
            <c:dLbl>
              <c:idx val="4"/>
              <c:layout>
                <c:manualLayout>
                  <c:x val="-1.3902462947199566E-2"/>
                  <c:y val="1.420160690623008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89-4787-A27B-D4379934C045}"/>
                </c:ext>
              </c:extLst>
            </c:dLbl>
            <c:dLbl>
              <c:idx val="5"/>
              <c:layout>
                <c:manualLayout>
                  <c:x val="5.5609851788797652E-3"/>
                  <c:y val="-1.420160690623027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89-4787-A27B-D4379934C045}"/>
                </c:ext>
              </c:extLst>
            </c:dLbl>
            <c:dLbl>
              <c:idx val="6"/>
              <c:layout>
                <c:manualLayout>
                  <c:x val="1.1121970357759633E-2"/>
                  <c:y val="-4.3393297597071269E-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89-4787-A27B-D4379934C045}"/>
                </c:ext>
              </c:extLst>
            </c:dLbl>
            <c:dLbl>
              <c:idx val="7"/>
              <c:layout>
                <c:manualLayout>
                  <c:x val="-5.5609851788798164E-3"/>
                  <c:y val="-8.6786595194142537E-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89-4787-A27B-D4379934C045}"/>
                </c:ext>
              </c:extLst>
            </c:dLbl>
            <c:dLbl>
              <c:idx val="8"/>
              <c:layout>
                <c:manualLayout>
                  <c:x val="-5.0975108604260509E-17"/>
                  <c:y val="1.89354758749736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89-4787-A27B-D4379934C045}"/>
                </c:ext>
              </c:extLst>
            </c:dLbl>
            <c:dLbl>
              <c:idx val="9"/>
              <c:layout>
                <c:manualLayout>
                  <c:x val="0"/>
                  <c:y val="1.89354758749736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989-4787-A27B-D4379934C045}"/>
                </c:ext>
              </c:extLst>
            </c:dLbl>
            <c:dLbl>
              <c:idx val="10"/>
              <c:layout>
                <c:manualLayout>
                  <c:x val="-1.390246294719954E-2"/>
                  <c:y val="-4.733868968743505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989-4787-A27B-D4379934C045}"/>
                </c:ext>
              </c:extLst>
            </c:dLbl>
            <c:dLbl>
              <c:idx val="11"/>
              <c:layout>
                <c:manualLayout>
                  <c:x val="-1.390246294719954E-2"/>
                  <c:y val="-4.733868968743418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989-4787-A27B-D4379934C045}"/>
                </c:ext>
              </c:extLst>
            </c:dLbl>
            <c:dLbl>
              <c:idx val="12"/>
              <c:layout>
                <c:manualLayout>
                  <c:x val="1.112197035775953E-2"/>
                  <c:y val="-8.6786595194142537E-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989-4787-A27B-D4379934C045}"/>
                </c:ext>
              </c:extLst>
            </c:dLbl>
            <c:dLbl>
              <c:idx val="13"/>
              <c:layout>
                <c:manualLayout>
                  <c:x val="8.3414777683197237E-3"/>
                  <c:y val="-1.89354758749736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989-4787-A27B-D4379934C045}"/>
                </c:ext>
              </c:extLst>
            </c:dLbl>
            <c:dLbl>
              <c:idx val="14"/>
              <c:layout>
                <c:manualLayout>
                  <c:x val="1.6682955536639347E-2"/>
                  <c:y val="-8.6786595194142537E-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989-4787-A27B-D4379934C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Dinámica'!$B$4:$B$18</c:f>
              <c:strCache>
                <c:ptCount val="15"/>
                <c:pt idx="0">
                  <c:v>Hong Kong</c:v>
                </c:pt>
                <c:pt idx="1">
                  <c:v>Australia</c:v>
                </c:pt>
                <c:pt idx="2">
                  <c:v>Macao</c:v>
                </c:pt>
                <c:pt idx="3">
                  <c:v>Spain</c:v>
                </c:pt>
                <c:pt idx="4">
                  <c:v>Malta</c:v>
                </c:pt>
                <c:pt idx="5">
                  <c:v>Switzerland</c:v>
                </c:pt>
                <c:pt idx="6">
                  <c:v>Bermuda</c:v>
                </c:pt>
                <c:pt idx="7">
                  <c:v>Singapore</c:v>
                </c:pt>
                <c:pt idx="8">
                  <c:v>Luxembourg</c:v>
                </c:pt>
                <c:pt idx="9">
                  <c:v>Japan</c:v>
                </c:pt>
                <c:pt idx="10">
                  <c:v>Portugal</c:v>
                </c:pt>
                <c:pt idx="11">
                  <c:v>South Korea</c:v>
                </c:pt>
                <c:pt idx="12">
                  <c:v>France</c:v>
                </c:pt>
                <c:pt idx="13">
                  <c:v>Austria</c:v>
                </c:pt>
                <c:pt idx="14">
                  <c:v>Germany</c:v>
                </c:pt>
              </c:strCache>
            </c:strRef>
          </c:cat>
          <c:val>
            <c:numRef>
              <c:f>'Tabla Dinámica'!$C$4:$C$18</c:f>
              <c:numCache>
                <c:formatCode>General</c:formatCode>
                <c:ptCount val="15"/>
                <c:pt idx="0">
                  <c:v>108</c:v>
                </c:pt>
                <c:pt idx="1">
                  <c:v>99</c:v>
                </c:pt>
                <c:pt idx="2">
                  <c:v>101</c:v>
                </c:pt>
                <c:pt idx="3">
                  <c:v>97</c:v>
                </c:pt>
                <c:pt idx="4">
                  <c:v>97</c:v>
                </c:pt>
                <c:pt idx="5">
                  <c:v>102</c:v>
                </c:pt>
                <c:pt idx="6">
                  <c:v>88</c:v>
                </c:pt>
                <c:pt idx="7">
                  <c:v>108</c:v>
                </c:pt>
                <c:pt idx="8">
                  <c:v>99</c:v>
                </c:pt>
                <c:pt idx="9">
                  <c:v>105</c:v>
                </c:pt>
                <c:pt idx="10">
                  <c:v>95</c:v>
                </c:pt>
                <c:pt idx="11">
                  <c:v>106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989-4787-A27B-D4379934C045}"/>
            </c:ext>
          </c:extLst>
        </c:ser>
        <c:ser>
          <c:idx val="1"/>
          <c:order val="1"/>
          <c:tx>
            <c:strRef>
              <c:f>'Tabla Dinámica'!$D$3</c:f>
              <c:strCache>
                <c:ptCount val="1"/>
                <c:pt idx="0">
                  <c:v>Suma de calidad_media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D989-4787-A27B-D4379934C0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D989-4787-A27B-D4379934C0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D989-4787-A27B-D4379934C0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D989-4787-A27B-D4379934C0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D989-4787-A27B-D4379934C0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989-4787-A27B-D4379934C0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989-4787-A27B-D4379934C04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D989-4787-A27B-D4379934C04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D989-4787-A27B-D4379934C04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D989-4787-A27B-D4379934C04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D989-4787-A27B-D4379934C04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D989-4787-A27B-D4379934C04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D989-4787-A27B-D4379934C04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D989-4787-A27B-D4379934C04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D989-4787-A27B-D4379934C045}"/>
              </c:ext>
            </c:extLst>
          </c:dPt>
          <c:cat>
            <c:strRef>
              <c:f>'Tabla Dinámica'!$B$4:$B$18</c:f>
              <c:strCache>
                <c:ptCount val="15"/>
                <c:pt idx="0">
                  <c:v>Hong Kong</c:v>
                </c:pt>
                <c:pt idx="1">
                  <c:v>Australia</c:v>
                </c:pt>
                <c:pt idx="2">
                  <c:v>Macao</c:v>
                </c:pt>
                <c:pt idx="3">
                  <c:v>Spain</c:v>
                </c:pt>
                <c:pt idx="4">
                  <c:v>Malta</c:v>
                </c:pt>
                <c:pt idx="5">
                  <c:v>Switzerland</c:v>
                </c:pt>
                <c:pt idx="6">
                  <c:v>Bermuda</c:v>
                </c:pt>
                <c:pt idx="7">
                  <c:v>Singapore</c:v>
                </c:pt>
                <c:pt idx="8">
                  <c:v>Luxembourg</c:v>
                </c:pt>
                <c:pt idx="9">
                  <c:v>Japan</c:v>
                </c:pt>
                <c:pt idx="10">
                  <c:v>Portugal</c:v>
                </c:pt>
                <c:pt idx="11">
                  <c:v>South Korea</c:v>
                </c:pt>
                <c:pt idx="12">
                  <c:v>France</c:v>
                </c:pt>
                <c:pt idx="13">
                  <c:v>Austria</c:v>
                </c:pt>
                <c:pt idx="14">
                  <c:v>Germany</c:v>
                </c:pt>
              </c:strCache>
            </c:strRef>
          </c:cat>
          <c:val>
            <c:numRef>
              <c:f>'Tabla Dinámica'!$D$4:$D$18</c:f>
              <c:numCache>
                <c:formatCode>0</c:formatCode>
                <c:ptCount val="15"/>
                <c:pt idx="0">
                  <c:v>74.428571428571431</c:v>
                </c:pt>
                <c:pt idx="1">
                  <c:v>74.142857142857139</c:v>
                </c:pt>
                <c:pt idx="2">
                  <c:v>73.285714285714292</c:v>
                </c:pt>
                <c:pt idx="3">
                  <c:v>72</c:v>
                </c:pt>
                <c:pt idx="4">
                  <c:v>71.571428571428569</c:v>
                </c:pt>
                <c:pt idx="5">
                  <c:v>71.428571428571431</c:v>
                </c:pt>
                <c:pt idx="6">
                  <c:v>70.428571428571431</c:v>
                </c:pt>
                <c:pt idx="7">
                  <c:v>70.428571428571431</c:v>
                </c:pt>
                <c:pt idx="8">
                  <c:v>70</c:v>
                </c:pt>
                <c:pt idx="9">
                  <c:v>69.142857142857139</c:v>
                </c:pt>
                <c:pt idx="10">
                  <c:v>68.857142857142861</c:v>
                </c:pt>
                <c:pt idx="11">
                  <c:v>68.857142857142861</c:v>
                </c:pt>
                <c:pt idx="12">
                  <c:v>68.571428571428569</c:v>
                </c:pt>
                <c:pt idx="13">
                  <c:v>68</c:v>
                </c:pt>
                <c:pt idx="14">
                  <c:v>67.714285714285708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989-4787-A27B-D4379934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[P3.4-VA_DianaMascarenasSande.xlsx]Tabla Dinámica!iqpeores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Bahnschrift SemiBold SemiConden" panose="020B0502040204020203" pitchFamily="34" charset="0"/>
              </a:rPr>
              <a:t>IQ DE LOS 15 PAÍSES CON PEOR CALIDAD DE VIDA </a:t>
            </a:r>
            <a:endParaRPr lang="es-ES" sz="1100">
              <a:effectLst/>
              <a:latin typeface="Bahnschrift SemiBold SemiConden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725661780982989E-3"/>
              <c:y val="-1.41098882541290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1.41098882541290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17698534294896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09026471239319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09026471239309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862830890491494E-2"/>
              <c:y val="8.622609879509317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09026471239309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21805294247862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176985342948966E-3"/>
              <c:y val="4.703296084709695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07963246688094E-2"/>
              <c:y val="4.703296084709695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881592649337618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07963246688094E-2"/>
              <c:y val="-8.622609879509317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180529424786391E-2"/>
              <c:y val="4.703296084709609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09026471239322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86283089049154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1.41098882541290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17698534294896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09026471239319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09026471239309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862830890491494E-2"/>
              <c:y val="8.622609879509317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09026471239309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21805294247862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176985342948966E-3"/>
              <c:y val="4.703296084709695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07963246688094E-2"/>
              <c:y val="4.703296084709695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881592649337618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07963246688094E-2"/>
              <c:y val="-8.622609879509317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180529424786391E-2"/>
              <c:y val="4.703296084709609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09026471239322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86283089049154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725661780982989E-3"/>
              <c:y val="-1.41098882541290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1.41098882541290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17698534294896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09026471239319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09026471239309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862830890491494E-2"/>
              <c:y val="8.622609879509317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09026471239309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21805294247862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176985342948966E-3"/>
              <c:y val="4.703296084709695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07963246688094E-2"/>
              <c:y val="4.703296084709695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881592649337618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07963246688094E-2"/>
              <c:y val="-8.622609879509317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180529424786391E-2"/>
              <c:y val="4.703296084709609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09026471239322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86283089049154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725661780982989E-3"/>
              <c:y val="-1.41098882541290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 Dinámica'!$C$22</c:f>
              <c:strCache>
                <c:ptCount val="1"/>
                <c:pt idx="0">
                  <c:v>iq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9-41C8-9EFA-B7455508D6D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9-41C8-9EFA-B7455508D6DA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9-41C8-9EFA-B7455508D6DA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9-41C8-9EFA-B7455508D6D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9-41C8-9EFA-B7455508D6DA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19-41C8-9EFA-B7455508D6DA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19-41C8-9EFA-B7455508D6DA}"/>
              </c:ext>
            </c:extLst>
          </c:dPt>
          <c:dPt>
            <c:idx val="7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519-41C8-9EFA-B7455508D6DA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519-41C8-9EFA-B7455508D6DA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519-41C8-9EFA-B7455508D6DA}"/>
              </c:ext>
            </c:extLst>
          </c:dPt>
          <c:dPt>
            <c:idx val="1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519-41C8-9EFA-B7455508D6DA}"/>
              </c:ext>
            </c:extLst>
          </c:dPt>
          <c:dPt>
            <c:idx val="1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519-41C8-9EFA-B7455508D6DA}"/>
              </c:ext>
            </c:extLst>
          </c:dPt>
          <c:dPt>
            <c:idx val="1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519-41C8-9EFA-B7455508D6DA}"/>
              </c:ext>
            </c:extLst>
          </c:dPt>
          <c:dPt>
            <c:idx val="1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519-41C8-9EFA-B7455508D6DA}"/>
              </c:ext>
            </c:extLst>
          </c:dPt>
          <c:dPt>
            <c:idx val="1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519-41C8-9EFA-B7455508D6DA}"/>
              </c:ext>
            </c:extLst>
          </c:dPt>
          <c:dLbls>
            <c:dLbl>
              <c:idx val="0"/>
              <c:layout>
                <c:manualLayout>
                  <c:x val="-1.3862830890491546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19-41C8-9EFA-B7455508D6DA}"/>
                </c:ext>
              </c:extLst>
            </c:dLbl>
            <c:dLbl>
              <c:idx val="1"/>
              <c:layout>
                <c:manualLayout>
                  <c:x val="8.3176985342948966E-3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19-41C8-9EFA-B7455508D6DA}"/>
                </c:ext>
              </c:extLst>
            </c:dLbl>
            <c:dLbl>
              <c:idx val="2"/>
              <c:layout>
                <c:manualLayout>
                  <c:x val="-1.9407963246688094E-2"/>
                  <c:y val="4.703296084709695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19-41C8-9EFA-B7455508D6DA}"/>
                </c:ext>
              </c:extLst>
            </c:dLbl>
            <c:dLbl>
              <c:idx val="3"/>
              <c:layout>
                <c:manualLayout>
                  <c:x val="1.1090264712393095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19-41C8-9EFA-B7455508D6DA}"/>
                </c:ext>
              </c:extLst>
            </c:dLbl>
            <c:dLbl>
              <c:idx val="4"/>
              <c:layout>
                <c:manualLayout>
                  <c:x val="1.1090264712393196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19-41C8-9EFA-B7455508D6DA}"/>
                </c:ext>
              </c:extLst>
            </c:dLbl>
            <c:dLbl>
              <c:idx val="5"/>
              <c:layout>
                <c:manualLayout>
                  <c:x val="-1.9407963246688094E-2"/>
                  <c:y val="-8.6226098795093173E-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19-41C8-9EFA-B7455508D6DA}"/>
                </c:ext>
              </c:extLst>
            </c:dLbl>
            <c:dLbl>
              <c:idx val="6"/>
              <c:layout>
                <c:manualLayout>
                  <c:x val="-2.7725661780982989E-3"/>
                  <c:y val="-1.410988825412908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19-41C8-9EFA-B7455508D6DA}"/>
                </c:ext>
              </c:extLst>
            </c:dLbl>
            <c:dLbl>
              <c:idx val="7"/>
              <c:layout>
                <c:manualLayout>
                  <c:x val="-8.3176985342948966E-3"/>
                  <c:y val="4.703296084709695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519-41C8-9EFA-B7455508D6DA}"/>
                </c:ext>
              </c:extLst>
            </c:dLbl>
            <c:dLbl>
              <c:idx val="8"/>
              <c:layout>
                <c:manualLayout>
                  <c:x val="0"/>
                  <c:y val="-1.410988825412908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519-41C8-9EFA-B7455508D6DA}"/>
                </c:ext>
              </c:extLst>
            </c:dLbl>
            <c:dLbl>
              <c:idx val="9"/>
              <c:layout>
                <c:manualLayout>
                  <c:x val="-3.8815926493376188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519-41C8-9EFA-B7455508D6DA}"/>
                </c:ext>
              </c:extLst>
            </c:dLbl>
            <c:dLbl>
              <c:idx val="10"/>
              <c:layout>
                <c:manualLayout>
                  <c:x val="1.1090264712393095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519-41C8-9EFA-B7455508D6DA}"/>
                </c:ext>
              </c:extLst>
            </c:dLbl>
            <c:dLbl>
              <c:idx val="11"/>
              <c:layout>
                <c:manualLayout>
                  <c:x val="1.3862830890491494E-2"/>
                  <c:y val="8.6226098795093173E-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519-41C8-9EFA-B7455508D6DA}"/>
                </c:ext>
              </c:extLst>
            </c:dLbl>
            <c:dLbl>
              <c:idx val="12"/>
              <c:layout>
                <c:manualLayout>
                  <c:x val="-2.2180529424786391E-2"/>
                  <c:y val="4.703296084709609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519-41C8-9EFA-B7455508D6DA}"/>
                </c:ext>
              </c:extLst>
            </c:dLbl>
            <c:dLbl>
              <c:idx val="13"/>
              <c:layout>
                <c:manualLayout>
                  <c:x val="-1.1090264712393222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519-41C8-9EFA-B7455508D6DA}"/>
                </c:ext>
              </c:extLst>
            </c:dLbl>
            <c:dLbl>
              <c:idx val="14"/>
              <c:layout>
                <c:manualLayout>
                  <c:x val="2.218052942478629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519-41C8-9EFA-B7455508D6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Dinámica'!$B$23:$B$37</c:f>
              <c:strCache>
                <c:ptCount val="15"/>
                <c:pt idx="0">
                  <c:v>Zambia</c:v>
                </c:pt>
                <c:pt idx="1">
                  <c:v>Azerbaijan</c:v>
                </c:pt>
                <c:pt idx="2">
                  <c:v>Iran</c:v>
                </c:pt>
                <c:pt idx="3">
                  <c:v>Colombia</c:v>
                </c:pt>
                <c:pt idx="4">
                  <c:v>Burma</c:v>
                </c:pt>
                <c:pt idx="5">
                  <c:v>Ivory Coast</c:v>
                </c:pt>
                <c:pt idx="6">
                  <c:v>Zimbabwe</c:v>
                </c:pt>
                <c:pt idx="7">
                  <c:v>Ethiopia</c:v>
                </c:pt>
                <c:pt idx="8">
                  <c:v>Afghanistan</c:v>
                </c:pt>
                <c:pt idx="9">
                  <c:v>Iraq</c:v>
                </c:pt>
                <c:pt idx="10">
                  <c:v>Cameroon</c:v>
                </c:pt>
                <c:pt idx="11">
                  <c:v>Chad</c:v>
                </c:pt>
                <c:pt idx="12">
                  <c:v>Nigeria</c:v>
                </c:pt>
                <c:pt idx="13">
                  <c:v>Sudan</c:v>
                </c:pt>
                <c:pt idx="14">
                  <c:v>Congo (Dem. Republic)</c:v>
                </c:pt>
              </c:strCache>
            </c:strRef>
          </c:cat>
          <c:val>
            <c:numRef>
              <c:f>'Tabla Dinámica'!$C$23:$C$37</c:f>
              <c:numCache>
                <c:formatCode>General</c:formatCode>
                <c:ptCount val="15"/>
                <c:pt idx="0">
                  <c:v>72</c:v>
                </c:pt>
                <c:pt idx="1">
                  <c:v>87</c:v>
                </c:pt>
                <c:pt idx="2">
                  <c:v>84</c:v>
                </c:pt>
                <c:pt idx="3">
                  <c:v>82</c:v>
                </c:pt>
                <c:pt idx="4">
                  <c:v>83</c:v>
                </c:pt>
                <c:pt idx="5">
                  <c:v>71</c:v>
                </c:pt>
                <c:pt idx="6">
                  <c:v>72</c:v>
                </c:pt>
                <c:pt idx="7">
                  <c:v>61</c:v>
                </c:pt>
                <c:pt idx="8">
                  <c:v>80</c:v>
                </c:pt>
                <c:pt idx="9">
                  <c:v>86</c:v>
                </c:pt>
                <c:pt idx="10">
                  <c:v>65</c:v>
                </c:pt>
                <c:pt idx="11">
                  <c:v>65</c:v>
                </c:pt>
                <c:pt idx="12">
                  <c:v>70</c:v>
                </c:pt>
                <c:pt idx="13">
                  <c:v>70</c:v>
                </c:pt>
                <c:pt idx="1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19-41C8-9EFA-B7455508D6DA}"/>
            </c:ext>
          </c:extLst>
        </c:ser>
        <c:ser>
          <c:idx val="1"/>
          <c:order val="1"/>
          <c:tx>
            <c:strRef>
              <c:f>'Tabla Dinámica'!$D$22</c:f>
              <c:strCache>
                <c:ptCount val="1"/>
                <c:pt idx="0">
                  <c:v>Promedio de calidad_media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519-41C8-9EFA-B7455508D6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C519-41C8-9EFA-B7455508D6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C519-41C8-9EFA-B7455508D6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C519-41C8-9EFA-B7455508D6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C519-41C8-9EFA-B7455508D6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C519-41C8-9EFA-B7455508D6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C519-41C8-9EFA-B7455508D6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C519-41C8-9EFA-B7455508D6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C519-41C8-9EFA-B7455508D6D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C519-41C8-9EFA-B7455508D6D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C519-41C8-9EFA-B7455508D6D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C519-41C8-9EFA-B7455508D6D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C519-41C8-9EFA-B7455508D6D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C519-41C8-9EFA-B7455508D6D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C519-41C8-9EFA-B7455508D6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Dinámica'!$B$23:$B$37</c:f>
              <c:strCache>
                <c:ptCount val="15"/>
                <c:pt idx="0">
                  <c:v>Zambia</c:v>
                </c:pt>
                <c:pt idx="1">
                  <c:v>Azerbaijan</c:v>
                </c:pt>
                <c:pt idx="2">
                  <c:v>Iran</c:v>
                </c:pt>
                <c:pt idx="3">
                  <c:v>Colombia</c:v>
                </c:pt>
                <c:pt idx="4">
                  <c:v>Burma</c:v>
                </c:pt>
                <c:pt idx="5">
                  <c:v>Ivory Coast</c:v>
                </c:pt>
                <c:pt idx="6">
                  <c:v>Zimbabwe</c:v>
                </c:pt>
                <c:pt idx="7">
                  <c:v>Ethiopia</c:v>
                </c:pt>
                <c:pt idx="8">
                  <c:v>Afghanistan</c:v>
                </c:pt>
                <c:pt idx="9">
                  <c:v>Iraq</c:v>
                </c:pt>
                <c:pt idx="10">
                  <c:v>Cameroon</c:v>
                </c:pt>
                <c:pt idx="11">
                  <c:v>Chad</c:v>
                </c:pt>
                <c:pt idx="12">
                  <c:v>Nigeria</c:v>
                </c:pt>
                <c:pt idx="13">
                  <c:v>Sudan</c:v>
                </c:pt>
                <c:pt idx="14">
                  <c:v>Congo (Dem. Republic)</c:v>
                </c:pt>
              </c:strCache>
            </c:strRef>
          </c:cat>
          <c:val>
            <c:numRef>
              <c:f>'Tabla Dinámica'!$D$23:$D$37</c:f>
              <c:numCache>
                <c:formatCode>0</c:formatCode>
                <c:ptCount val="15"/>
                <c:pt idx="0">
                  <c:v>45.285714285714285</c:v>
                </c:pt>
                <c:pt idx="1">
                  <c:v>45.285714285714285</c:v>
                </c:pt>
                <c:pt idx="2">
                  <c:v>45</c:v>
                </c:pt>
                <c:pt idx="3">
                  <c:v>44.857142857142854</c:v>
                </c:pt>
                <c:pt idx="4">
                  <c:v>43.714285714285715</c:v>
                </c:pt>
                <c:pt idx="5">
                  <c:v>42.714285714285715</c:v>
                </c:pt>
                <c:pt idx="6">
                  <c:v>42.142857142857146</c:v>
                </c:pt>
                <c:pt idx="7">
                  <c:v>41.571428571428569</c:v>
                </c:pt>
                <c:pt idx="8">
                  <c:v>38</c:v>
                </c:pt>
                <c:pt idx="9">
                  <c:v>34.857142857142854</c:v>
                </c:pt>
                <c:pt idx="10">
                  <c:v>34.285714285714285</c:v>
                </c:pt>
                <c:pt idx="11">
                  <c:v>33.142857142857146</c:v>
                </c:pt>
                <c:pt idx="12">
                  <c:v>32.428571428571431</c:v>
                </c:pt>
                <c:pt idx="13">
                  <c:v>31.714285714285715</c:v>
                </c:pt>
                <c:pt idx="14">
                  <c:v>29.285714285714285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519-41C8-9EFA-B7455508D6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sz="1400">
                <a:latin typeface="Bahnschrift SemiBold SemiConden" panose="020B0502040204020203" pitchFamily="34" charset="0"/>
              </a:rPr>
              <a:t>ESPERANZA</a:t>
            </a:r>
            <a:r>
              <a:rPr lang="es-ES" sz="1400" baseline="0">
                <a:latin typeface="Bahnschrift SemiBold SemiConden" panose="020B0502040204020203" pitchFamily="34" charset="0"/>
              </a:rPr>
              <a:t> DE VIDA</a:t>
            </a:r>
            <a:r>
              <a:rPr lang="es-ES" sz="1400">
                <a:latin typeface="Bahnschrift SemiBold SemiConden" panose="020B0502040204020203" pitchFamily="34" charset="0"/>
              </a:rPr>
              <a:t> DE LOS 15 PAÍSES CON MEJOR CALIDAD DE VIDA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Dinámica'!$G$41</c:f>
              <c:strCache>
                <c:ptCount val="1"/>
                <c:pt idx="0">
                  <c:v>Esperanza de vida de los hombres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'Tabla Dinámica'!$G$42:$G$56</c:f>
              <c:numCache>
                <c:formatCode>0</c:formatCode>
                <c:ptCount val="15"/>
                <c:pt idx="0">
                  <c:v>82.9</c:v>
                </c:pt>
                <c:pt idx="1">
                  <c:v>81.2</c:v>
                </c:pt>
                <c:pt idx="2">
                  <c:v>81.400000000000006</c:v>
                </c:pt>
                <c:pt idx="3">
                  <c:v>79.7</c:v>
                </c:pt>
                <c:pt idx="4">
                  <c:v>80.8</c:v>
                </c:pt>
                <c:pt idx="5">
                  <c:v>81.099999999999994</c:v>
                </c:pt>
                <c:pt idx="6">
                  <c:v>78.3</c:v>
                </c:pt>
                <c:pt idx="7">
                  <c:v>81.5</c:v>
                </c:pt>
                <c:pt idx="8">
                  <c:v>79.400000000000006</c:v>
                </c:pt>
                <c:pt idx="9">
                  <c:v>81.599999999999994</c:v>
                </c:pt>
                <c:pt idx="10">
                  <c:v>78</c:v>
                </c:pt>
                <c:pt idx="11">
                  <c:v>80.5</c:v>
                </c:pt>
                <c:pt idx="12">
                  <c:v>79.2</c:v>
                </c:pt>
                <c:pt idx="13">
                  <c:v>78.900000000000006</c:v>
                </c:pt>
                <c:pt idx="14">
                  <c:v>78.599999999999994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E-4517-A52E-C2C4D1EB0C76}"/>
            </c:ext>
          </c:extLst>
        </c:ser>
        <c:ser>
          <c:idx val="1"/>
          <c:order val="1"/>
          <c:tx>
            <c:strRef>
              <c:f>'Tabla Dinámica'!$H$41</c:f>
              <c:strCache>
                <c:ptCount val="1"/>
                <c:pt idx="0">
                  <c:v>Esperanza de vida de las mujeres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'Tabla Dinámica'!$H$42:$H$56</c:f>
              <c:numCache>
                <c:formatCode>0</c:formatCode>
                <c:ptCount val="15"/>
                <c:pt idx="0">
                  <c:v>88</c:v>
                </c:pt>
                <c:pt idx="1">
                  <c:v>85.3</c:v>
                </c:pt>
                <c:pt idx="2">
                  <c:v>87.3</c:v>
                </c:pt>
                <c:pt idx="3">
                  <c:v>85.1</c:v>
                </c:pt>
                <c:pt idx="4">
                  <c:v>84.6</c:v>
                </c:pt>
                <c:pt idx="5">
                  <c:v>85.2</c:v>
                </c:pt>
                <c:pt idx="6">
                  <c:v>86</c:v>
                </c:pt>
                <c:pt idx="7">
                  <c:v>86.1</c:v>
                </c:pt>
                <c:pt idx="8">
                  <c:v>84.2</c:v>
                </c:pt>
                <c:pt idx="9">
                  <c:v>87.7</c:v>
                </c:pt>
                <c:pt idx="10">
                  <c:v>84.1</c:v>
                </c:pt>
                <c:pt idx="11">
                  <c:v>86.5</c:v>
                </c:pt>
                <c:pt idx="12">
                  <c:v>85.3</c:v>
                </c:pt>
                <c:pt idx="13">
                  <c:v>83.6</c:v>
                </c:pt>
                <c:pt idx="14">
                  <c:v>83.4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E-4517-A52E-C2C4D1EB0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1743287"/>
        <c:axId val="351744271"/>
      </c:barChart>
      <c:catAx>
        <c:axId val="351743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1744271"/>
        <c:crosses val="autoZero"/>
        <c:auto val="1"/>
        <c:lblAlgn val="ctr"/>
        <c:lblOffset val="100"/>
        <c:noMultiLvlLbl val="0"/>
      </c:catAx>
      <c:valAx>
        <c:axId val="3517442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17432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baseline="0">
                <a:effectLst/>
                <a:latin typeface="Bahnschrift SemiBold SemiConden" panose="020B0502040204020203" pitchFamily="34" charset="0"/>
              </a:rPr>
              <a:t>ESPERANZA DE VIDA DE LOS 15 PAÍSES CON PEOR CALIDAD DE VIDA</a:t>
            </a:r>
            <a:endParaRPr lang="es-ES" sz="1200">
              <a:effectLst/>
              <a:latin typeface="Bahnschrift SemiBold SemiConden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Dinámica'!$J$41</c:f>
              <c:strCache>
                <c:ptCount val="1"/>
                <c:pt idx="0">
                  <c:v>Esperanza de vida de los hombres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'Tabla Dinámica'!$J$42:$J$56</c:f>
              <c:numCache>
                <c:formatCode>0</c:formatCode>
                <c:ptCount val="15"/>
                <c:pt idx="0">
                  <c:v>61.1</c:v>
                </c:pt>
                <c:pt idx="1">
                  <c:v>75.8</c:v>
                </c:pt>
                <c:pt idx="2">
                  <c:v>74.7</c:v>
                </c:pt>
                <c:pt idx="3">
                  <c:v>64.3</c:v>
                </c:pt>
                <c:pt idx="4">
                  <c:v>56.9</c:v>
                </c:pt>
                <c:pt idx="5">
                  <c:v>68.7</c:v>
                </c:pt>
                <c:pt idx="6">
                  <c:v>60</c:v>
                </c:pt>
                <c:pt idx="7">
                  <c:v>65</c:v>
                </c:pt>
                <c:pt idx="8">
                  <c:v>63.7</c:v>
                </c:pt>
                <c:pt idx="9">
                  <c:v>58.7</c:v>
                </c:pt>
                <c:pt idx="10">
                  <c:v>68.7</c:v>
                </c:pt>
                <c:pt idx="11">
                  <c:v>58.4</c:v>
                </c:pt>
                <c:pt idx="12">
                  <c:v>53.1</c:v>
                </c:pt>
                <c:pt idx="13">
                  <c:v>54.1</c:v>
                </c:pt>
                <c:pt idx="14">
                  <c:v>63.7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8-4D1F-96F0-541F14211478}"/>
            </c:ext>
          </c:extLst>
        </c:ser>
        <c:ser>
          <c:idx val="1"/>
          <c:order val="1"/>
          <c:tx>
            <c:strRef>
              <c:f>'Tabla Dinámica'!$K$41</c:f>
              <c:strCache>
                <c:ptCount val="1"/>
                <c:pt idx="0">
                  <c:v>Esperanza de vida de las mujeres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'Tabla Dinámica'!$K$42:$K$56</c:f>
              <c:numCache>
                <c:formatCode>0</c:formatCode>
                <c:ptCount val="15"/>
                <c:pt idx="0">
                  <c:v>67.2</c:v>
                </c:pt>
                <c:pt idx="1">
                  <c:v>78.099999999999994</c:v>
                </c:pt>
                <c:pt idx="2">
                  <c:v>80.2</c:v>
                </c:pt>
                <c:pt idx="3">
                  <c:v>70.3</c:v>
                </c:pt>
                <c:pt idx="4">
                  <c:v>59.5</c:v>
                </c:pt>
                <c:pt idx="5">
                  <c:v>78</c:v>
                </c:pt>
                <c:pt idx="6">
                  <c:v>63.2</c:v>
                </c:pt>
                <c:pt idx="7">
                  <c:v>68.900000000000006</c:v>
                </c:pt>
                <c:pt idx="8">
                  <c:v>66.7</c:v>
                </c:pt>
                <c:pt idx="9">
                  <c:v>64.400000000000006</c:v>
                </c:pt>
                <c:pt idx="10">
                  <c:v>72.8</c:v>
                </c:pt>
                <c:pt idx="11">
                  <c:v>60.9</c:v>
                </c:pt>
                <c:pt idx="12">
                  <c:v>55.9</c:v>
                </c:pt>
                <c:pt idx="13">
                  <c:v>56</c:v>
                </c:pt>
                <c:pt idx="14">
                  <c:v>67.400000000000006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8-4D1F-96F0-541F14211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9065384"/>
        <c:axId val="339061448"/>
      </c:barChart>
      <c:catAx>
        <c:axId val="339065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9061448"/>
        <c:crosses val="autoZero"/>
        <c:auto val="1"/>
        <c:lblAlgn val="ctr"/>
        <c:lblOffset val="100"/>
        <c:noMultiLvlLbl val="0"/>
      </c:catAx>
      <c:valAx>
        <c:axId val="3390614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906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[P3.4-VA_DianaMascarenasSande.xlsx]Tabla Dinámica!TablaDinámica8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  <a:latin typeface="Bahnschrift SemiBold SemiConden" panose="020B0502040204020203" pitchFamily="34" charset="0"/>
              </a:rPr>
              <a:t>IMC DE LOS 15 PAÍSES CON MEJOR CALIDAD DE VIDA</a:t>
            </a:r>
            <a:endParaRPr lang="es-ES">
              <a:effectLst/>
              <a:latin typeface="Bahnschrift SemiBold SemiConden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Dinámica'!$H$3</c:f>
              <c:strCache>
                <c:ptCount val="1"/>
                <c:pt idx="0">
                  <c:v>Suma de calidad_media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'Tabla Dinámica'!$G$4:$G$18</c:f>
              <c:strCache>
                <c:ptCount val="15"/>
                <c:pt idx="0">
                  <c:v>Hong Kong</c:v>
                </c:pt>
                <c:pt idx="1">
                  <c:v>Australia</c:v>
                </c:pt>
                <c:pt idx="2">
                  <c:v>Macao</c:v>
                </c:pt>
                <c:pt idx="3">
                  <c:v>San Marino</c:v>
                </c:pt>
                <c:pt idx="4">
                  <c:v>Spain</c:v>
                </c:pt>
                <c:pt idx="5">
                  <c:v>Malta</c:v>
                </c:pt>
                <c:pt idx="6">
                  <c:v>Switzerland</c:v>
                </c:pt>
                <c:pt idx="7">
                  <c:v>Singapore</c:v>
                </c:pt>
                <c:pt idx="8">
                  <c:v>Bermuda</c:v>
                </c:pt>
                <c:pt idx="9">
                  <c:v>Luxembourg</c:v>
                </c:pt>
                <c:pt idx="10">
                  <c:v>Japan</c:v>
                </c:pt>
                <c:pt idx="11">
                  <c:v>South Korea</c:v>
                </c:pt>
                <c:pt idx="12">
                  <c:v>Portugal</c:v>
                </c:pt>
                <c:pt idx="13">
                  <c:v>Cyprus</c:v>
                </c:pt>
                <c:pt idx="14">
                  <c:v>France</c:v>
                </c:pt>
              </c:strCache>
            </c:strRef>
          </c:cat>
          <c:val>
            <c:numRef>
              <c:f>'Tabla Dinámica'!$H$4:$H$18</c:f>
              <c:numCache>
                <c:formatCode>0</c:formatCode>
                <c:ptCount val="15"/>
                <c:pt idx="0">
                  <c:v>74.428571428571431</c:v>
                </c:pt>
                <c:pt idx="1">
                  <c:v>74.142857142857139</c:v>
                </c:pt>
                <c:pt idx="2">
                  <c:v>73.285714285714292</c:v>
                </c:pt>
                <c:pt idx="3">
                  <c:v>72.857142857142861</c:v>
                </c:pt>
                <c:pt idx="4">
                  <c:v>72</c:v>
                </c:pt>
                <c:pt idx="5">
                  <c:v>71.571428571428569</c:v>
                </c:pt>
                <c:pt idx="6">
                  <c:v>71.428571428571431</c:v>
                </c:pt>
                <c:pt idx="7">
                  <c:v>70.428571428571431</c:v>
                </c:pt>
                <c:pt idx="8">
                  <c:v>70.428571428571431</c:v>
                </c:pt>
                <c:pt idx="9">
                  <c:v>70</c:v>
                </c:pt>
                <c:pt idx="10">
                  <c:v>69.142857142857139</c:v>
                </c:pt>
                <c:pt idx="11">
                  <c:v>68.857142857142861</c:v>
                </c:pt>
                <c:pt idx="12">
                  <c:v>68.857142857142861</c:v>
                </c:pt>
                <c:pt idx="13">
                  <c:v>68.714285714285708</c:v>
                </c:pt>
                <c:pt idx="14">
                  <c:v>68.571428571428569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6-438D-8FA0-30D27792B76F}"/>
            </c:ext>
          </c:extLst>
        </c:ser>
        <c:ser>
          <c:idx val="1"/>
          <c:order val="1"/>
          <c:tx>
            <c:strRef>
              <c:f>'Tabla Dinámica'!$I$3</c:f>
              <c:strCache>
                <c:ptCount val="1"/>
                <c:pt idx="0">
                  <c:v>Suma de male_bmi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'Tabla Dinámica'!$G$4:$G$18</c:f>
              <c:strCache>
                <c:ptCount val="15"/>
                <c:pt idx="0">
                  <c:v>Hong Kong</c:v>
                </c:pt>
                <c:pt idx="1">
                  <c:v>Australia</c:v>
                </c:pt>
                <c:pt idx="2">
                  <c:v>Macao</c:v>
                </c:pt>
                <c:pt idx="3">
                  <c:v>San Marino</c:v>
                </c:pt>
                <c:pt idx="4">
                  <c:v>Spain</c:v>
                </c:pt>
                <c:pt idx="5">
                  <c:v>Malta</c:v>
                </c:pt>
                <c:pt idx="6">
                  <c:v>Switzerland</c:v>
                </c:pt>
                <c:pt idx="7">
                  <c:v>Singapore</c:v>
                </c:pt>
                <c:pt idx="8">
                  <c:v>Bermuda</c:v>
                </c:pt>
                <c:pt idx="9">
                  <c:v>Luxembourg</c:v>
                </c:pt>
                <c:pt idx="10">
                  <c:v>Japan</c:v>
                </c:pt>
                <c:pt idx="11">
                  <c:v>South Korea</c:v>
                </c:pt>
                <c:pt idx="12">
                  <c:v>Portugal</c:v>
                </c:pt>
                <c:pt idx="13">
                  <c:v>Cyprus</c:v>
                </c:pt>
                <c:pt idx="14">
                  <c:v>France</c:v>
                </c:pt>
              </c:strCache>
            </c:strRef>
          </c:cat>
          <c:val>
            <c:numRef>
              <c:f>'Tabla Dinámica'!$I$4:$I$18</c:f>
              <c:numCache>
                <c:formatCode>General</c:formatCode>
                <c:ptCount val="15"/>
                <c:pt idx="0">
                  <c:v>24.5</c:v>
                </c:pt>
                <c:pt idx="1">
                  <c:v>27.7</c:v>
                </c:pt>
                <c:pt idx="4">
                  <c:v>27.2</c:v>
                </c:pt>
                <c:pt idx="5">
                  <c:v>27.9</c:v>
                </c:pt>
                <c:pt idx="6">
                  <c:v>26.8</c:v>
                </c:pt>
                <c:pt idx="7">
                  <c:v>24.3</c:v>
                </c:pt>
                <c:pt idx="8">
                  <c:v>27.6</c:v>
                </c:pt>
                <c:pt idx="9">
                  <c:v>27.2</c:v>
                </c:pt>
                <c:pt idx="10">
                  <c:v>23.6</c:v>
                </c:pt>
                <c:pt idx="11">
                  <c:v>24.4</c:v>
                </c:pt>
                <c:pt idx="12">
                  <c:v>26.3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6-438D-8FA0-30D27792B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71213304"/>
        <c:axId val="571205432"/>
      </c:barChart>
      <c:lineChart>
        <c:grouping val="standard"/>
        <c:varyColors val="0"/>
        <c:ser>
          <c:idx val="2"/>
          <c:order val="2"/>
          <c:tx>
            <c:strRef>
              <c:f>'Tabla Dinámica'!$J$3</c:f>
              <c:strCache>
                <c:ptCount val="1"/>
                <c:pt idx="0">
                  <c:v>Suma de female_bmi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'Tabla Dinámica'!$G$4:$G$18</c:f>
              <c:strCache>
                <c:ptCount val="15"/>
                <c:pt idx="0">
                  <c:v>Hong Kong</c:v>
                </c:pt>
                <c:pt idx="1">
                  <c:v>Australia</c:v>
                </c:pt>
                <c:pt idx="2">
                  <c:v>Macao</c:v>
                </c:pt>
                <c:pt idx="3">
                  <c:v>San Marino</c:v>
                </c:pt>
                <c:pt idx="4">
                  <c:v>Spain</c:v>
                </c:pt>
                <c:pt idx="5">
                  <c:v>Malta</c:v>
                </c:pt>
                <c:pt idx="6">
                  <c:v>Switzerland</c:v>
                </c:pt>
                <c:pt idx="7">
                  <c:v>Singapore</c:v>
                </c:pt>
                <c:pt idx="8">
                  <c:v>Bermuda</c:v>
                </c:pt>
                <c:pt idx="9">
                  <c:v>Luxembourg</c:v>
                </c:pt>
                <c:pt idx="10">
                  <c:v>Japan</c:v>
                </c:pt>
                <c:pt idx="11">
                  <c:v>South Korea</c:v>
                </c:pt>
                <c:pt idx="12">
                  <c:v>Portugal</c:v>
                </c:pt>
                <c:pt idx="13">
                  <c:v>Cyprus</c:v>
                </c:pt>
                <c:pt idx="14">
                  <c:v>France</c:v>
                </c:pt>
              </c:strCache>
            </c:strRef>
          </c:cat>
          <c:val>
            <c:numRef>
              <c:f>'Tabla Dinámica'!$J$4:$J$18</c:f>
              <c:numCache>
                <c:formatCode>General</c:formatCode>
                <c:ptCount val="15"/>
                <c:pt idx="0">
                  <c:v>23.8</c:v>
                </c:pt>
                <c:pt idx="1">
                  <c:v>26.8</c:v>
                </c:pt>
                <c:pt idx="4">
                  <c:v>25.1</c:v>
                </c:pt>
                <c:pt idx="5">
                  <c:v>26.7</c:v>
                </c:pt>
                <c:pt idx="6">
                  <c:v>23.8</c:v>
                </c:pt>
                <c:pt idx="7">
                  <c:v>23.2</c:v>
                </c:pt>
                <c:pt idx="8">
                  <c:v>29.3</c:v>
                </c:pt>
                <c:pt idx="9">
                  <c:v>25.7</c:v>
                </c:pt>
                <c:pt idx="10">
                  <c:v>21.9</c:v>
                </c:pt>
                <c:pt idx="11">
                  <c:v>23.1</c:v>
                </c:pt>
                <c:pt idx="12">
                  <c:v>25.4</c:v>
                </c:pt>
                <c:pt idx="14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6-438D-8FA0-30D27792B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13304"/>
        <c:axId val="571205432"/>
      </c:lineChart>
      <c:catAx>
        <c:axId val="57121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205432"/>
        <c:crosses val="autoZero"/>
        <c:auto val="1"/>
        <c:lblAlgn val="ctr"/>
        <c:lblOffset val="100"/>
        <c:noMultiLvlLbl val="0"/>
      </c:catAx>
      <c:valAx>
        <c:axId val="57120543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21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IMC DE LOS 15 PAÍSES CON PEOR CALIDAD DE VIDA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Suma de calidad_media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Sierra Leone</c:v>
              </c:pt>
              <c:pt idx="1">
                <c:v>Ivory Coast</c:v>
              </c:pt>
              <c:pt idx="2">
                <c:v>El Salvador</c:v>
              </c:pt>
              <c:pt idx="3">
                <c:v>Zimbabwe</c:v>
              </c:pt>
              <c:pt idx="4">
                <c:v>Lesotho</c:v>
              </c:pt>
              <c:pt idx="5">
                <c:v>Ethiopia</c:v>
              </c:pt>
              <c:pt idx="6">
                <c:v>Afghanistan</c:v>
              </c:pt>
              <c:pt idx="7">
                <c:v>Angola</c:v>
              </c:pt>
              <c:pt idx="8">
                <c:v>Mozambique</c:v>
              </c:pt>
              <c:pt idx="9">
                <c:v>Iraq</c:v>
              </c:pt>
              <c:pt idx="10">
                <c:v>Cameroon</c:v>
              </c:pt>
              <c:pt idx="11">
                <c:v>Chad</c:v>
              </c:pt>
              <c:pt idx="12">
                <c:v>Nigeria</c:v>
              </c:pt>
              <c:pt idx="13">
                <c:v>Sudan</c:v>
              </c:pt>
              <c:pt idx="14">
                <c:v>Congo (Dem. Republic)</c:v>
              </c:pt>
            </c:strLit>
          </c:cat>
          <c:val>
            <c:numLit>
              <c:formatCode>General</c:formatCode>
              <c:ptCount val="15"/>
              <c:pt idx="0">
                <c:v>43</c:v>
              </c:pt>
              <c:pt idx="1">
                <c:v>42.714285714285715</c:v>
              </c:pt>
              <c:pt idx="2">
                <c:v>42.571428571428569</c:v>
              </c:pt>
              <c:pt idx="3">
                <c:v>42.142857142857146</c:v>
              </c:pt>
              <c:pt idx="4">
                <c:v>42.142857142857146</c:v>
              </c:pt>
              <c:pt idx="5">
                <c:v>41.571428571428569</c:v>
              </c:pt>
              <c:pt idx="6">
                <c:v>38</c:v>
              </c:pt>
              <c:pt idx="7">
                <c:v>37.571428571428569</c:v>
              </c:pt>
              <c:pt idx="8">
                <c:v>35</c:v>
              </c:pt>
              <c:pt idx="9">
                <c:v>34.857142857142854</c:v>
              </c:pt>
              <c:pt idx="10">
                <c:v>34.285714285714285</c:v>
              </c:pt>
              <c:pt idx="11">
                <c:v>33.142857142857146</c:v>
              </c:pt>
              <c:pt idx="12">
                <c:v>32.428571428571431</c:v>
              </c:pt>
              <c:pt idx="13">
                <c:v>31.714285714285715</c:v>
              </c:pt>
              <c:pt idx="14">
                <c:v>29.285714285714285</c:v>
              </c:pt>
            </c:numLit>
          </c:val>
          <c:extLst>
            <c:ext xmlns:c16="http://schemas.microsoft.com/office/drawing/2014/chart" uri="{C3380CC4-5D6E-409C-BE32-E72D297353CC}">
              <c16:uniqueId val="{00000000-A795-4961-8AEA-CBFF58C9C6C4}"/>
            </c:ext>
          </c:extLst>
        </c:ser>
        <c:ser>
          <c:idx val="1"/>
          <c:order val="1"/>
          <c:tx>
            <c:v>Suma de male_bmi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Sierra Leone</c:v>
              </c:pt>
              <c:pt idx="1">
                <c:v>Ivory Coast</c:v>
              </c:pt>
              <c:pt idx="2">
                <c:v>El Salvador</c:v>
              </c:pt>
              <c:pt idx="3">
                <c:v>Zimbabwe</c:v>
              </c:pt>
              <c:pt idx="4">
                <c:v>Lesotho</c:v>
              </c:pt>
              <c:pt idx="5">
                <c:v>Ethiopia</c:v>
              </c:pt>
              <c:pt idx="6">
                <c:v>Afghanistan</c:v>
              </c:pt>
              <c:pt idx="7">
                <c:v>Angola</c:v>
              </c:pt>
              <c:pt idx="8">
                <c:v>Mozambique</c:v>
              </c:pt>
              <c:pt idx="9">
                <c:v>Iraq</c:v>
              </c:pt>
              <c:pt idx="10">
                <c:v>Cameroon</c:v>
              </c:pt>
              <c:pt idx="11">
                <c:v>Chad</c:v>
              </c:pt>
              <c:pt idx="12">
                <c:v>Nigeria</c:v>
              </c:pt>
              <c:pt idx="13">
                <c:v>Sudan</c:v>
              </c:pt>
              <c:pt idx="14">
                <c:v>Congo (Dem. Republic)</c:v>
              </c:pt>
            </c:strLit>
          </c:cat>
          <c:val>
            <c:numLit>
              <c:formatCode>General</c:formatCode>
              <c:ptCount val="15"/>
              <c:pt idx="0">
                <c:v>0</c:v>
              </c:pt>
              <c:pt idx="1">
                <c:v>23.4</c:v>
              </c:pt>
              <c:pt idx="2">
                <c:v>0</c:v>
              </c:pt>
              <c:pt idx="3">
                <c:v>22.3</c:v>
              </c:pt>
              <c:pt idx="4">
                <c:v>0</c:v>
              </c:pt>
              <c:pt idx="5">
                <c:v>20.100000000000001</c:v>
              </c:pt>
              <c:pt idx="6">
                <c:v>22.6</c:v>
              </c:pt>
              <c:pt idx="7">
                <c:v>0</c:v>
              </c:pt>
              <c:pt idx="8">
                <c:v>0</c:v>
              </c:pt>
              <c:pt idx="9">
                <c:v>27.8</c:v>
              </c:pt>
              <c:pt idx="10">
                <c:v>23.6</c:v>
              </c:pt>
              <c:pt idx="11">
                <c:v>22</c:v>
              </c:pt>
              <c:pt idx="12">
                <c:v>22.6</c:v>
              </c:pt>
              <c:pt idx="13">
                <c:v>23.2</c:v>
              </c:pt>
              <c:pt idx="1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795-4961-8AEA-CBFF58C9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621864"/>
        <c:axId val="563622520"/>
      </c:barChart>
      <c:lineChart>
        <c:grouping val="standard"/>
        <c:varyColors val="0"/>
        <c:ser>
          <c:idx val="2"/>
          <c:order val="2"/>
          <c:tx>
            <c:v>Suma de female_bmi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5"/>
              <c:pt idx="0">
                <c:v>Sierra Leone</c:v>
              </c:pt>
              <c:pt idx="1">
                <c:v>Ivory Coast</c:v>
              </c:pt>
              <c:pt idx="2">
                <c:v>El Salvador</c:v>
              </c:pt>
              <c:pt idx="3">
                <c:v>Zimbabwe</c:v>
              </c:pt>
              <c:pt idx="4">
                <c:v>Lesotho</c:v>
              </c:pt>
              <c:pt idx="5">
                <c:v>Ethiopia</c:v>
              </c:pt>
              <c:pt idx="6">
                <c:v>Afghanistan</c:v>
              </c:pt>
              <c:pt idx="7">
                <c:v>Angola</c:v>
              </c:pt>
              <c:pt idx="8">
                <c:v>Mozambique</c:v>
              </c:pt>
              <c:pt idx="9">
                <c:v>Iraq</c:v>
              </c:pt>
              <c:pt idx="10">
                <c:v>Cameroon</c:v>
              </c:pt>
              <c:pt idx="11">
                <c:v>Chad</c:v>
              </c:pt>
              <c:pt idx="12">
                <c:v>Nigeria</c:v>
              </c:pt>
              <c:pt idx="13">
                <c:v>Sudan</c:v>
              </c:pt>
              <c:pt idx="14">
                <c:v>Congo (Dem. Republic)</c:v>
              </c:pt>
            </c:strLit>
          </c:cat>
          <c:val>
            <c:numLit>
              <c:formatCode>General</c:formatCode>
              <c:ptCount val="15"/>
              <c:pt idx="0">
                <c:v>0</c:v>
              </c:pt>
              <c:pt idx="1">
                <c:v>24.2</c:v>
              </c:pt>
              <c:pt idx="2">
                <c:v>0</c:v>
              </c:pt>
              <c:pt idx="3">
                <c:v>25.4</c:v>
              </c:pt>
              <c:pt idx="4">
                <c:v>0</c:v>
              </c:pt>
              <c:pt idx="5">
                <c:v>21</c:v>
              </c:pt>
              <c:pt idx="6">
                <c:v>24</c:v>
              </c:pt>
              <c:pt idx="7">
                <c:v>0</c:v>
              </c:pt>
              <c:pt idx="8">
                <c:v>0</c:v>
              </c:pt>
              <c:pt idx="9">
                <c:v>29.7</c:v>
              </c:pt>
              <c:pt idx="10">
                <c:v>25.1</c:v>
              </c:pt>
              <c:pt idx="11">
                <c:v>21.9</c:v>
              </c:pt>
              <c:pt idx="12">
                <c:v>24</c:v>
              </c:pt>
              <c:pt idx="13">
                <c:v>26</c:v>
              </c:pt>
              <c:pt idx="1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795-4961-8AEA-CBFF58C9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621864"/>
        <c:axId val="563622520"/>
      </c:lineChart>
      <c:catAx>
        <c:axId val="5636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622520"/>
        <c:crosses val="autoZero"/>
        <c:auto val="1"/>
        <c:lblAlgn val="ctr"/>
        <c:lblOffset val="100"/>
        <c:noMultiLvlLbl val="0"/>
      </c:catAx>
      <c:valAx>
        <c:axId val="56362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62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812800</xdr:colOff>
      <xdr:row>19</xdr:row>
      <xdr:rowOff>38100</xdr:rowOff>
    </xdr:from>
    <xdr:to>
      <xdr:col>22</xdr:col>
      <xdr:colOff>384175</xdr:colOff>
      <xdr:row>33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EF91B1-B108-2C5A-57ED-AF2B0BB8E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1960563</xdr:colOff>
      <xdr:row>68</xdr:row>
      <xdr:rowOff>104775</xdr:rowOff>
    </xdr:from>
    <xdr:to>
      <xdr:col>14</xdr:col>
      <xdr:colOff>1484313</xdr:colOff>
      <xdr:row>82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0A7EF6-22D7-7941-4294-A137F8225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1987809</xdr:colOff>
      <xdr:row>86</xdr:row>
      <xdr:rowOff>58477</xdr:rowOff>
    </xdr:from>
    <xdr:to>
      <xdr:col>14</xdr:col>
      <xdr:colOff>1512654</xdr:colOff>
      <xdr:row>101</xdr:row>
      <xdr:rowOff>9867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25FD788-C987-5FD9-90F3-2B815D259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44511</xdr:colOff>
      <xdr:row>1</xdr:row>
      <xdr:rowOff>3113</xdr:rowOff>
    </xdr:from>
    <xdr:to>
      <xdr:col>12</xdr:col>
      <xdr:colOff>517647</xdr:colOff>
      <xdr:row>2</xdr:row>
      <xdr:rowOff>131358</xdr:rowOff>
    </xdr:to>
    <xdr:pic>
      <xdr:nvPicPr>
        <xdr:cNvPr id="5" name="Gráfico 4" descr="Europa y África en globo terráqueo">
          <a:extLst>
            <a:ext uri="{FF2B5EF4-FFF2-40B4-BE49-F238E27FC236}">
              <a16:creationId xmlns:a16="http://schemas.microsoft.com/office/drawing/2014/main" id="{4E9ECA65-5A06-0C39-423C-2F0DF2B57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829178" y="193613"/>
          <a:ext cx="1235137" cy="1250078"/>
        </a:xfrm>
        <a:prstGeom prst="rect">
          <a:avLst/>
        </a:prstGeom>
      </xdr:spPr>
    </xdr:pic>
    <xdr:clientData/>
  </xdr:twoCellAnchor>
  <xdr:twoCellAnchor>
    <xdr:from>
      <xdr:col>0</xdr:col>
      <xdr:colOff>81935</xdr:colOff>
      <xdr:row>3</xdr:row>
      <xdr:rowOff>40967</xdr:rowOff>
    </xdr:from>
    <xdr:to>
      <xdr:col>48</xdr:col>
      <xdr:colOff>737419</xdr:colOff>
      <xdr:row>3</xdr:row>
      <xdr:rowOff>40967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F0132F80-6F49-773C-2A82-CFC6F74F22E5}"/>
            </a:ext>
          </a:extLst>
        </xdr:cNvPr>
        <xdr:cNvCxnSpPr/>
      </xdr:nvCxnSpPr>
      <xdr:spPr>
        <a:xfrm>
          <a:off x="81935" y="1515806"/>
          <a:ext cx="38919355" cy="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349881</xdr:colOff>
      <xdr:row>4</xdr:row>
      <xdr:rowOff>57029</xdr:rowOff>
    </xdr:from>
    <xdr:to>
      <xdr:col>27</xdr:col>
      <xdr:colOff>369092</xdr:colOff>
      <xdr:row>17</xdr:row>
      <xdr:rowOff>136484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D5324C8-A43B-4639-8A31-2C921D0FA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326133</xdr:colOff>
      <xdr:row>20</xdr:row>
      <xdr:rowOff>43366</xdr:rowOff>
    </xdr:from>
    <xdr:to>
      <xdr:col>27</xdr:col>
      <xdr:colOff>345343</xdr:colOff>
      <xdr:row>34</xdr:row>
      <xdr:rowOff>176629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CC723E5-AB16-4A48-BE6F-2E05D2FD0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712074</xdr:colOff>
      <xdr:row>3</xdr:row>
      <xdr:rowOff>33950</xdr:rowOff>
    </xdr:from>
    <xdr:to>
      <xdr:col>9</xdr:col>
      <xdr:colOff>349</xdr:colOff>
      <xdr:row>72</xdr:row>
      <xdr:rowOff>132745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D95BC4F8-B531-45AF-9E17-D620DC6938F7}"/>
            </a:ext>
          </a:extLst>
        </xdr:cNvPr>
        <xdr:cNvCxnSpPr/>
      </xdr:nvCxnSpPr>
      <xdr:spPr>
        <a:xfrm flipV="1">
          <a:off x="11189574" y="1508057"/>
          <a:ext cx="48007" cy="1287817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105234</xdr:colOff>
      <xdr:row>38</xdr:row>
      <xdr:rowOff>6230</xdr:rowOff>
    </xdr:from>
    <xdr:to>
      <xdr:col>19</xdr:col>
      <xdr:colOff>156719</xdr:colOff>
      <xdr:row>52</xdr:row>
      <xdr:rowOff>51930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3C5C06E-6564-41A9-B360-0A2452BBC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105234</xdr:colOff>
      <xdr:row>55</xdr:row>
      <xdr:rowOff>88900</xdr:rowOff>
    </xdr:from>
    <xdr:to>
      <xdr:col>19</xdr:col>
      <xdr:colOff>109929</xdr:colOff>
      <xdr:row>70</xdr:row>
      <xdr:rowOff>31328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FA434E2-D570-40FA-AA84-10C0D4735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712611</xdr:colOff>
      <xdr:row>1</xdr:row>
      <xdr:rowOff>303389</xdr:rowOff>
    </xdr:from>
    <xdr:to>
      <xdr:col>16</xdr:col>
      <xdr:colOff>564446</xdr:colOff>
      <xdr:row>1</xdr:row>
      <xdr:rowOff>904876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_vida">
              <a:extLst>
                <a:ext uri="{FF2B5EF4-FFF2-40B4-BE49-F238E27FC236}">
                  <a16:creationId xmlns:a16="http://schemas.microsoft.com/office/drawing/2014/main" id="{6E5BF198-AF04-43D4-AD14-E4616223A2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_vi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18573" y="498774"/>
              <a:ext cx="2880295" cy="6014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1180044</xdr:colOff>
      <xdr:row>6</xdr:row>
      <xdr:rowOff>65264</xdr:rowOff>
    </xdr:from>
    <xdr:to>
      <xdr:col>5</xdr:col>
      <xdr:colOff>24697</xdr:colOff>
      <xdr:row>13</xdr:row>
      <xdr:rowOff>144639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E3D2D9B3-3A1D-66FD-58D7-95C5FA8E2EA3}"/>
            </a:ext>
          </a:extLst>
        </xdr:cNvPr>
        <xdr:cNvSpPr/>
      </xdr:nvSpPr>
      <xdr:spPr>
        <a:xfrm>
          <a:off x="1180044" y="2058458"/>
          <a:ext cx="7117292" cy="1578681"/>
        </a:xfrm>
        <a:prstGeom prst="roundRect">
          <a:avLst/>
        </a:prstGeom>
        <a:noFill/>
        <a:ln w="38100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1307044</xdr:colOff>
      <xdr:row>6</xdr:row>
      <xdr:rowOff>128764</xdr:rowOff>
    </xdr:from>
    <xdr:to>
      <xdr:col>5</xdr:col>
      <xdr:colOff>24697</xdr:colOff>
      <xdr:row>10</xdr:row>
      <xdr:rowOff>415192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73A9BFF1-89F6-BF43-6CFB-A1065E19DFB0}"/>
            </a:ext>
          </a:extLst>
        </xdr:cNvPr>
        <xdr:cNvSpPr txBox="1"/>
      </xdr:nvSpPr>
      <xdr:spPr>
        <a:xfrm>
          <a:off x="1307044" y="2229149"/>
          <a:ext cx="6997076" cy="106796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3200">
              <a:solidFill>
                <a:schemeClr val="bg1"/>
              </a:solidFill>
              <a:latin typeface="Bahnschrift SemiBold SemiConden" panose="020B0502040204020203" pitchFamily="34" charset="0"/>
            </a:rPr>
            <a:t>NÚMERO DE PAÍSES</a:t>
          </a:r>
          <a:r>
            <a:rPr lang="es-ES" sz="32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 REGISTRADOS EN CUANTO A CALIDAD DE VIDA</a:t>
          </a:r>
          <a:endParaRPr lang="es-ES" sz="3200">
            <a:solidFill>
              <a:schemeClr val="bg1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1247824</xdr:colOff>
      <xdr:row>10</xdr:row>
      <xdr:rowOff>219425</xdr:rowOff>
    </xdr:from>
    <xdr:to>
      <xdr:col>4</xdr:col>
      <xdr:colOff>723949</xdr:colOff>
      <xdr:row>14</xdr:row>
      <xdr:rowOff>24041</xdr:rowOff>
    </xdr:to>
    <xdr:sp macro="" textlink="'Tabla Dinámica'!B44">
      <xdr:nvSpPr>
        <xdr:cNvPr id="17" name="CuadroTexto 16">
          <a:extLst>
            <a:ext uri="{FF2B5EF4-FFF2-40B4-BE49-F238E27FC236}">
              <a16:creationId xmlns:a16="http://schemas.microsoft.com/office/drawing/2014/main" id="{7B9597AD-F0F7-4685-95EB-352AB8EF69C6}"/>
            </a:ext>
          </a:extLst>
        </xdr:cNvPr>
        <xdr:cNvSpPr txBox="1"/>
      </xdr:nvSpPr>
      <xdr:spPr>
        <a:xfrm>
          <a:off x="1247824" y="3101348"/>
          <a:ext cx="6998433" cy="8303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14B2E42-785E-405B-9397-A601C6458BA8}" type="TxLink">
            <a:rPr lang="en-US" sz="4000" b="0" i="0" u="none" strike="noStrike">
              <a:solidFill>
                <a:schemeClr val="accent2"/>
              </a:solidFill>
              <a:latin typeface="Bahnschrift SemiBold SemiConden" panose="020B0502040204020203" pitchFamily="34" charset="0"/>
              <a:cs typeface="Calibri"/>
            </a:rPr>
            <a:pPr algn="ctr"/>
            <a:t>137</a:t>
          </a:fld>
          <a:endParaRPr lang="es-ES" sz="4000">
            <a:solidFill>
              <a:schemeClr val="accent2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12</xdr:col>
      <xdr:colOff>102059</xdr:colOff>
      <xdr:row>4</xdr:row>
      <xdr:rowOff>158750</xdr:rowOff>
    </xdr:from>
    <xdr:to>
      <xdr:col>19</xdr:col>
      <xdr:colOff>172594</xdr:colOff>
      <xdr:row>17</xdr:row>
      <xdr:rowOff>128250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CE6A402-A840-44BD-B6BC-12938445F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102059</xdr:colOff>
      <xdr:row>20</xdr:row>
      <xdr:rowOff>79375</xdr:rowOff>
    </xdr:from>
    <xdr:to>
      <xdr:col>19</xdr:col>
      <xdr:colOff>172594</xdr:colOff>
      <xdr:row>34</xdr:row>
      <xdr:rowOff>112375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07BC45F-F3BF-45C2-A7BF-DF196C841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326133</xdr:colOff>
      <xdr:row>38</xdr:row>
      <xdr:rowOff>6229</xdr:rowOff>
    </xdr:from>
    <xdr:to>
      <xdr:col>27</xdr:col>
      <xdr:colOff>392133</xdr:colOff>
      <xdr:row>52</xdr:row>
      <xdr:rowOff>51929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E486451-D360-488B-B587-921A2A96A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326133</xdr:colOff>
      <xdr:row>55</xdr:row>
      <xdr:rowOff>81036</xdr:rowOff>
    </xdr:from>
    <xdr:to>
      <xdr:col>27</xdr:col>
      <xdr:colOff>392133</xdr:colOff>
      <xdr:row>69</xdr:row>
      <xdr:rowOff>114036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B42A963-A4AA-46AD-A11C-1B9C700C5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1305277</xdr:colOff>
      <xdr:row>17</xdr:row>
      <xdr:rowOff>105833</xdr:rowOff>
    </xdr:from>
    <xdr:to>
      <xdr:col>5</xdr:col>
      <xdr:colOff>22930</xdr:colOff>
      <xdr:row>21</xdr:row>
      <xdr:rowOff>169334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A73529D1-D56B-468D-9331-BB399F1343A0}"/>
            </a:ext>
          </a:extLst>
        </xdr:cNvPr>
        <xdr:cNvSpPr txBox="1"/>
      </xdr:nvSpPr>
      <xdr:spPr>
        <a:xfrm>
          <a:off x="1305277" y="4303889"/>
          <a:ext cx="6990292" cy="7690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2000">
              <a:solidFill>
                <a:schemeClr val="bg1"/>
              </a:solidFill>
              <a:latin typeface="Bahnschrift SemiBold SemiConden" panose="020B0502040204020203" pitchFamily="34" charset="0"/>
            </a:rPr>
            <a:t>TOP 15 PAÍSES CON MAYOR Y</a:t>
          </a:r>
          <a:r>
            <a:rPr lang="es-ES" sz="20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 MENOR CALIDAD DE VIDA</a:t>
          </a:r>
          <a:endParaRPr lang="es-ES" sz="2000">
            <a:solidFill>
              <a:schemeClr val="bg1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1181805</xdr:colOff>
      <xdr:row>16</xdr:row>
      <xdr:rowOff>88194</xdr:rowOff>
    </xdr:from>
    <xdr:to>
      <xdr:col>5</xdr:col>
      <xdr:colOff>26458</xdr:colOff>
      <xdr:row>63</xdr:row>
      <xdr:rowOff>70556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216464BA-E50A-4371-9E02-814B02207431}"/>
            </a:ext>
          </a:extLst>
        </xdr:cNvPr>
        <xdr:cNvSpPr/>
      </xdr:nvSpPr>
      <xdr:spPr>
        <a:xfrm>
          <a:off x="1181805" y="4109861"/>
          <a:ext cx="7117292" cy="8272639"/>
        </a:xfrm>
        <a:prstGeom prst="roundRect">
          <a:avLst/>
        </a:prstGeom>
        <a:noFill/>
        <a:ln w="38100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Mascareñas Sande" refreshedDate="44851.953541319446" createdVersion="5" refreshedVersion="8" minRefreshableVersion="3" recordCount="0" supportSubquery="1" supportAdvancedDrill="1" xr:uid="{3731DE22-38A6-4436-B26F-D646F3CF3501}">
  <cacheSource type="external" connectionId="1"/>
  <cacheFields count="3">
    <cacheField name="[iq].[country].[country]" caption="country" numFmtId="0" hierarchy="6" level="1">
      <sharedItems count="15">
        <s v="Afghanistan"/>
        <s v="Azerbaijan"/>
        <s v="Burma"/>
        <s v="Cameroon"/>
        <s v="Chad"/>
        <s v="Colombia"/>
        <s v="Congo (Dem. Republic)"/>
        <s v="Ethiopia"/>
        <s v="Iran"/>
        <s v="Iraq"/>
        <s v="Ivory Coast"/>
        <s v="Nigeria"/>
        <s v="Sudan"/>
        <s v="Zambia"/>
        <s v="Zimbabwe"/>
      </sharedItems>
    </cacheField>
    <cacheField name="[Measures].[Suma de iq]" caption="Suma de iq" numFmtId="0" hierarchy="33" level="32767"/>
    <cacheField name="[Measures].[Promedio de calidad_media]" caption="Promedio de calidad_media" numFmtId="0" hierarchy="42" level="32767"/>
  </cacheFields>
  <cacheHierarchies count="49">
    <cacheHierarchy uniqueName="[height_weight_data].[Prueba]" caption="Prueba" attribute="1" defaultMemberUniqueName="[height_weight_data].[Prueba].[All]" allUniqueName="[height_weight_data].[Prueba].[All]" dimensionUniqueName="[height_weight_data]" displayFolder="" count="0" memberValueDatatype="20" unbalanced="0"/>
    <cacheHierarchy uniqueName="[height_weight_data].[country]" caption="country" attribute="1" defaultMemberUniqueName="[height_weight_data].[country].[All]" allUniqueName="[height_weight_data].[country].[All]" dimensionUniqueName="[height_weight_data]" displayFolder="" count="0" memberValueDatatype="130" unbalanced="0"/>
    <cacheHierarchy uniqueName="[height_weight_data].[male_bmi]" caption="male_bmi" attribute="1" defaultMemberUniqueName="[height_weight_data].[male_bmi].[All]" allUniqueName="[height_weight_data].[male_bmi].[All]" dimensionUniqueName="[height_weight_data]" displayFolder="" count="0" memberValueDatatype="5" unbalanced="0"/>
    <cacheHierarchy uniqueName="[height_weight_data].[female_bmi]" caption="female_bmi" attribute="1" defaultMemberUniqueName="[height_weight_data].[female_bmi].[All]" allUniqueName="[height_weight_data].[female_bmi].[All]" dimensionUniqueName="[height_weight_data]" displayFolder="" count="0" memberValueDatatype="5" unbalanced="0"/>
    <cacheHierarchy uniqueName="[height_weight_data].[Nivel de peso hombres]" caption="Nivel de peso hombres" attribute="1" defaultMemberUniqueName="[height_weight_data].[Nivel de peso hombres].[All]" allUniqueName="[height_weight_data].[Nivel de peso hombres].[All]" dimensionUniqueName="[height_weight_data]" displayFolder="" count="0" memberValueDatatype="130" unbalanced="0"/>
    <cacheHierarchy uniqueName="[height_weight_data].[Nivel de peso mujeres]" caption="Nivel de peso mujeres" attribute="1" defaultMemberUniqueName="[height_weight_data].[Nivel de peso mujeres].[All]" allUniqueName="[height_weight_data].[Nivel de peso mujeres].[All]" dimensionUniqueName="[height_weight_data]" displayFolder="" count="0" memberValueDatatype="130" unbalanced="0"/>
    <cacheHierarchy uniqueName="[iq].[country]" caption="country" attribute="1" defaultMemberUniqueName="[iq].[country].[All]" allUniqueName="[iq].[country].[All]" dimensionUniqueName="[iq]" displayFolder="" count="2" memberValueDatatype="130" unbalanced="0">
      <fieldsUsage count="2">
        <fieldUsage x="-1"/>
        <fieldUsage x="0"/>
      </fieldsUsage>
    </cacheHierarchy>
    <cacheHierarchy uniqueName="[iq].[iq]" caption="iq" attribute="1" defaultMemberUniqueName="[iq].[iq].[All]" allUniqueName="[iq].[iq].[All]" dimensionUniqueName="[iq]" displayFolder="" count="0" memberValueDatatype="20" unbalanced="0"/>
    <cacheHierarchy uniqueName="[iq].[Categoría]" caption="Categoría" attribute="1" defaultMemberUniqueName="[iq].[Categoría].[All]" allUniqueName="[iq].[Categoría].[All]" dimensionUniqueName="[iq]" displayFolder="" count="0" memberValueDatatype="130" unbalanced="0"/>
    <cacheHierarchy uniqueName="[life_expectancy].[country]" caption="country" attribute="1" defaultMemberUniqueName="[life_expectancy].[country].[All]" allUniqueName="[life_expectancy].[country].[All]" dimensionUniqueName="[life_expectancy]" displayFolder="" count="0" memberValueDatatype="130" unbalanced="0"/>
    <cacheHierarchy uniqueName="[life_expectancy].[male_life_expectancy]" caption="male_life_expectancy" attribute="1" defaultMemberUniqueName="[life_expectancy].[male_life_expectancy].[All]" allUniqueName="[life_expectancy].[male_life_expectancy].[All]" dimensionUniqueName="[life_expectancy]" displayFolder="" count="0" memberValueDatatype="5" unbalanced="0"/>
    <cacheHierarchy uniqueName="[life_expectancy].[female_life_expectancy]" caption="female_life_expectancy" attribute="1" defaultMemberUniqueName="[life_expectancy].[female_life_expectancy].[All]" allUniqueName="[life_expectancy].[female_life_expectancy].[All]" dimensionUniqueName="[life_expectancy]" displayFolder="" count="0" memberValueDatatype="5" unbalanced="0"/>
    <cacheHierarchy uniqueName="[life_expectancy].[birth_rate]" caption="birth_rate" attribute="1" defaultMemberUniqueName="[life_expectancy].[birth_rate].[All]" allUniqueName="[life_expectancy].[birth_rate].[All]" dimensionUniqueName="[life_expectancy]" displayFolder="" count="0" memberValueDatatype="5" unbalanced="0"/>
    <cacheHierarchy uniqueName="[life_expectancy].[death_rate]" caption="death_rate" attribute="1" defaultMemberUniqueName="[life_expectancy].[death_rate].[All]" allUniqueName="[life_expectancy].[death_rate].[All]" dimensionUniqueName="[life_expectancy]" displayFolder="" count="0" memberValueDatatype="5" unbalanced="0"/>
    <cacheHierarchy uniqueName="[life_expectancy].[prueba]" caption="prueba" attribute="1" defaultMemberUniqueName="[life_expectancy].[prueba].[All]" allUniqueName="[life_expectancy].[prueba].[All]" dimensionUniqueName="[life_expectancy]" displayFolder="" count="0" memberValueDatatype="20" unbalanced="0"/>
    <cacheHierarchy uniqueName="[quality_of_life].[country]" caption="country" attribute="1" defaultMemberUniqueName="[quality_of_life].[country].[All]" allUniqueName="[quality_of_life].[country].[All]" dimensionUniqueName="[quality_of_life]" displayFolder="" count="0" memberValueDatatype="130" unbalanced="0"/>
    <cacheHierarchy uniqueName="[quality_of_life].[stability]" caption="stability" attribute="1" defaultMemberUniqueName="[quality_of_life].[stability].[All]" allUniqueName="[quality_of_life].[stability].[All]" dimensionUniqueName="[quality_of_life]" displayFolder="" count="0" memberValueDatatype="20" unbalanced="0"/>
    <cacheHierarchy uniqueName="[quality_of_life].[rights]" caption="rights" attribute="1" defaultMemberUniqueName="[quality_of_life].[rights].[All]" allUniqueName="[quality_of_life].[rights].[All]" dimensionUniqueName="[quality_of_life]" displayFolder="" count="0" memberValueDatatype="20" unbalanced="0"/>
    <cacheHierarchy uniqueName="[quality_of_life].[health]" caption="health" attribute="1" defaultMemberUniqueName="[quality_of_life].[health].[All]" allUniqueName="[quality_of_life].[health].[All]" dimensionUniqueName="[quality_of_life]" displayFolder="" count="0" memberValueDatatype="20" unbalanced="0"/>
    <cacheHierarchy uniqueName="[quality_of_life].[safety]" caption="safety" attribute="1" defaultMemberUniqueName="[quality_of_life].[safety].[All]" allUniqueName="[quality_of_life].[safety].[All]" dimensionUniqueName="[quality_of_life]" displayFolder="" count="0" memberValueDatatype="20" unbalanced="0"/>
    <cacheHierarchy uniqueName="[quality_of_life].[climate]" caption="climate" attribute="1" defaultMemberUniqueName="[quality_of_life].[climate].[All]" allUniqueName="[quality_of_life].[climate].[All]" dimensionUniqueName="[quality_of_life]" displayFolder="" count="0" memberValueDatatype="20" unbalanced="0"/>
    <cacheHierarchy uniqueName="[quality_of_life].[costs]" caption="costs" attribute="1" defaultMemberUniqueName="[quality_of_life].[costs].[All]" allUniqueName="[quality_of_life].[costs].[All]" dimensionUniqueName="[quality_of_life]" displayFolder="" count="0" memberValueDatatype="20" unbalanced="0"/>
    <cacheHierarchy uniqueName="[quality_of_life].[popularity]" caption="popularity" attribute="1" defaultMemberUniqueName="[quality_of_life].[popularity].[All]" allUniqueName="[quality_of_life].[popularity].[All]" dimensionUniqueName="[quality_of_life]" displayFolder="" count="0" memberValueDatatype="20" unbalanced="0"/>
    <cacheHierarchy uniqueName="[quality_of_life].[calidad_media]" caption="calidad_media" attribute="1" defaultMemberUniqueName="[quality_of_life].[calidad_media].[All]" allUniqueName="[quality_of_life].[calidad_media].[All]" dimensionUniqueName="[quality_of_life]" displayFolder="" count="0" memberValueDatatype="5" unbalanced="0"/>
    <cacheHierarchy uniqueName="[quality_of_life].[tipo_vida]" caption="tipo_vida" attribute="1" defaultMemberUniqueName="[quality_of_life].[tipo_vida].[All]" allUniqueName="[quality_of_life].[tipo_vida].[All]" dimensionUniqueName="[quality_of_life]" displayFolder="" count="0" memberValueDatatype="130" unbalanced="0"/>
    <cacheHierarchy uniqueName="[Measures].[__XL_Count Tabla1]" caption="__XL_Count Tabla1" measure="1" displayFolder="" measureGroup="height_weight_data" count="0" hidden="1"/>
    <cacheHierarchy uniqueName="[Measures].[__XL_Count Tabla15]" caption="__XL_Count Tabla15" measure="1" displayFolder="" measureGroup="iq" count="0" hidden="1"/>
    <cacheHierarchy uniqueName="[Measures].[__XL_Count Tabla17]" caption="__XL_Count Tabla17" measure="1" displayFolder="" measureGroup="life_expectancy" count="0" hidden="1"/>
    <cacheHierarchy uniqueName="[Measures].[__XL_Count Tabla117]" caption="__XL_Count Tabla117" measure="1" displayFolder="" measureGroup="quality_of_life" count="0" hidden="1"/>
    <cacheHierarchy uniqueName="[Measures].[__No hay medidas definidas]" caption="__No hay medidas definidas" measure="1" displayFolder="" count="0" hidden="1"/>
    <cacheHierarchy uniqueName="[Measures].[Suma de male_bmi]" caption="Suma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ale_bmi]" caption="Recuent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emale_bmi]" caption="Suma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q]" caption="Suma de iq" measure="1" displayFolder="" measureGroup="iq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iq]" caption="Promedio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Nivel de peso hombres]" caption="Recue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Nivel de peso hombres]" caption="Recuento disti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Nivel de peso mujeres]" caption="Recuento de Nivel de peso muje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ountry 2]" caption="Recuento de country 2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female_bmi]" caption="Promedio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male_bmi]" caption="Promedi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alidad_media]" caption="Suma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calidad_media]" caption="Promedio de calidad_media" measure="1" displayFolder="" measureGroup="quality_of_lif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male_life_expectancy]" caption="Suma de 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female_life_expectancy]" caption="Suma de fe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untry]" caption="Recuento de country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birth_rate]" caption="Suma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eath_rate]" caption="Suma de dea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birth_rate]" caption="Promedio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height_weight_data" uniqueName="[height_weight_data]" caption="height_weight_data"/>
    <dimension name="iq" uniqueName="[iq]" caption="iq"/>
    <dimension name="life_expectancy" uniqueName="[life_expectancy]" caption="life_expectancy"/>
    <dimension measure="1" name="Measures" uniqueName="[Measures]" caption="Measures"/>
    <dimension name="quality_of_life" uniqueName="[quality_of_life]" caption="quality_of_life"/>
  </dimensions>
  <measureGroups count="4">
    <measureGroup name="height_weight_data" caption="height_weight_data"/>
    <measureGroup name="iq" caption="iq"/>
    <measureGroup name="life_expectancy" caption="life_expectancy"/>
    <measureGroup name="quality_of_life" caption="quality_of_life"/>
  </measureGroups>
  <maps count="9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Mascareñas Sande" refreshedDate="44851.9538880787" createdVersion="5" refreshedVersion="8" minRefreshableVersion="3" recordCount="0" supportSubquery="1" supportAdvancedDrill="1" xr:uid="{5F236692-F3D5-42C1-8834-38B7752A36C7}">
  <cacheSource type="external" connectionId="1"/>
  <cacheFields count="5">
    <cacheField name="[Measures].[Suma de birth_rate]" caption="Suma de birth_rate" numFmtId="0" hierarchy="46" level="32767"/>
    <cacheField name="[Measures].[Suma de death_rate]" caption="Suma de death_rate" numFmtId="0" hierarchy="47" level="32767"/>
    <cacheField name="[life_expectancy].[country].[country]" caption="country" numFmtId="0" hierarchy="9" level="1">
      <sharedItems containsBlank="1" count="15">
        <s v="Australia"/>
        <s v="Austria"/>
        <s v="Bermuda"/>
        <s v="France"/>
        <s v="Hong Kong"/>
        <s v="Japan"/>
        <s v="Luxembourg"/>
        <s v="Macao"/>
        <s v="Malta"/>
        <s v="Portugal"/>
        <s v="Singapore"/>
        <s v="South Korea"/>
        <s v="Spain"/>
        <s v="Switzerland"/>
        <m/>
      </sharedItems>
    </cacheField>
    <cacheField name="[Measures].[Suma de calidad_media]" caption="Suma de calidad_media" numFmtId="0" hierarchy="41" level="32767"/>
    <cacheField name="[quality_of_life].[tipo_vida].[tipo_vida]" caption="tipo_vida" numFmtId="0" hierarchy="24" level="1">
      <sharedItems containsSemiMixedTypes="0" containsNonDate="0" containsString="0"/>
    </cacheField>
  </cacheFields>
  <cacheHierarchies count="49">
    <cacheHierarchy uniqueName="[height_weight_data].[Prueba]" caption="Prueba" attribute="1" defaultMemberUniqueName="[height_weight_data].[Prueba].[All]" allUniqueName="[height_weight_data].[Prueba].[All]" dimensionUniqueName="[height_weight_data]" displayFolder="" count="0" memberValueDatatype="20" unbalanced="0"/>
    <cacheHierarchy uniqueName="[height_weight_data].[country]" caption="country" attribute="1" defaultMemberUniqueName="[height_weight_data].[country].[All]" allUniqueName="[height_weight_data].[country].[All]" dimensionUniqueName="[height_weight_data]" displayFolder="" count="0" memberValueDatatype="130" unbalanced="0"/>
    <cacheHierarchy uniqueName="[height_weight_data].[male_bmi]" caption="male_bmi" attribute="1" defaultMemberUniqueName="[height_weight_data].[male_bmi].[All]" allUniqueName="[height_weight_data].[male_bmi].[All]" dimensionUniqueName="[height_weight_data]" displayFolder="" count="0" memberValueDatatype="5" unbalanced="0"/>
    <cacheHierarchy uniqueName="[height_weight_data].[female_bmi]" caption="female_bmi" attribute="1" defaultMemberUniqueName="[height_weight_data].[female_bmi].[All]" allUniqueName="[height_weight_data].[female_bmi].[All]" dimensionUniqueName="[height_weight_data]" displayFolder="" count="0" memberValueDatatype="5" unbalanced="0"/>
    <cacheHierarchy uniqueName="[height_weight_data].[Nivel de peso hombres]" caption="Nivel de peso hombres" attribute="1" defaultMemberUniqueName="[height_weight_data].[Nivel de peso hombres].[All]" allUniqueName="[height_weight_data].[Nivel de peso hombres].[All]" dimensionUniqueName="[height_weight_data]" displayFolder="" count="0" memberValueDatatype="130" unbalanced="0"/>
    <cacheHierarchy uniqueName="[height_weight_data].[Nivel de peso mujeres]" caption="Nivel de peso mujeres" attribute="1" defaultMemberUniqueName="[height_weight_data].[Nivel de peso mujeres].[All]" allUniqueName="[height_weight_data].[Nivel de peso mujeres].[All]" dimensionUniqueName="[height_weight_data]" displayFolder="" count="0" memberValueDatatype="130" unbalanced="0"/>
    <cacheHierarchy uniqueName="[iq].[country]" caption="country" attribute="1" defaultMemberUniqueName="[iq].[country].[All]" allUniqueName="[iq].[country].[All]" dimensionUniqueName="[iq]" displayFolder="" count="0" memberValueDatatype="130" unbalanced="0"/>
    <cacheHierarchy uniqueName="[iq].[iq]" caption="iq" attribute="1" defaultMemberUniqueName="[iq].[iq].[All]" allUniqueName="[iq].[iq].[All]" dimensionUniqueName="[iq]" displayFolder="" count="0" memberValueDatatype="20" unbalanced="0"/>
    <cacheHierarchy uniqueName="[iq].[Categoría]" caption="Categoría" attribute="1" defaultMemberUniqueName="[iq].[Categoría].[All]" allUniqueName="[iq].[Categoría].[All]" dimensionUniqueName="[iq]" displayFolder="" count="0" memberValueDatatype="130" unbalanced="0"/>
    <cacheHierarchy uniqueName="[life_expectancy].[country]" caption="country" attribute="1" defaultMemberUniqueName="[life_expectancy].[country].[All]" allUniqueName="[life_expectancy].[country].[All]" dimensionUniqueName="[life_expectancy]" displayFolder="" count="2" memberValueDatatype="130" unbalanced="0">
      <fieldsUsage count="2">
        <fieldUsage x="-1"/>
        <fieldUsage x="2"/>
      </fieldsUsage>
    </cacheHierarchy>
    <cacheHierarchy uniqueName="[life_expectancy].[male_life_expectancy]" caption="male_life_expectancy" attribute="1" defaultMemberUniqueName="[life_expectancy].[male_life_expectancy].[All]" allUniqueName="[life_expectancy].[male_life_expectancy].[All]" dimensionUniqueName="[life_expectancy]" displayFolder="" count="0" memberValueDatatype="5" unbalanced="0"/>
    <cacheHierarchy uniqueName="[life_expectancy].[female_life_expectancy]" caption="female_life_expectancy" attribute="1" defaultMemberUniqueName="[life_expectancy].[female_life_expectancy].[All]" allUniqueName="[life_expectancy].[female_life_expectancy].[All]" dimensionUniqueName="[life_expectancy]" displayFolder="" count="0" memberValueDatatype="5" unbalanced="0"/>
    <cacheHierarchy uniqueName="[life_expectancy].[birth_rate]" caption="birth_rate" attribute="1" defaultMemberUniqueName="[life_expectancy].[birth_rate].[All]" allUniqueName="[life_expectancy].[birth_rate].[All]" dimensionUniqueName="[life_expectancy]" displayFolder="" count="0" memberValueDatatype="5" unbalanced="0"/>
    <cacheHierarchy uniqueName="[life_expectancy].[death_rate]" caption="death_rate" attribute="1" defaultMemberUniqueName="[life_expectancy].[death_rate].[All]" allUniqueName="[life_expectancy].[death_rate].[All]" dimensionUniqueName="[life_expectancy]" displayFolder="" count="0" memberValueDatatype="5" unbalanced="0"/>
    <cacheHierarchy uniqueName="[life_expectancy].[prueba]" caption="prueba" attribute="1" defaultMemberUniqueName="[life_expectancy].[prueba].[All]" allUniqueName="[life_expectancy].[prueba].[All]" dimensionUniqueName="[life_expectancy]" displayFolder="" count="0" memberValueDatatype="20" unbalanced="0"/>
    <cacheHierarchy uniqueName="[quality_of_life].[country]" caption="country" attribute="1" defaultMemberUniqueName="[quality_of_life].[country].[All]" allUniqueName="[quality_of_life].[country].[All]" dimensionUniqueName="[quality_of_life]" displayFolder="" count="0" memberValueDatatype="130" unbalanced="0"/>
    <cacheHierarchy uniqueName="[quality_of_life].[stability]" caption="stability" attribute="1" defaultMemberUniqueName="[quality_of_life].[stability].[All]" allUniqueName="[quality_of_life].[stability].[All]" dimensionUniqueName="[quality_of_life]" displayFolder="" count="0" memberValueDatatype="20" unbalanced="0"/>
    <cacheHierarchy uniqueName="[quality_of_life].[rights]" caption="rights" attribute="1" defaultMemberUniqueName="[quality_of_life].[rights].[All]" allUniqueName="[quality_of_life].[rights].[All]" dimensionUniqueName="[quality_of_life]" displayFolder="" count="0" memberValueDatatype="20" unbalanced="0"/>
    <cacheHierarchy uniqueName="[quality_of_life].[health]" caption="health" attribute="1" defaultMemberUniqueName="[quality_of_life].[health].[All]" allUniqueName="[quality_of_life].[health].[All]" dimensionUniqueName="[quality_of_life]" displayFolder="" count="0" memberValueDatatype="20" unbalanced="0"/>
    <cacheHierarchy uniqueName="[quality_of_life].[safety]" caption="safety" attribute="1" defaultMemberUniqueName="[quality_of_life].[safety].[All]" allUniqueName="[quality_of_life].[safety].[All]" dimensionUniqueName="[quality_of_life]" displayFolder="" count="0" memberValueDatatype="20" unbalanced="0"/>
    <cacheHierarchy uniqueName="[quality_of_life].[climate]" caption="climate" attribute="1" defaultMemberUniqueName="[quality_of_life].[climate].[All]" allUniqueName="[quality_of_life].[climate].[All]" dimensionUniqueName="[quality_of_life]" displayFolder="" count="0" memberValueDatatype="20" unbalanced="0"/>
    <cacheHierarchy uniqueName="[quality_of_life].[costs]" caption="costs" attribute="1" defaultMemberUniqueName="[quality_of_life].[costs].[All]" allUniqueName="[quality_of_life].[costs].[All]" dimensionUniqueName="[quality_of_life]" displayFolder="" count="0" memberValueDatatype="20" unbalanced="0"/>
    <cacheHierarchy uniqueName="[quality_of_life].[popularity]" caption="popularity" attribute="1" defaultMemberUniqueName="[quality_of_life].[popularity].[All]" allUniqueName="[quality_of_life].[popularity].[All]" dimensionUniqueName="[quality_of_life]" displayFolder="" count="0" memberValueDatatype="20" unbalanced="0"/>
    <cacheHierarchy uniqueName="[quality_of_life].[calidad_media]" caption="calidad_media" attribute="1" defaultMemberUniqueName="[quality_of_life].[calidad_media].[All]" allUniqueName="[quality_of_life].[calidad_media].[All]" dimensionUniqueName="[quality_of_life]" displayFolder="" count="0" memberValueDatatype="5" unbalanced="0"/>
    <cacheHierarchy uniqueName="[quality_of_life].[tipo_vida]" caption="tipo_vida" attribute="1" defaultMemberUniqueName="[quality_of_life].[tipo_vida].[All]" allUniqueName="[quality_of_life].[tipo_vida].[All]" dimensionUniqueName="[quality_of_life]" displayFolder="" count="2" memberValueDatatype="130" unbalanced="0">
      <fieldsUsage count="2">
        <fieldUsage x="-1"/>
        <fieldUsage x="4"/>
      </fieldsUsage>
    </cacheHierarchy>
    <cacheHierarchy uniqueName="[Measures].[__XL_Count Tabla1]" caption="__XL_Count Tabla1" measure="1" displayFolder="" measureGroup="height_weight_data" count="0" hidden="1"/>
    <cacheHierarchy uniqueName="[Measures].[__XL_Count Tabla15]" caption="__XL_Count Tabla15" measure="1" displayFolder="" measureGroup="iq" count="0" hidden="1"/>
    <cacheHierarchy uniqueName="[Measures].[__XL_Count Tabla17]" caption="__XL_Count Tabla17" measure="1" displayFolder="" measureGroup="life_expectancy" count="0" hidden="1"/>
    <cacheHierarchy uniqueName="[Measures].[__XL_Count Tabla117]" caption="__XL_Count Tabla117" measure="1" displayFolder="" measureGroup="quality_of_life" count="0" hidden="1"/>
    <cacheHierarchy uniqueName="[Measures].[__No hay medidas definidas]" caption="__No hay medidas definidas" measure="1" displayFolder="" count="0" hidden="1"/>
    <cacheHierarchy uniqueName="[Measures].[Suma de male_bmi]" caption="Suma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ale_bmi]" caption="Recuent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emale_bmi]" caption="Suma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q]" caption="Suma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iq]" caption="Promedio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Nivel de peso hombres]" caption="Recue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Nivel de peso hombres]" caption="Recuento disti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Nivel de peso mujeres]" caption="Recuento de Nivel de peso muje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ountry 2]" caption="Recuento de country 2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female_bmi]" caption="Promedio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male_bmi]" caption="Promedi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alidad_media]" caption="Suma de calidad_media" measure="1" displayFolder="" measureGroup="quality_of_lif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calidad_media]" caption="Promedio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male_life_expectancy]" caption="Suma de 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female_life_expectancy]" caption="Suma de fe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untry]" caption="Recuento de country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birth_rate]" caption="Suma de birth_rate" measure="1" displayFolder="" measureGroup="life_expectanc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eath_rate]" caption="Suma de death_rate" measure="1" displayFolder="" measureGroup="life_expectanc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birth_rate]" caption="Promedio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height_weight_data" uniqueName="[height_weight_data]" caption="height_weight_data"/>
    <dimension name="iq" uniqueName="[iq]" caption="iq"/>
    <dimension name="life_expectancy" uniqueName="[life_expectancy]" caption="life_expectancy"/>
    <dimension measure="1" name="Measures" uniqueName="[Measures]" caption="Measures"/>
    <dimension name="quality_of_life" uniqueName="[quality_of_life]" caption="quality_of_life"/>
  </dimensions>
  <measureGroups count="4">
    <measureGroup name="height_weight_data" caption="height_weight_data"/>
    <measureGroup name="iq" caption="iq"/>
    <measureGroup name="life_expectancy" caption="life_expectancy"/>
    <measureGroup name="quality_of_life" caption="quality_of_life"/>
  </measureGroups>
  <maps count="9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Mascareñas Sande" refreshedDate="44851.953888773147" createdVersion="5" refreshedVersion="8" minRefreshableVersion="3" recordCount="0" supportSubquery="1" supportAdvancedDrill="1" xr:uid="{4D27DE3A-75EF-481C-9C62-77E25D667E47}">
  <cacheSource type="external" connectionId="1"/>
  <cacheFields count="5">
    <cacheField name="[Measures].[Suma de calidad_media]" caption="Suma de calidad_media" numFmtId="0" hierarchy="41" level="32767"/>
    <cacheField name="[Measures].[Suma de birth_rate]" caption="Suma de birth_rate" numFmtId="0" hierarchy="46" level="32767"/>
    <cacheField name="[Measures].[Suma de death_rate]" caption="Suma de death_rate" numFmtId="0" hierarchy="47" level="32767"/>
    <cacheField name="[life_expectancy].[country].[country]" caption="country" numFmtId="0" hierarchy="9" level="1">
      <sharedItems count="15">
        <s v="Afghanistan"/>
        <s v="Angola"/>
        <s v="Burma"/>
        <s v="Cameroon"/>
        <s v="Chad"/>
        <s v="Colombia"/>
        <s v="El Salvador"/>
        <s v="Ethiopia"/>
        <s v="Iran"/>
        <s v="Iraq"/>
        <s v="Ivory Coast"/>
        <s v="Nigeria"/>
        <s v="Sudan"/>
        <s v="Zambia"/>
        <s v="Zimbabwe"/>
      </sharedItems>
    </cacheField>
    <cacheField name="[quality_of_life].[tipo_vida].[tipo_vida]" caption="tipo_vida" numFmtId="0" hierarchy="24" level="1">
      <sharedItems containsSemiMixedTypes="0" containsNonDate="0" containsString="0"/>
    </cacheField>
  </cacheFields>
  <cacheHierarchies count="49">
    <cacheHierarchy uniqueName="[height_weight_data].[Prueba]" caption="Prueba" attribute="1" defaultMemberUniqueName="[height_weight_data].[Prueba].[All]" allUniqueName="[height_weight_data].[Prueba].[All]" dimensionUniqueName="[height_weight_data]" displayFolder="" count="0" memberValueDatatype="20" unbalanced="0"/>
    <cacheHierarchy uniqueName="[height_weight_data].[country]" caption="country" attribute="1" defaultMemberUniqueName="[height_weight_data].[country].[All]" allUniqueName="[height_weight_data].[country].[All]" dimensionUniqueName="[height_weight_data]" displayFolder="" count="0" memberValueDatatype="130" unbalanced="0"/>
    <cacheHierarchy uniqueName="[height_weight_data].[male_bmi]" caption="male_bmi" attribute="1" defaultMemberUniqueName="[height_weight_data].[male_bmi].[All]" allUniqueName="[height_weight_data].[male_bmi].[All]" dimensionUniqueName="[height_weight_data]" displayFolder="" count="0" memberValueDatatype="5" unbalanced="0"/>
    <cacheHierarchy uniqueName="[height_weight_data].[female_bmi]" caption="female_bmi" attribute="1" defaultMemberUniqueName="[height_weight_data].[female_bmi].[All]" allUniqueName="[height_weight_data].[female_bmi].[All]" dimensionUniqueName="[height_weight_data]" displayFolder="" count="0" memberValueDatatype="5" unbalanced="0"/>
    <cacheHierarchy uniqueName="[height_weight_data].[Nivel de peso hombres]" caption="Nivel de peso hombres" attribute="1" defaultMemberUniqueName="[height_weight_data].[Nivel de peso hombres].[All]" allUniqueName="[height_weight_data].[Nivel de peso hombres].[All]" dimensionUniqueName="[height_weight_data]" displayFolder="" count="0" memberValueDatatype="130" unbalanced="0"/>
    <cacheHierarchy uniqueName="[height_weight_data].[Nivel de peso mujeres]" caption="Nivel de peso mujeres" attribute="1" defaultMemberUniqueName="[height_weight_data].[Nivel de peso mujeres].[All]" allUniqueName="[height_weight_data].[Nivel de peso mujeres].[All]" dimensionUniqueName="[height_weight_data]" displayFolder="" count="0" memberValueDatatype="130" unbalanced="0"/>
    <cacheHierarchy uniqueName="[iq].[country]" caption="country" attribute="1" defaultMemberUniqueName="[iq].[country].[All]" allUniqueName="[iq].[country].[All]" dimensionUniqueName="[iq]" displayFolder="" count="0" memberValueDatatype="130" unbalanced="0"/>
    <cacheHierarchy uniqueName="[iq].[iq]" caption="iq" attribute="1" defaultMemberUniqueName="[iq].[iq].[All]" allUniqueName="[iq].[iq].[All]" dimensionUniqueName="[iq]" displayFolder="" count="0" memberValueDatatype="20" unbalanced="0"/>
    <cacheHierarchy uniqueName="[iq].[Categoría]" caption="Categoría" attribute="1" defaultMemberUniqueName="[iq].[Categoría].[All]" allUniqueName="[iq].[Categoría].[All]" dimensionUniqueName="[iq]" displayFolder="" count="0" memberValueDatatype="130" unbalanced="0"/>
    <cacheHierarchy uniqueName="[life_expectancy].[country]" caption="country" attribute="1" defaultMemberUniqueName="[life_expectancy].[country].[All]" allUniqueName="[life_expectancy].[country].[All]" dimensionUniqueName="[life_expectancy]" displayFolder="" count="2" memberValueDatatype="130" unbalanced="0">
      <fieldsUsage count="2">
        <fieldUsage x="-1"/>
        <fieldUsage x="3"/>
      </fieldsUsage>
    </cacheHierarchy>
    <cacheHierarchy uniqueName="[life_expectancy].[male_life_expectancy]" caption="male_life_expectancy" attribute="1" defaultMemberUniqueName="[life_expectancy].[male_life_expectancy].[All]" allUniqueName="[life_expectancy].[male_life_expectancy].[All]" dimensionUniqueName="[life_expectancy]" displayFolder="" count="0" memberValueDatatype="5" unbalanced="0"/>
    <cacheHierarchy uniqueName="[life_expectancy].[female_life_expectancy]" caption="female_life_expectancy" attribute="1" defaultMemberUniqueName="[life_expectancy].[female_life_expectancy].[All]" allUniqueName="[life_expectancy].[female_life_expectancy].[All]" dimensionUniqueName="[life_expectancy]" displayFolder="" count="0" memberValueDatatype="5" unbalanced="0"/>
    <cacheHierarchy uniqueName="[life_expectancy].[birth_rate]" caption="birth_rate" attribute="1" defaultMemberUniqueName="[life_expectancy].[birth_rate].[All]" allUniqueName="[life_expectancy].[birth_rate].[All]" dimensionUniqueName="[life_expectancy]" displayFolder="" count="0" memberValueDatatype="5" unbalanced="0"/>
    <cacheHierarchy uniqueName="[life_expectancy].[death_rate]" caption="death_rate" attribute="1" defaultMemberUniqueName="[life_expectancy].[death_rate].[All]" allUniqueName="[life_expectancy].[death_rate].[All]" dimensionUniqueName="[life_expectancy]" displayFolder="" count="0" memberValueDatatype="5" unbalanced="0"/>
    <cacheHierarchy uniqueName="[life_expectancy].[prueba]" caption="prueba" attribute="1" defaultMemberUniqueName="[life_expectancy].[prueba].[All]" allUniqueName="[life_expectancy].[prueba].[All]" dimensionUniqueName="[life_expectancy]" displayFolder="" count="0" memberValueDatatype="20" unbalanced="0"/>
    <cacheHierarchy uniqueName="[quality_of_life].[country]" caption="country" attribute="1" defaultMemberUniqueName="[quality_of_life].[country].[All]" allUniqueName="[quality_of_life].[country].[All]" dimensionUniqueName="[quality_of_life]" displayFolder="" count="0" memberValueDatatype="130" unbalanced="0"/>
    <cacheHierarchy uniqueName="[quality_of_life].[stability]" caption="stability" attribute="1" defaultMemberUniqueName="[quality_of_life].[stability].[All]" allUniqueName="[quality_of_life].[stability].[All]" dimensionUniqueName="[quality_of_life]" displayFolder="" count="0" memberValueDatatype="20" unbalanced="0"/>
    <cacheHierarchy uniqueName="[quality_of_life].[rights]" caption="rights" attribute="1" defaultMemberUniqueName="[quality_of_life].[rights].[All]" allUniqueName="[quality_of_life].[rights].[All]" dimensionUniqueName="[quality_of_life]" displayFolder="" count="0" memberValueDatatype="20" unbalanced="0"/>
    <cacheHierarchy uniqueName="[quality_of_life].[health]" caption="health" attribute="1" defaultMemberUniqueName="[quality_of_life].[health].[All]" allUniqueName="[quality_of_life].[health].[All]" dimensionUniqueName="[quality_of_life]" displayFolder="" count="0" memberValueDatatype="20" unbalanced="0"/>
    <cacheHierarchy uniqueName="[quality_of_life].[safety]" caption="safety" attribute="1" defaultMemberUniqueName="[quality_of_life].[safety].[All]" allUniqueName="[quality_of_life].[safety].[All]" dimensionUniqueName="[quality_of_life]" displayFolder="" count="0" memberValueDatatype="20" unbalanced="0"/>
    <cacheHierarchy uniqueName="[quality_of_life].[climate]" caption="climate" attribute="1" defaultMemberUniqueName="[quality_of_life].[climate].[All]" allUniqueName="[quality_of_life].[climate].[All]" dimensionUniqueName="[quality_of_life]" displayFolder="" count="0" memberValueDatatype="20" unbalanced="0"/>
    <cacheHierarchy uniqueName="[quality_of_life].[costs]" caption="costs" attribute="1" defaultMemberUniqueName="[quality_of_life].[costs].[All]" allUniqueName="[quality_of_life].[costs].[All]" dimensionUniqueName="[quality_of_life]" displayFolder="" count="0" memberValueDatatype="20" unbalanced="0"/>
    <cacheHierarchy uniqueName="[quality_of_life].[popularity]" caption="popularity" attribute="1" defaultMemberUniqueName="[quality_of_life].[popularity].[All]" allUniqueName="[quality_of_life].[popularity].[All]" dimensionUniqueName="[quality_of_life]" displayFolder="" count="0" memberValueDatatype="20" unbalanced="0"/>
    <cacheHierarchy uniqueName="[quality_of_life].[calidad_media]" caption="calidad_media" attribute="1" defaultMemberUniqueName="[quality_of_life].[calidad_media].[All]" allUniqueName="[quality_of_life].[calidad_media].[All]" dimensionUniqueName="[quality_of_life]" displayFolder="" count="0" memberValueDatatype="5" unbalanced="0"/>
    <cacheHierarchy uniqueName="[quality_of_life].[tipo_vida]" caption="tipo_vida" attribute="1" defaultMemberUniqueName="[quality_of_life].[tipo_vida].[All]" allUniqueName="[quality_of_life].[tipo_vida].[All]" dimensionUniqueName="[quality_of_life]" displayFolder="" count="2" memberValueDatatype="130" unbalanced="0">
      <fieldsUsage count="2">
        <fieldUsage x="-1"/>
        <fieldUsage x="4"/>
      </fieldsUsage>
    </cacheHierarchy>
    <cacheHierarchy uniqueName="[Measures].[__XL_Count Tabla1]" caption="__XL_Count Tabla1" measure="1" displayFolder="" measureGroup="height_weight_data" count="0" hidden="1"/>
    <cacheHierarchy uniqueName="[Measures].[__XL_Count Tabla15]" caption="__XL_Count Tabla15" measure="1" displayFolder="" measureGroup="iq" count="0" hidden="1"/>
    <cacheHierarchy uniqueName="[Measures].[__XL_Count Tabla17]" caption="__XL_Count Tabla17" measure="1" displayFolder="" measureGroup="life_expectancy" count="0" hidden="1"/>
    <cacheHierarchy uniqueName="[Measures].[__XL_Count Tabla117]" caption="__XL_Count Tabla117" measure="1" displayFolder="" measureGroup="quality_of_life" count="0" hidden="1"/>
    <cacheHierarchy uniqueName="[Measures].[__No hay medidas definidas]" caption="__No hay medidas definidas" measure="1" displayFolder="" count="0" hidden="1"/>
    <cacheHierarchy uniqueName="[Measures].[Suma de male_bmi]" caption="Suma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ale_bmi]" caption="Recuent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emale_bmi]" caption="Suma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q]" caption="Suma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iq]" caption="Promedio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Nivel de peso hombres]" caption="Recue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Nivel de peso hombres]" caption="Recuento disti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Nivel de peso mujeres]" caption="Recuento de Nivel de peso muje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ountry 2]" caption="Recuento de country 2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female_bmi]" caption="Promedio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male_bmi]" caption="Promedi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alidad_media]" caption="Suma de calidad_media" measure="1" displayFolder="" measureGroup="quality_of_lif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calidad_media]" caption="Promedio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male_life_expectancy]" caption="Suma de 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female_life_expectancy]" caption="Suma de fe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untry]" caption="Recuento de country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birth_rate]" caption="Suma de birth_rate" measure="1" displayFolder="" measureGroup="life_expectanc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eath_rate]" caption="Suma de death_rate" measure="1" displayFolder="" measureGroup="life_expectanc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birth_rate]" caption="Promedio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height_weight_data" uniqueName="[height_weight_data]" caption="height_weight_data"/>
    <dimension name="iq" uniqueName="[iq]" caption="iq"/>
    <dimension name="life_expectancy" uniqueName="[life_expectancy]" caption="life_expectancy"/>
    <dimension measure="1" name="Measures" uniqueName="[Measures]" caption="Measures"/>
    <dimension name="quality_of_life" uniqueName="[quality_of_life]" caption="quality_of_life"/>
  </dimensions>
  <measureGroups count="4">
    <measureGroup name="height_weight_data" caption="height_weight_data"/>
    <measureGroup name="iq" caption="iq"/>
    <measureGroup name="life_expectancy" caption="life_expectancy"/>
    <measureGroup name="quality_of_life" caption="quality_of_life"/>
  </measureGroups>
  <maps count="9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Mascareñas Sande" refreshedDate="44851.953889699071" createdVersion="5" refreshedVersion="8" minRefreshableVersion="3" recordCount="0" supportSubquery="1" supportAdvancedDrill="1" xr:uid="{36082C53-E309-4806-AC6E-1EDD30462632}">
  <cacheSource type="external" connectionId="1"/>
  <cacheFields count="6">
    <cacheField name="[iq].[country].[country]" caption="country" numFmtId="0" hierarchy="6" level="1">
      <sharedItems count="15">
        <s v="Australia"/>
        <s v="Austria"/>
        <s v="Bermuda"/>
        <s v="France"/>
        <s v="Germany"/>
        <s v="Hong Kong"/>
        <s v="Japan"/>
        <s v="Luxembourg"/>
        <s v="Macao"/>
        <s v="Malta"/>
        <s v="Portugal"/>
        <s v="Singapore"/>
        <s v="South Korea"/>
        <s v="Spain"/>
        <s v="Switzerland"/>
      </sharedItems>
    </cacheField>
    <cacheField name="[Measures].[Suma de male_bmi]" caption="Suma de male_bmi" numFmtId="0" hierarchy="30" level="32767"/>
    <cacheField name="[Measures].[Suma de female_bmi]" caption="Suma de female_bmi" numFmtId="0" hierarchy="32" level="32767"/>
    <cacheField name="[quality_of_life].[country].[country]" caption="country" numFmtId="0" hierarchy="15" level="1">
      <sharedItems count="16">
        <s v="Afghanistan"/>
        <s v="Angola"/>
        <s v="Cameroon"/>
        <s v="Chad"/>
        <s v="Congo (Dem. Republic)"/>
        <s v="El Salvador"/>
        <s v="Ethiopia"/>
        <s v="Iraq"/>
        <s v="Ivory Coast"/>
        <s v="Lesotho"/>
        <s v="Mozambique"/>
        <s v="Nigeria"/>
        <s v="Sierra Leone"/>
        <s v="Sudan"/>
        <s v="Zimbabwe"/>
        <s v="Bermuda" u="1"/>
      </sharedItems>
    </cacheField>
    <cacheField name="[Measures].[Suma de calidad_media]" caption="Suma de calidad_media" numFmtId="0" hierarchy="41" level="32767"/>
    <cacheField name="[quality_of_life].[tipo_vida].[tipo_vida]" caption="tipo_vida" numFmtId="0" hierarchy="24" level="1">
      <sharedItems containsSemiMixedTypes="0" containsNonDate="0" containsString="0"/>
    </cacheField>
  </cacheFields>
  <cacheHierarchies count="49">
    <cacheHierarchy uniqueName="[height_weight_data].[Prueba]" caption="Prueba" attribute="1" defaultMemberUniqueName="[height_weight_data].[Prueba].[All]" allUniqueName="[height_weight_data].[Prueba].[All]" dimensionUniqueName="[height_weight_data]" displayFolder="" count="0" memberValueDatatype="20" unbalanced="0"/>
    <cacheHierarchy uniqueName="[height_weight_data].[country]" caption="country" attribute="1" defaultMemberUniqueName="[height_weight_data].[country].[All]" allUniqueName="[height_weight_data].[country].[All]" dimensionUniqueName="[height_weight_data]" displayFolder="" count="0" memberValueDatatype="130" unbalanced="0"/>
    <cacheHierarchy uniqueName="[height_weight_data].[male_bmi]" caption="male_bmi" attribute="1" defaultMemberUniqueName="[height_weight_data].[male_bmi].[All]" allUniqueName="[height_weight_data].[male_bmi].[All]" dimensionUniqueName="[height_weight_data]" displayFolder="" count="0" memberValueDatatype="5" unbalanced="0"/>
    <cacheHierarchy uniqueName="[height_weight_data].[female_bmi]" caption="female_bmi" attribute="1" defaultMemberUniqueName="[height_weight_data].[female_bmi].[All]" allUniqueName="[height_weight_data].[female_bmi].[All]" dimensionUniqueName="[height_weight_data]" displayFolder="" count="0" memberValueDatatype="5" unbalanced="0"/>
    <cacheHierarchy uniqueName="[height_weight_data].[Nivel de peso hombres]" caption="Nivel de peso hombres" attribute="1" defaultMemberUniqueName="[height_weight_data].[Nivel de peso hombres].[All]" allUniqueName="[height_weight_data].[Nivel de peso hombres].[All]" dimensionUniqueName="[height_weight_data]" displayFolder="" count="0" memberValueDatatype="130" unbalanced="0"/>
    <cacheHierarchy uniqueName="[height_weight_data].[Nivel de peso mujeres]" caption="Nivel de peso mujeres" attribute="1" defaultMemberUniqueName="[height_weight_data].[Nivel de peso mujeres].[All]" allUniqueName="[height_weight_data].[Nivel de peso mujeres].[All]" dimensionUniqueName="[height_weight_data]" displayFolder="" count="0" memberValueDatatype="130" unbalanced="0"/>
    <cacheHierarchy uniqueName="[iq].[country]" caption="country" attribute="1" defaultMemberUniqueName="[iq].[country].[All]" allUniqueName="[iq].[country].[All]" dimensionUniqueName="[iq]" displayFolder="" count="2" memberValueDatatype="130" unbalanced="0">
      <fieldsUsage count="2">
        <fieldUsage x="-1"/>
        <fieldUsage x="0"/>
      </fieldsUsage>
    </cacheHierarchy>
    <cacheHierarchy uniqueName="[iq].[iq]" caption="iq" attribute="1" defaultMemberUniqueName="[iq].[iq].[All]" allUniqueName="[iq].[iq].[All]" dimensionUniqueName="[iq]" displayFolder="" count="0" memberValueDatatype="20" unbalanced="0"/>
    <cacheHierarchy uniqueName="[iq].[Categoría]" caption="Categoría" attribute="1" defaultMemberUniqueName="[iq].[Categoría].[All]" allUniqueName="[iq].[Categoría].[All]" dimensionUniqueName="[iq]" displayFolder="" count="0" memberValueDatatype="130" unbalanced="0"/>
    <cacheHierarchy uniqueName="[life_expectancy].[country]" caption="country" attribute="1" defaultMemberUniqueName="[life_expectancy].[country].[All]" allUniqueName="[life_expectancy].[country].[All]" dimensionUniqueName="[life_expectancy]" displayFolder="" count="0" memberValueDatatype="130" unbalanced="0"/>
    <cacheHierarchy uniqueName="[life_expectancy].[male_life_expectancy]" caption="male_life_expectancy" attribute="1" defaultMemberUniqueName="[life_expectancy].[male_life_expectancy].[All]" allUniqueName="[life_expectancy].[male_life_expectancy].[All]" dimensionUniqueName="[life_expectancy]" displayFolder="" count="0" memberValueDatatype="5" unbalanced="0"/>
    <cacheHierarchy uniqueName="[life_expectancy].[female_life_expectancy]" caption="female_life_expectancy" attribute="1" defaultMemberUniqueName="[life_expectancy].[female_life_expectancy].[All]" allUniqueName="[life_expectancy].[female_life_expectancy].[All]" dimensionUniqueName="[life_expectancy]" displayFolder="" count="0" memberValueDatatype="5" unbalanced="0"/>
    <cacheHierarchy uniqueName="[life_expectancy].[birth_rate]" caption="birth_rate" attribute="1" defaultMemberUniqueName="[life_expectancy].[birth_rate].[All]" allUniqueName="[life_expectancy].[birth_rate].[All]" dimensionUniqueName="[life_expectancy]" displayFolder="" count="0" memberValueDatatype="5" unbalanced="0"/>
    <cacheHierarchy uniqueName="[life_expectancy].[death_rate]" caption="death_rate" attribute="1" defaultMemberUniqueName="[life_expectancy].[death_rate].[All]" allUniqueName="[life_expectancy].[death_rate].[All]" dimensionUniqueName="[life_expectancy]" displayFolder="" count="0" memberValueDatatype="5" unbalanced="0"/>
    <cacheHierarchy uniqueName="[life_expectancy].[prueba]" caption="prueba" attribute="1" defaultMemberUniqueName="[life_expectancy].[prueba].[All]" allUniqueName="[life_expectancy].[prueba].[All]" dimensionUniqueName="[life_expectancy]" displayFolder="" count="0" memberValueDatatype="20" unbalanced="0"/>
    <cacheHierarchy uniqueName="[quality_of_life].[country]" caption="country" attribute="1" defaultMemberUniqueName="[quality_of_life].[country].[All]" allUniqueName="[quality_of_life].[country].[All]" dimensionUniqueName="[quality_of_life]" displayFolder="" count="2" memberValueDatatype="130" unbalanced="0">
      <fieldsUsage count="2">
        <fieldUsage x="-1"/>
        <fieldUsage x="3"/>
      </fieldsUsage>
    </cacheHierarchy>
    <cacheHierarchy uniqueName="[quality_of_life].[stability]" caption="stability" attribute="1" defaultMemberUniqueName="[quality_of_life].[stability].[All]" allUniqueName="[quality_of_life].[stability].[All]" dimensionUniqueName="[quality_of_life]" displayFolder="" count="0" memberValueDatatype="20" unbalanced="0"/>
    <cacheHierarchy uniqueName="[quality_of_life].[rights]" caption="rights" attribute="1" defaultMemberUniqueName="[quality_of_life].[rights].[All]" allUniqueName="[quality_of_life].[rights].[All]" dimensionUniqueName="[quality_of_life]" displayFolder="" count="0" memberValueDatatype="20" unbalanced="0"/>
    <cacheHierarchy uniqueName="[quality_of_life].[health]" caption="health" attribute="1" defaultMemberUniqueName="[quality_of_life].[health].[All]" allUniqueName="[quality_of_life].[health].[All]" dimensionUniqueName="[quality_of_life]" displayFolder="" count="0" memberValueDatatype="20" unbalanced="0"/>
    <cacheHierarchy uniqueName="[quality_of_life].[safety]" caption="safety" attribute="1" defaultMemberUniqueName="[quality_of_life].[safety].[All]" allUniqueName="[quality_of_life].[safety].[All]" dimensionUniqueName="[quality_of_life]" displayFolder="" count="0" memberValueDatatype="20" unbalanced="0"/>
    <cacheHierarchy uniqueName="[quality_of_life].[climate]" caption="climate" attribute="1" defaultMemberUniqueName="[quality_of_life].[climate].[All]" allUniqueName="[quality_of_life].[climate].[All]" dimensionUniqueName="[quality_of_life]" displayFolder="" count="0" memberValueDatatype="20" unbalanced="0"/>
    <cacheHierarchy uniqueName="[quality_of_life].[costs]" caption="costs" attribute="1" defaultMemberUniqueName="[quality_of_life].[costs].[All]" allUniqueName="[quality_of_life].[costs].[All]" dimensionUniqueName="[quality_of_life]" displayFolder="" count="0" memberValueDatatype="20" unbalanced="0"/>
    <cacheHierarchy uniqueName="[quality_of_life].[popularity]" caption="popularity" attribute="1" defaultMemberUniqueName="[quality_of_life].[popularity].[All]" allUniqueName="[quality_of_life].[popularity].[All]" dimensionUniqueName="[quality_of_life]" displayFolder="" count="0" memberValueDatatype="20" unbalanced="0"/>
    <cacheHierarchy uniqueName="[quality_of_life].[calidad_media]" caption="calidad_media" attribute="1" defaultMemberUniqueName="[quality_of_life].[calidad_media].[All]" allUniqueName="[quality_of_life].[calidad_media].[All]" dimensionUniqueName="[quality_of_life]" displayFolder="" count="0" memberValueDatatype="5" unbalanced="0"/>
    <cacheHierarchy uniqueName="[quality_of_life].[tipo_vida]" caption="tipo_vida" attribute="1" defaultMemberUniqueName="[quality_of_life].[tipo_vida].[All]" allUniqueName="[quality_of_life].[tipo_vida].[All]" dimensionUniqueName="[quality_of_life]" displayFolder="" count="2" memberValueDatatype="130" unbalanced="0">
      <fieldsUsage count="2">
        <fieldUsage x="-1"/>
        <fieldUsage x="5"/>
      </fieldsUsage>
    </cacheHierarchy>
    <cacheHierarchy uniqueName="[Measures].[__XL_Count Tabla1]" caption="__XL_Count Tabla1" measure="1" displayFolder="" measureGroup="height_weight_data" count="0" hidden="1"/>
    <cacheHierarchy uniqueName="[Measures].[__XL_Count Tabla15]" caption="__XL_Count Tabla15" measure="1" displayFolder="" measureGroup="iq" count="0" hidden="1"/>
    <cacheHierarchy uniqueName="[Measures].[__XL_Count Tabla17]" caption="__XL_Count Tabla17" measure="1" displayFolder="" measureGroup="life_expectancy" count="0" hidden="1"/>
    <cacheHierarchy uniqueName="[Measures].[__XL_Count Tabla117]" caption="__XL_Count Tabla117" measure="1" displayFolder="" measureGroup="quality_of_life" count="0" hidden="1"/>
    <cacheHierarchy uniqueName="[Measures].[__No hay medidas definidas]" caption="__No hay medidas definidas" measure="1" displayFolder="" count="0" hidden="1"/>
    <cacheHierarchy uniqueName="[Measures].[Suma de male_bmi]" caption="Suma de male_bmi" measure="1" displayFolder="" measureGroup="height_weight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ale_bmi]" caption="Recuent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emale_bmi]" caption="Suma de female_bmi" measure="1" displayFolder="" measureGroup="height_weight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q]" caption="Suma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iq]" caption="Promedio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Nivel de peso hombres]" caption="Recue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Nivel de peso hombres]" caption="Recuento disti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Nivel de peso mujeres]" caption="Recuento de Nivel de peso muje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ountry 2]" caption="Recuento de country 2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female_bmi]" caption="Promedio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male_bmi]" caption="Promedi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alidad_media]" caption="Suma de calidad_media" measure="1" displayFolder="" measureGroup="quality_of_lif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calidad_media]" caption="Promedio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male_life_expectancy]" caption="Suma de 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female_life_expectancy]" caption="Suma de fe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untry]" caption="Recuento de country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birth_rate]" caption="Suma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eath_rate]" caption="Suma de dea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birth_rate]" caption="Promedio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height_weight_data" uniqueName="[height_weight_data]" caption="height_weight_data"/>
    <dimension name="iq" uniqueName="[iq]" caption="iq"/>
    <dimension name="life_expectancy" uniqueName="[life_expectancy]" caption="life_expectancy"/>
    <dimension measure="1" name="Measures" uniqueName="[Measures]" caption="Measures"/>
    <dimension name="quality_of_life" uniqueName="[quality_of_life]" caption="quality_of_life"/>
  </dimensions>
  <measureGroups count="4">
    <measureGroup name="height_weight_data" caption="height_weight_data"/>
    <measureGroup name="iq" caption="iq"/>
    <measureGroup name="life_expectancy" caption="life_expectancy"/>
    <measureGroup name="quality_of_life" caption="quality_of_life"/>
  </measureGroups>
  <maps count="9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Mascareñas Sande" refreshedDate="44851.953890277779" createdVersion="5" refreshedVersion="8" minRefreshableVersion="3" recordCount="0" supportSubquery="1" supportAdvancedDrill="1" xr:uid="{6096AA6E-CA1F-43A6-9ADC-45C661B521F4}">
  <cacheSource type="external" connectionId="1"/>
  <cacheFields count="6">
    <cacheField name="[iq].[country].[country]" caption="country" numFmtId="0" hierarchy="6" level="1">
      <sharedItems count="15">
        <s v="Australia"/>
        <s v="Austria"/>
        <s v="Bermuda"/>
        <s v="France"/>
        <s v="Germany"/>
        <s v="Hong Kong"/>
        <s v="Japan"/>
        <s v="Luxembourg"/>
        <s v="Macao"/>
        <s v="Malta"/>
        <s v="Portugal"/>
        <s v="Singapore"/>
        <s v="South Korea"/>
        <s v="Spain"/>
        <s v="Switzerland"/>
      </sharedItems>
    </cacheField>
    <cacheField name="[Measures].[Suma de male_bmi]" caption="Suma de male_bmi" numFmtId="0" hierarchy="30" level="32767"/>
    <cacheField name="[Measures].[Suma de female_bmi]" caption="Suma de female_bmi" numFmtId="0" hierarchy="32" level="32767"/>
    <cacheField name="[quality_of_life].[country].[country]" caption="country" numFmtId="0" hierarchy="15" level="1">
      <sharedItems count="15">
        <s v="Australia"/>
        <s v="Bermuda"/>
        <s v="Cyprus"/>
        <s v="France"/>
        <s v="Hong Kong"/>
        <s v="Japan"/>
        <s v="Luxembourg"/>
        <s v="Macao"/>
        <s v="Malta"/>
        <s v="Portugal"/>
        <s v="San Marino"/>
        <s v="Singapore"/>
        <s v="South Korea"/>
        <s v="Spain"/>
        <s v="Switzerland"/>
      </sharedItems>
    </cacheField>
    <cacheField name="[Measures].[Suma de calidad_media]" caption="Suma de calidad_media" numFmtId="0" hierarchy="41" level="32767"/>
    <cacheField name="[quality_of_life].[tipo_vida].[tipo_vida]" caption="tipo_vida" numFmtId="0" hierarchy="24" level="1">
      <sharedItems containsSemiMixedTypes="0" containsNonDate="0" containsString="0"/>
    </cacheField>
  </cacheFields>
  <cacheHierarchies count="49">
    <cacheHierarchy uniqueName="[height_weight_data].[Prueba]" caption="Prueba" attribute="1" defaultMemberUniqueName="[height_weight_data].[Prueba].[All]" allUniqueName="[height_weight_data].[Prueba].[All]" dimensionUniqueName="[height_weight_data]" displayFolder="" count="0" memberValueDatatype="20" unbalanced="0"/>
    <cacheHierarchy uniqueName="[height_weight_data].[country]" caption="country" attribute="1" defaultMemberUniqueName="[height_weight_data].[country].[All]" allUniqueName="[height_weight_data].[country].[All]" dimensionUniqueName="[height_weight_data]" displayFolder="" count="0" memberValueDatatype="130" unbalanced="0"/>
    <cacheHierarchy uniqueName="[height_weight_data].[male_bmi]" caption="male_bmi" attribute="1" defaultMemberUniqueName="[height_weight_data].[male_bmi].[All]" allUniqueName="[height_weight_data].[male_bmi].[All]" dimensionUniqueName="[height_weight_data]" displayFolder="" count="0" memberValueDatatype="5" unbalanced="0"/>
    <cacheHierarchy uniqueName="[height_weight_data].[female_bmi]" caption="female_bmi" attribute="1" defaultMemberUniqueName="[height_weight_data].[female_bmi].[All]" allUniqueName="[height_weight_data].[female_bmi].[All]" dimensionUniqueName="[height_weight_data]" displayFolder="" count="0" memberValueDatatype="5" unbalanced="0"/>
    <cacheHierarchy uniqueName="[height_weight_data].[Nivel de peso hombres]" caption="Nivel de peso hombres" attribute="1" defaultMemberUniqueName="[height_weight_data].[Nivel de peso hombres].[All]" allUniqueName="[height_weight_data].[Nivel de peso hombres].[All]" dimensionUniqueName="[height_weight_data]" displayFolder="" count="0" memberValueDatatype="130" unbalanced="0"/>
    <cacheHierarchy uniqueName="[height_weight_data].[Nivel de peso mujeres]" caption="Nivel de peso mujeres" attribute="1" defaultMemberUniqueName="[height_weight_data].[Nivel de peso mujeres].[All]" allUniqueName="[height_weight_data].[Nivel de peso mujeres].[All]" dimensionUniqueName="[height_weight_data]" displayFolder="" count="0" memberValueDatatype="130" unbalanced="0"/>
    <cacheHierarchy uniqueName="[iq].[country]" caption="country" attribute="1" defaultMemberUniqueName="[iq].[country].[All]" allUniqueName="[iq].[country].[All]" dimensionUniqueName="[iq]" displayFolder="" count="2" memberValueDatatype="130" unbalanced="0">
      <fieldsUsage count="2">
        <fieldUsage x="-1"/>
        <fieldUsage x="0"/>
      </fieldsUsage>
    </cacheHierarchy>
    <cacheHierarchy uniqueName="[iq].[iq]" caption="iq" attribute="1" defaultMemberUniqueName="[iq].[iq].[All]" allUniqueName="[iq].[iq].[All]" dimensionUniqueName="[iq]" displayFolder="" count="0" memberValueDatatype="20" unbalanced="0"/>
    <cacheHierarchy uniqueName="[iq].[Categoría]" caption="Categoría" attribute="1" defaultMemberUniqueName="[iq].[Categoría].[All]" allUniqueName="[iq].[Categoría].[All]" dimensionUniqueName="[iq]" displayFolder="" count="0" memberValueDatatype="130" unbalanced="0"/>
    <cacheHierarchy uniqueName="[life_expectancy].[country]" caption="country" attribute="1" defaultMemberUniqueName="[life_expectancy].[country].[All]" allUniqueName="[life_expectancy].[country].[All]" dimensionUniqueName="[life_expectancy]" displayFolder="" count="0" memberValueDatatype="130" unbalanced="0"/>
    <cacheHierarchy uniqueName="[life_expectancy].[male_life_expectancy]" caption="male_life_expectancy" attribute="1" defaultMemberUniqueName="[life_expectancy].[male_life_expectancy].[All]" allUniqueName="[life_expectancy].[male_life_expectancy].[All]" dimensionUniqueName="[life_expectancy]" displayFolder="" count="0" memberValueDatatype="5" unbalanced="0"/>
    <cacheHierarchy uniqueName="[life_expectancy].[female_life_expectancy]" caption="female_life_expectancy" attribute="1" defaultMemberUniqueName="[life_expectancy].[female_life_expectancy].[All]" allUniqueName="[life_expectancy].[female_life_expectancy].[All]" dimensionUniqueName="[life_expectancy]" displayFolder="" count="0" memberValueDatatype="5" unbalanced="0"/>
    <cacheHierarchy uniqueName="[life_expectancy].[birth_rate]" caption="birth_rate" attribute="1" defaultMemberUniqueName="[life_expectancy].[birth_rate].[All]" allUniqueName="[life_expectancy].[birth_rate].[All]" dimensionUniqueName="[life_expectancy]" displayFolder="" count="0" memberValueDatatype="5" unbalanced="0"/>
    <cacheHierarchy uniqueName="[life_expectancy].[death_rate]" caption="death_rate" attribute="1" defaultMemberUniqueName="[life_expectancy].[death_rate].[All]" allUniqueName="[life_expectancy].[death_rate].[All]" dimensionUniqueName="[life_expectancy]" displayFolder="" count="0" memberValueDatatype="5" unbalanced="0"/>
    <cacheHierarchy uniqueName="[life_expectancy].[prueba]" caption="prueba" attribute="1" defaultMemberUniqueName="[life_expectancy].[prueba].[All]" allUniqueName="[life_expectancy].[prueba].[All]" dimensionUniqueName="[life_expectancy]" displayFolder="" count="0" memberValueDatatype="20" unbalanced="0"/>
    <cacheHierarchy uniqueName="[quality_of_life].[country]" caption="country" attribute="1" defaultMemberUniqueName="[quality_of_life].[country].[All]" allUniqueName="[quality_of_life].[country].[All]" dimensionUniqueName="[quality_of_life]" displayFolder="" count="2" memberValueDatatype="130" unbalanced="0">
      <fieldsUsage count="2">
        <fieldUsage x="-1"/>
        <fieldUsage x="3"/>
      </fieldsUsage>
    </cacheHierarchy>
    <cacheHierarchy uniqueName="[quality_of_life].[stability]" caption="stability" attribute="1" defaultMemberUniqueName="[quality_of_life].[stability].[All]" allUniqueName="[quality_of_life].[stability].[All]" dimensionUniqueName="[quality_of_life]" displayFolder="" count="0" memberValueDatatype="20" unbalanced="0"/>
    <cacheHierarchy uniqueName="[quality_of_life].[rights]" caption="rights" attribute="1" defaultMemberUniqueName="[quality_of_life].[rights].[All]" allUniqueName="[quality_of_life].[rights].[All]" dimensionUniqueName="[quality_of_life]" displayFolder="" count="0" memberValueDatatype="20" unbalanced="0"/>
    <cacheHierarchy uniqueName="[quality_of_life].[health]" caption="health" attribute="1" defaultMemberUniqueName="[quality_of_life].[health].[All]" allUniqueName="[quality_of_life].[health].[All]" dimensionUniqueName="[quality_of_life]" displayFolder="" count="0" memberValueDatatype="20" unbalanced="0"/>
    <cacheHierarchy uniqueName="[quality_of_life].[safety]" caption="safety" attribute="1" defaultMemberUniqueName="[quality_of_life].[safety].[All]" allUniqueName="[quality_of_life].[safety].[All]" dimensionUniqueName="[quality_of_life]" displayFolder="" count="0" memberValueDatatype="20" unbalanced="0"/>
    <cacheHierarchy uniqueName="[quality_of_life].[climate]" caption="climate" attribute="1" defaultMemberUniqueName="[quality_of_life].[climate].[All]" allUniqueName="[quality_of_life].[climate].[All]" dimensionUniqueName="[quality_of_life]" displayFolder="" count="0" memberValueDatatype="20" unbalanced="0"/>
    <cacheHierarchy uniqueName="[quality_of_life].[costs]" caption="costs" attribute="1" defaultMemberUniqueName="[quality_of_life].[costs].[All]" allUniqueName="[quality_of_life].[costs].[All]" dimensionUniqueName="[quality_of_life]" displayFolder="" count="0" memberValueDatatype="20" unbalanced="0"/>
    <cacheHierarchy uniqueName="[quality_of_life].[popularity]" caption="popularity" attribute="1" defaultMemberUniqueName="[quality_of_life].[popularity].[All]" allUniqueName="[quality_of_life].[popularity].[All]" dimensionUniqueName="[quality_of_life]" displayFolder="" count="0" memberValueDatatype="20" unbalanced="0"/>
    <cacheHierarchy uniqueName="[quality_of_life].[calidad_media]" caption="calidad_media" attribute="1" defaultMemberUniqueName="[quality_of_life].[calidad_media].[All]" allUniqueName="[quality_of_life].[calidad_media].[All]" dimensionUniqueName="[quality_of_life]" displayFolder="" count="0" memberValueDatatype="5" unbalanced="0"/>
    <cacheHierarchy uniqueName="[quality_of_life].[tipo_vida]" caption="tipo_vida" attribute="1" defaultMemberUniqueName="[quality_of_life].[tipo_vida].[All]" allUniqueName="[quality_of_life].[tipo_vida].[All]" dimensionUniqueName="[quality_of_life]" displayFolder="" count="2" memberValueDatatype="130" unbalanced="0">
      <fieldsUsage count="2">
        <fieldUsage x="-1"/>
        <fieldUsage x="5"/>
      </fieldsUsage>
    </cacheHierarchy>
    <cacheHierarchy uniqueName="[Measures].[__XL_Count Tabla1]" caption="__XL_Count Tabla1" measure="1" displayFolder="" measureGroup="height_weight_data" count="0" hidden="1"/>
    <cacheHierarchy uniqueName="[Measures].[__XL_Count Tabla15]" caption="__XL_Count Tabla15" measure="1" displayFolder="" measureGroup="iq" count="0" hidden="1"/>
    <cacheHierarchy uniqueName="[Measures].[__XL_Count Tabla17]" caption="__XL_Count Tabla17" measure="1" displayFolder="" measureGroup="life_expectancy" count="0" hidden="1"/>
    <cacheHierarchy uniqueName="[Measures].[__XL_Count Tabla117]" caption="__XL_Count Tabla117" measure="1" displayFolder="" measureGroup="quality_of_life" count="0" hidden="1"/>
    <cacheHierarchy uniqueName="[Measures].[__No hay medidas definidas]" caption="__No hay medidas definidas" measure="1" displayFolder="" count="0" hidden="1"/>
    <cacheHierarchy uniqueName="[Measures].[Suma de male_bmi]" caption="Suma de male_bmi" measure="1" displayFolder="" measureGroup="height_weight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ale_bmi]" caption="Recuent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emale_bmi]" caption="Suma de female_bmi" measure="1" displayFolder="" measureGroup="height_weight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q]" caption="Suma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iq]" caption="Promedio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Nivel de peso hombres]" caption="Recue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Nivel de peso hombres]" caption="Recuento disti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Nivel de peso mujeres]" caption="Recuento de Nivel de peso muje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ountry 2]" caption="Recuento de country 2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female_bmi]" caption="Promedio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male_bmi]" caption="Promedi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alidad_media]" caption="Suma de calidad_media" measure="1" displayFolder="" measureGroup="quality_of_lif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calidad_media]" caption="Promedio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male_life_expectancy]" caption="Suma de 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female_life_expectancy]" caption="Suma de fe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untry]" caption="Recuento de country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birth_rate]" caption="Suma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eath_rate]" caption="Suma de dea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birth_rate]" caption="Promedio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height_weight_data" uniqueName="[height_weight_data]" caption="height_weight_data"/>
    <dimension name="iq" uniqueName="[iq]" caption="iq"/>
    <dimension name="life_expectancy" uniqueName="[life_expectancy]" caption="life_expectancy"/>
    <dimension measure="1" name="Measures" uniqueName="[Measures]" caption="Measures"/>
    <dimension name="quality_of_life" uniqueName="[quality_of_life]" caption="quality_of_life"/>
  </dimensions>
  <measureGroups count="4">
    <measureGroup name="height_weight_data" caption="height_weight_data"/>
    <measureGroup name="iq" caption="iq"/>
    <measureGroup name="life_expectancy" caption="life_expectancy"/>
    <measureGroup name="quality_of_life" caption="quality_of_life"/>
  </measureGroups>
  <maps count="9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Mascareñas Sande" refreshedDate="44851.953891087964" createdVersion="5" refreshedVersion="8" minRefreshableVersion="3" recordCount="0" supportSubquery="1" supportAdvancedDrill="1" xr:uid="{95508A03-25B0-438E-A8F9-66E099A5DAA3}">
  <cacheSource type="external" connectionId="1"/>
  <cacheFields count="3">
    <cacheField name="[Measures].[Suma de calidad_media]" caption="Suma de calidad_media" numFmtId="0" hierarchy="41" level="32767"/>
    <cacheField name="[quality_of_life].[country].[country]" caption="country" numFmtId="0" hierarchy="15" level="1">
      <sharedItems count="15">
        <s v="Australia"/>
        <s v="Bermuda"/>
        <s v="Cyprus"/>
        <s v="France"/>
        <s v="Hong Kong"/>
        <s v="Japan"/>
        <s v="Luxembourg"/>
        <s v="Macao"/>
        <s v="Malta"/>
        <s v="Portugal"/>
        <s v="San Marino"/>
        <s v="Singapore"/>
        <s v="South Korea"/>
        <s v="Spain"/>
        <s v="Switzerland"/>
      </sharedItems>
    </cacheField>
    <cacheField name="[quality_of_life].[tipo_vida].[tipo_vida]" caption="tipo_vida" numFmtId="0" hierarchy="24" level="1">
      <sharedItems containsSemiMixedTypes="0" containsNonDate="0" containsString="0"/>
    </cacheField>
  </cacheFields>
  <cacheHierarchies count="49">
    <cacheHierarchy uniqueName="[height_weight_data].[Prueba]" caption="Prueba" attribute="1" defaultMemberUniqueName="[height_weight_data].[Prueba].[All]" allUniqueName="[height_weight_data].[Prueba].[All]" dimensionUniqueName="[height_weight_data]" displayFolder="" count="0" memberValueDatatype="20" unbalanced="0"/>
    <cacheHierarchy uniqueName="[height_weight_data].[country]" caption="country" attribute="1" defaultMemberUniqueName="[height_weight_data].[country].[All]" allUniqueName="[height_weight_data].[country].[All]" dimensionUniqueName="[height_weight_data]" displayFolder="" count="0" memberValueDatatype="130" unbalanced="0"/>
    <cacheHierarchy uniqueName="[height_weight_data].[male_bmi]" caption="male_bmi" attribute="1" defaultMemberUniqueName="[height_weight_data].[male_bmi].[All]" allUniqueName="[height_weight_data].[male_bmi].[All]" dimensionUniqueName="[height_weight_data]" displayFolder="" count="0" memberValueDatatype="5" unbalanced="0"/>
    <cacheHierarchy uniqueName="[height_weight_data].[female_bmi]" caption="female_bmi" attribute="1" defaultMemberUniqueName="[height_weight_data].[female_bmi].[All]" allUniqueName="[height_weight_data].[female_bmi].[All]" dimensionUniqueName="[height_weight_data]" displayFolder="" count="0" memberValueDatatype="5" unbalanced="0"/>
    <cacheHierarchy uniqueName="[height_weight_data].[Nivel de peso hombres]" caption="Nivel de peso hombres" attribute="1" defaultMemberUniqueName="[height_weight_data].[Nivel de peso hombres].[All]" allUniqueName="[height_weight_data].[Nivel de peso hombres].[All]" dimensionUniqueName="[height_weight_data]" displayFolder="" count="0" memberValueDatatype="130" unbalanced="0"/>
    <cacheHierarchy uniqueName="[height_weight_data].[Nivel de peso mujeres]" caption="Nivel de peso mujeres" attribute="1" defaultMemberUniqueName="[height_weight_data].[Nivel de peso mujeres].[All]" allUniqueName="[height_weight_data].[Nivel de peso mujeres].[All]" dimensionUniqueName="[height_weight_data]" displayFolder="" count="0" memberValueDatatype="130" unbalanced="0"/>
    <cacheHierarchy uniqueName="[iq].[country]" caption="country" attribute="1" defaultMemberUniqueName="[iq].[country].[All]" allUniqueName="[iq].[country].[All]" dimensionUniqueName="[iq]" displayFolder="" count="0" memberValueDatatype="130" unbalanced="0"/>
    <cacheHierarchy uniqueName="[iq].[iq]" caption="iq" attribute="1" defaultMemberUniqueName="[iq].[iq].[All]" allUniqueName="[iq].[iq].[All]" dimensionUniqueName="[iq]" displayFolder="" count="0" memberValueDatatype="20" unbalanced="0"/>
    <cacheHierarchy uniqueName="[iq].[Categoría]" caption="Categoría" attribute="1" defaultMemberUniqueName="[iq].[Categoría].[All]" allUniqueName="[iq].[Categoría].[All]" dimensionUniqueName="[iq]" displayFolder="" count="0" memberValueDatatype="130" unbalanced="0"/>
    <cacheHierarchy uniqueName="[life_expectancy].[country]" caption="country" attribute="1" defaultMemberUniqueName="[life_expectancy].[country].[All]" allUniqueName="[life_expectancy].[country].[All]" dimensionUniqueName="[life_expectancy]" displayFolder="" count="0" memberValueDatatype="130" unbalanced="0"/>
    <cacheHierarchy uniqueName="[life_expectancy].[male_life_expectancy]" caption="male_life_expectancy" attribute="1" defaultMemberUniqueName="[life_expectancy].[male_life_expectancy].[All]" allUniqueName="[life_expectancy].[male_life_expectancy].[All]" dimensionUniqueName="[life_expectancy]" displayFolder="" count="0" memberValueDatatype="5" unbalanced="0"/>
    <cacheHierarchy uniqueName="[life_expectancy].[female_life_expectancy]" caption="female_life_expectancy" attribute="1" defaultMemberUniqueName="[life_expectancy].[female_life_expectancy].[All]" allUniqueName="[life_expectancy].[female_life_expectancy].[All]" dimensionUniqueName="[life_expectancy]" displayFolder="" count="0" memberValueDatatype="5" unbalanced="0"/>
    <cacheHierarchy uniqueName="[life_expectancy].[birth_rate]" caption="birth_rate" attribute="1" defaultMemberUniqueName="[life_expectancy].[birth_rate].[All]" allUniqueName="[life_expectancy].[birth_rate].[All]" dimensionUniqueName="[life_expectancy]" displayFolder="" count="0" memberValueDatatype="5" unbalanced="0"/>
    <cacheHierarchy uniqueName="[life_expectancy].[death_rate]" caption="death_rate" attribute="1" defaultMemberUniqueName="[life_expectancy].[death_rate].[All]" allUniqueName="[life_expectancy].[death_rate].[All]" dimensionUniqueName="[life_expectancy]" displayFolder="" count="0" memberValueDatatype="5" unbalanced="0"/>
    <cacheHierarchy uniqueName="[life_expectancy].[prueba]" caption="prueba" attribute="1" defaultMemberUniqueName="[life_expectancy].[prueba].[All]" allUniqueName="[life_expectancy].[prueba].[All]" dimensionUniqueName="[life_expectancy]" displayFolder="" count="0" memberValueDatatype="20" unbalanced="0"/>
    <cacheHierarchy uniqueName="[quality_of_life].[country]" caption="country" attribute="1" defaultMemberUniqueName="[quality_of_life].[country].[All]" allUniqueName="[quality_of_life].[country].[All]" dimensionUniqueName="[quality_of_life]" displayFolder="" count="2" memberValueDatatype="130" unbalanced="0">
      <fieldsUsage count="2">
        <fieldUsage x="-1"/>
        <fieldUsage x="1"/>
      </fieldsUsage>
    </cacheHierarchy>
    <cacheHierarchy uniqueName="[quality_of_life].[stability]" caption="stability" attribute="1" defaultMemberUniqueName="[quality_of_life].[stability].[All]" allUniqueName="[quality_of_life].[stability].[All]" dimensionUniqueName="[quality_of_life]" displayFolder="" count="0" memberValueDatatype="20" unbalanced="0"/>
    <cacheHierarchy uniqueName="[quality_of_life].[rights]" caption="rights" attribute="1" defaultMemberUniqueName="[quality_of_life].[rights].[All]" allUniqueName="[quality_of_life].[rights].[All]" dimensionUniqueName="[quality_of_life]" displayFolder="" count="0" memberValueDatatype="20" unbalanced="0"/>
    <cacheHierarchy uniqueName="[quality_of_life].[health]" caption="health" attribute="1" defaultMemberUniqueName="[quality_of_life].[health].[All]" allUniqueName="[quality_of_life].[health].[All]" dimensionUniqueName="[quality_of_life]" displayFolder="" count="0" memberValueDatatype="20" unbalanced="0"/>
    <cacheHierarchy uniqueName="[quality_of_life].[safety]" caption="safety" attribute="1" defaultMemberUniqueName="[quality_of_life].[safety].[All]" allUniqueName="[quality_of_life].[safety].[All]" dimensionUniqueName="[quality_of_life]" displayFolder="" count="0" memberValueDatatype="20" unbalanced="0"/>
    <cacheHierarchy uniqueName="[quality_of_life].[climate]" caption="climate" attribute="1" defaultMemberUniqueName="[quality_of_life].[climate].[All]" allUniqueName="[quality_of_life].[climate].[All]" dimensionUniqueName="[quality_of_life]" displayFolder="" count="0" memberValueDatatype="20" unbalanced="0"/>
    <cacheHierarchy uniqueName="[quality_of_life].[costs]" caption="costs" attribute="1" defaultMemberUniqueName="[quality_of_life].[costs].[All]" allUniqueName="[quality_of_life].[costs].[All]" dimensionUniqueName="[quality_of_life]" displayFolder="" count="0" memberValueDatatype="20" unbalanced="0"/>
    <cacheHierarchy uniqueName="[quality_of_life].[popularity]" caption="popularity" attribute="1" defaultMemberUniqueName="[quality_of_life].[popularity].[All]" allUniqueName="[quality_of_life].[popularity].[All]" dimensionUniqueName="[quality_of_life]" displayFolder="" count="0" memberValueDatatype="20" unbalanced="0"/>
    <cacheHierarchy uniqueName="[quality_of_life].[calidad_media]" caption="calidad_media" attribute="1" defaultMemberUniqueName="[quality_of_life].[calidad_media].[All]" allUniqueName="[quality_of_life].[calidad_media].[All]" dimensionUniqueName="[quality_of_life]" displayFolder="" count="0" memberValueDatatype="5" unbalanced="0"/>
    <cacheHierarchy uniqueName="[quality_of_life].[tipo_vida]" caption="tipo_vida" attribute="1" defaultMemberUniqueName="[quality_of_life].[tipo_vida].[All]" allUniqueName="[quality_of_life].[tipo_vida].[All]" dimensionUniqueName="[quality_of_life]" displayFolder="" count="2" memberValueDatatype="130" unbalanced="0">
      <fieldsUsage count="2">
        <fieldUsage x="-1"/>
        <fieldUsage x="2"/>
      </fieldsUsage>
    </cacheHierarchy>
    <cacheHierarchy uniqueName="[Measures].[__XL_Count Tabla1]" caption="__XL_Count Tabla1" measure="1" displayFolder="" measureGroup="height_weight_data" count="0" hidden="1"/>
    <cacheHierarchy uniqueName="[Measures].[__XL_Count Tabla15]" caption="__XL_Count Tabla15" measure="1" displayFolder="" measureGroup="iq" count="0" hidden="1"/>
    <cacheHierarchy uniqueName="[Measures].[__XL_Count Tabla17]" caption="__XL_Count Tabla17" measure="1" displayFolder="" measureGroup="life_expectancy" count="0" hidden="1"/>
    <cacheHierarchy uniqueName="[Measures].[__XL_Count Tabla117]" caption="__XL_Count Tabla117" measure="1" displayFolder="" measureGroup="quality_of_life" count="0" hidden="1"/>
    <cacheHierarchy uniqueName="[Measures].[__No hay medidas definidas]" caption="__No hay medidas definidas" measure="1" displayFolder="" count="0" hidden="1"/>
    <cacheHierarchy uniqueName="[Measures].[Suma de male_bmi]" caption="Suma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ale_bmi]" caption="Recuent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emale_bmi]" caption="Suma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q]" caption="Suma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iq]" caption="Promedio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Nivel de peso hombres]" caption="Recue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Nivel de peso hombres]" caption="Recuento disti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Nivel de peso mujeres]" caption="Recuento de Nivel de peso muje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ountry 2]" caption="Recuento de country 2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female_bmi]" caption="Promedio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male_bmi]" caption="Promedi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alidad_media]" caption="Suma de calidad_media" measure="1" displayFolder="" measureGroup="quality_of_lif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calidad_media]" caption="Promedio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male_life_expectancy]" caption="Suma de 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female_life_expectancy]" caption="Suma de fe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untry]" caption="Recuento de country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birth_rate]" caption="Suma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eath_rate]" caption="Suma de dea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birth_rate]" caption="Promedio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height_weight_data" uniqueName="[height_weight_data]" caption="height_weight_data"/>
    <dimension name="iq" uniqueName="[iq]" caption="iq"/>
    <dimension name="life_expectancy" uniqueName="[life_expectancy]" caption="life_expectancy"/>
    <dimension measure="1" name="Measures" uniqueName="[Measures]" caption="Measures"/>
    <dimension name="quality_of_life" uniqueName="[quality_of_life]" caption="quality_of_life"/>
  </dimensions>
  <measureGroups count="4">
    <measureGroup name="height_weight_data" caption="height_weight_data"/>
    <measureGroup name="iq" caption="iq"/>
    <measureGroup name="life_expectancy" caption="life_expectancy"/>
    <measureGroup name="quality_of_life" caption="quality_of_life"/>
  </measureGroups>
  <maps count="9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Mascareñas Sande" refreshedDate="44851.953891550926" createdVersion="5" refreshedVersion="8" minRefreshableVersion="3" recordCount="0" supportSubquery="1" supportAdvancedDrill="1" xr:uid="{38D70131-A0D1-4963-85FC-1C53B3597780}">
  <cacheSource type="external" connectionId="1"/>
  <cacheFields count="3">
    <cacheField name="[Measures].[Suma de calidad_media]" caption="Suma de calidad_media" numFmtId="0" hierarchy="41" level="32767"/>
    <cacheField name="[quality_of_life].[country].[country]" caption="country" numFmtId="0" hierarchy="15" level="1">
      <sharedItems count="15">
        <s v="Afghanistan"/>
        <s v="Angola"/>
        <s v="Cameroon"/>
        <s v="Chad"/>
        <s v="Congo (Dem. Republic)"/>
        <s v="El Salvador"/>
        <s v="Ethiopia"/>
        <s v="Iraq"/>
        <s v="Ivory Coast"/>
        <s v="Lesotho"/>
        <s v="Mozambique"/>
        <s v="Nigeria"/>
        <s v="Sierra Leone"/>
        <s v="Sudan"/>
        <s v="Zimbabwe"/>
      </sharedItems>
    </cacheField>
    <cacheField name="[quality_of_life].[tipo_vida].[tipo_vida]" caption="tipo_vida" numFmtId="0" hierarchy="24" level="1">
      <sharedItems containsSemiMixedTypes="0" containsNonDate="0" containsString="0"/>
    </cacheField>
  </cacheFields>
  <cacheHierarchies count="49">
    <cacheHierarchy uniqueName="[height_weight_data].[Prueba]" caption="Prueba" attribute="1" defaultMemberUniqueName="[height_weight_data].[Prueba].[All]" allUniqueName="[height_weight_data].[Prueba].[All]" dimensionUniqueName="[height_weight_data]" displayFolder="" count="0" memberValueDatatype="20" unbalanced="0"/>
    <cacheHierarchy uniqueName="[height_weight_data].[country]" caption="country" attribute="1" defaultMemberUniqueName="[height_weight_data].[country].[All]" allUniqueName="[height_weight_data].[country].[All]" dimensionUniqueName="[height_weight_data]" displayFolder="" count="0" memberValueDatatype="130" unbalanced="0"/>
    <cacheHierarchy uniqueName="[height_weight_data].[male_bmi]" caption="male_bmi" attribute="1" defaultMemberUniqueName="[height_weight_data].[male_bmi].[All]" allUniqueName="[height_weight_data].[male_bmi].[All]" dimensionUniqueName="[height_weight_data]" displayFolder="" count="0" memberValueDatatype="5" unbalanced="0"/>
    <cacheHierarchy uniqueName="[height_weight_data].[female_bmi]" caption="female_bmi" attribute="1" defaultMemberUniqueName="[height_weight_data].[female_bmi].[All]" allUniqueName="[height_weight_data].[female_bmi].[All]" dimensionUniqueName="[height_weight_data]" displayFolder="" count="0" memberValueDatatype="5" unbalanced="0"/>
    <cacheHierarchy uniqueName="[height_weight_data].[Nivel de peso hombres]" caption="Nivel de peso hombres" attribute="1" defaultMemberUniqueName="[height_weight_data].[Nivel de peso hombres].[All]" allUniqueName="[height_weight_data].[Nivel de peso hombres].[All]" dimensionUniqueName="[height_weight_data]" displayFolder="" count="0" memberValueDatatype="130" unbalanced="0"/>
    <cacheHierarchy uniqueName="[height_weight_data].[Nivel de peso mujeres]" caption="Nivel de peso mujeres" attribute="1" defaultMemberUniqueName="[height_weight_data].[Nivel de peso mujeres].[All]" allUniqueName="[height_weight_data].[Nivel de peso mujeres].[All]" dimensionUniqueName="[height_weight_data]" displayFolder="" count="0" memberValueDatatype="130" unbalanced="0"/>
    <cacheHierarchy uniqueName="[iq].[country]" caption="country" attribute="1" defaultMemberUniqueName="[iq].[country].[All]" allUniqueName="[iq].[country].[All]" dimensionUniqueName="[iq]" displayFolder="" count="0" memberValueDatatype="130" unbalanced="0"/>
    <cacheHierarchy uniqueName="[iq].[iq]" caption="iq" attribute="1" defaultMemberUniqueName="[iq].[iq].[All]" allUniqueName="[iq].[iq].[All]" dimensionUniqueName="[iq]" displayFolder="" count="0" memberValueDatatype="20" unbalanced="0"/>
    <cacheHierarchy uniqueName="[iq].[Categoría]" caption="Categoría" attribute="1" defaultMemberUniqueName="[iq].[Categoría].[All]" allUniqueName="[iq].[Categoría].[All]" dimensionUniqueName="[iq]" displayFolder="" count="0" memberValueDatatype="130" unbalanced="0"/>
    <cacheHierarchy uniqueName="[life_expectancy].[country]" caption="country" attribute="1" defaultMemberUniqueName="[life_expectancy].[country].[All]" allUniqueName="[life_expectancy].[country].[All]" dimensionUniqueName="[life_expectancy]" displayFolder="" count="0" memberValueDatatype="130" unbalanced="0"/>
    <cacheHierarchy uniqueName="[life_expectancy].[male_life_expectancy]" caption="male_life_expectancy" attribute="1" defaultMemberUniqueName="[life_expectancy].[male_life_expectancy].[All]" allUniqueName="[life_expectancy].[male_life_expectancy].[All]" dimensionUniqueName="[life_expectancy]" displayFolder="" count="0" memberValueDatatype="5" unbalanced="0"/>
    <cacheHierarchy uniqueName="[life_expectancy].[female_life_expectancy]" caption="female_life_expectancy" attribute="1" defaultMemberUniqueName="[life_expectancy].[female_life_expectancy].[All]" allUniqueName="[life_expectancy].[female_life_expectancy].[All]" dimensionUniqueName="[life_expectancy]" displayFolder="" count="0" memberValueDatatype="5" unbalanced="0"/>
    <cacheHierarchy uniqueName="[life_expectancy].[birth_rate]" caption="birth_rate" attribute="1" defaultMemberUniqueName="[life_expectancy].[birth_rate].[All]" allUniqueName="[life_expectancy].[birth_rate].[All]" dimensionUniqueName="[life_expectancy]" displayFolder="" count="0" memberValueDatatype="5" unbalanced="0"/>
    <cacheHierarchy uniqueName="[life_expectancy].[death_rate]" caption="death_rate" attribute="1" defaultMemberUniqueName="[life_expectancy].[death_rate].[All]" allUniqueName="[life_expectancy].[death_rate].[All]" dimensionUniqueName="[life_expectancy]" displayFolder="" count="0" memberValueDatatype="5" unbalanced="0"/>
    <cacheHierarchy uniqueName="[life_expectancy].[prueba]" caption="prueba" attribute="1" defaultMemberUniqueName="[life_expectancy].[prueba].[All]" allUniqueName="[life_expectancy].[prueba].[All]" dimensionUniqueName="[life_expectancy]" displayFolder="" count="0" memberValueDatatype="20" unbalanced="0"/>
    <cacheHierarchy uniqueName="[quality_of_life].[country]" caption="country" attribute="1" defaultMemberUniqueName="[quality_of_life].[country].[All]" allUniqueName="[quality_of_life].[country].[All]" dimensionUniqueName="[quality_of_life]" displayFolder="" count="2" memberValueDatatype="130" unbalanced="0">
      <fieldsUsage count="2">
        <fieldUsage x="-1"/>
        <fieldUsage x="1"/>
      </fieldsUsage>
    </cacheHierarchy>
    <cacheHierarchy uniqueName="[quality_of_life].[stability]" caption="stability" attribute="1" defaultMemberUniqueName="[quality_of_life].[stability].[All]" allUniqueName="[quality_of_life].[stability].[All]" dimensionUniqueName="[quality_of_life]" displayFolder="" count="0" memberValueDatatype="20" unbalanced="0"/>
    <cacheHierarchy uniqueName="[quality_of_life].[rights]" caption="rights" attribute="1" defaultMemberUniqueName="[quality_of_life].[rights].[All]" allUniqueName="[quality_of_life].[rights].[All]" dimensionUniqueName="[quality_of_life]" displayFolder="" count="0" memberValueDatatype="20" unbalanced="0"/>
    <cacheHierarchy uniqueName="[quality_of_life].[health]" caption="health" attribute="1" defaultMemberUniqueName="[quality_of_life].[health].[All]" allUniqueName="[quality_of_life].[health].[All]" dimensionUniqueName="[quality_of_life]" displayFolder="" count="0" memberValueDatatype="20" unbalanced="0"/>
    <cacheHierarchy uniqueName="[quality_of_life].[safety]" caption="safety" attribute="1" defaultMemberUniqueName="[quality_of_life].[safety].[All]" allUniqueName="[quality_of_life].[safety].[All]" dimensionUniqueName="[quality_of_life]" displayFolder="" count="0" memberValueDatatype="20" unbalanced="0"/>
    <cacheHierarchy uniqueName="[quality_of_life].[climate]" caption="climate" attribute="1" defaultMemberUniqueName="[quality_of_life].[climate].[All]" allUniqueName="[quality_of_life].[climate].[All]" dimensionUniqueName="[quality_of_life]" displayFolder="" count="0" memberValueDatatype="20" unbalanced="0"/>
    <cacheHierarchy uniqueName="[quality_of_life].[costs]" caption="costs" attribute="1" defaultMemberUniqueName="[quality_of_life].[costs].[All]" allUniqueName="[quality_of_life].[costs].[All]" dimensionUniqueName="[quality_of_life]" displayFolder="" count="0" memberValueDatatype="20" unbalanced="0"/>
    <cacheHierarchy uniqueName="[quality_of_life].[popularity]" caption="popularity" attribute="1" defaultMemberUniqueName="[quality_of_life].[popularity].[All]" allUniqueName="[quality_of_life].[popularity].[All]" dimensionUniqueName="[quality_of_life]" displayFolder="" count="0" memberValueDatatype="20" unbalanced="0"/>
    <cacheHierarchy uniqueName="[quality_of_life].[calidad_media]" caption="calidad_media" attribute="1" defaultMemberUniqueName="[quality_of_life].[calidad_media].[All]" allUniqueName="[quality_of_life].[calidad_media].[All]" dimensionUniqueName="[quality_of_life]" displayFolder="" count="0" memberValueDatatype="5" unbalanced="0"/>
    <cacheHierarchy uniqueName="[quality_of_life].[tipo_vida]" caption="tipo_vida" attribute="1" defaultMemberUniqueName="[quality_of_life].[tipo_vida].[All]" allUniqueName="[quality_of_life].[tipo_vida].[All]" dimensionUniqueName="[quality_of_life]" displayFolder="" count="2" memberValueDatatype="130" unbalanced="0">
      <fieldsUsage count="2">
        <fieldUsage x="-1"/>
        <fieldUsage x="2"/>
      </fieldsUsage>
    </cacheHierarchy>
    <cacheHierarchy uniqueName="[Measures].[__XL_Count Tabla1]" caption="__XL_Count Tabla1" measure="1" displayFolder="" measureGroup="height_weight_data" count="0" hidden="1"/>
    <cacheHierarchy uniqueName="[Measures].[__XL_Count Tabla15]" caption="__XL_Count Tabla15" measure="1" displayFolder="" measureGroup="iq" count="0" hidden="1"/>
    <cacheHierarchy uniqueName="[Measures].[__XL_Count Tabla17]" caption="__XL_Count Tabla17" measure="1" displayFolder="" measureGroup="life_expectancy" count="0" hidden="1"/>
    <cacheHierarchy uniqueName="[Measures].[__XL_Count Tabla117]" caption="__XL_Count Tabla117" measure="1" displayFolder="" measureGroup="quality_of_life" count="0" hidden="1"/>
    <cacheHierarchy uniqueName="[Measures].[__No hay medidas definidas]" caption="__No hay medidas definidas" measure="1" displayFolder="" count="0" hidden="1"/>
    <cacheHierarchy uniqueName="[Measures].[Suma de male_bmi]" caption="Suma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ale_bmi]" caption="Recuent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emale_bmi]" caption="Suma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q]" caption="Suma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iq]" caption="Promedio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Nivel de peso hombres]" caption="Recue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Nivel de peso hombres]" caption="Recuento disti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Nivel de peso mujeres]" caption="Recuento de Nivel de peso muje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ountry 2]" caption="Recuento de country 2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female_bmi]" caption="Promedio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male_bmi]" caption="Promedi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alidad_media]" caption="Suma de calidad_media" measure="1" displayFolder="" measureGroup="quality_of_lif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calidad_media]" caption="Promedio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male_life_expectancy]" caption="Suma de 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female_life_expectancy]" caption="Suma de fe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untry]" caption="Recuento de country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birth_rate]" caption="Suma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eath_rate]" caption="Suma de dea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birth_rate]" caption="Promedio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height_weight_data" uniqueName="[height_weight_data]" caption="height_weight_data"/>
    <dimension name="iq" uniqueName="[iq]" caption="iq"/>
    <dimension name="life_expectancy" uniqueName="[life_expectancy]" caption="life_expectancy"/>
    <dimension measure="1" name="Measures" uniqueName="[Measures]" caption="Measures"/>
    <dimension name="quality_of_life" uniqueName="[quality_of_life]" caption="quality_of_life"/>
  </dimensions>
  <measureGroups count="4">
    <measureGroup name="height_weight_data" caption="height_weight_data"/>
    <measureGroup name="iq" caption="iq"/>
    <measureGroup name="life_expectancy" caption="life_expectancy"/>
    <measureGroup name="quality_of_life" caption="quality_of_life"/>
  </measureGroups>
  <maps count="9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Mascareñas Sande" refreshedDate="44851.953542013885" createdVersion="3" refreshedVersion="8" minRefreshableVersion="3" recordCount="0" supportSubquery="1" supportAdvancedDrill="1" xr:uid="{B4233C9E-1F47-4C97-91E6-2159341D7AD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9">
    <cacheHierarchy uniqueName="[height_weight_data].[Prueba]" caption="Prueba" attribute="1" defaultMemberUniqueName="[height_weight_data].[Prueba].[All]" allUniqueName="[height_weight_data].[Prueba].[All]" dimensionUniqueName="[height_weight_data]" displayFolder="" count="0" memberValueDatatype="20" unbalanced="0"/>
    <cacheHierarchy uniqueName="[height_weight_data].[country]" caption="country" attribute="1" defaultMemberUniqueName="[height_weight_data].[country].[All]" allUniqueName="[height_weight_data].[country].[All]" dimensionUniqueName="[height_weight_data]" displayFolder="" count="0" memberValueDatatype="130" unbalanced="0"/>
    <cacheHierarchy uniqueName="[height_weight_data].[male_bmi]" caption="male_bmi" attribute="1" defaultMemberUniqueName="[height_weight_data].[male_bmi].[All]" allUniqueName="[height_weight_data].[male_bmi].[All]" dimensionUniqueName="[height_weight_data]" displayFolder="" count="0" memberValueDatatype="5" unbalanced="0"/>
    <cacheHierarchy uniqueName="[height_weight_data].[female_bmi]" caption="female_bmi" attribute="1" defaultMemberUniqueName="[height_weight_data].[female_bmi].[All]" allUniqueName="[height_weight_data].[female_bmi].[All]" dimensionUniqueName="[height_weight_data]" displayFolder="" count="0" memberValueDatatype="5" unbalanced="0"/>
    <cacheHierarchy uniqueName="[height_weight_data].[Nivel de peso hombres]" caption="Nivel de peso hombres" attribute="1" defaultMemberUniqueName="[height_weight_data].[Nivel de peso hombres].[All]" allUniqueName="[height_weight_data].[Nivel de peso hombres].[All]" dimensionUniqueName="[height_weight_data]" displayFolder="" count="0" memberValueDatatype="130" unbalanced="0"/>
    <cacheHierarchy uniqueName="[height_weight_data].[Nivel de peso mujeres]" caption="Nivel de peso mujeres" attribute="1" defaultMemberUniqueName="[height_weight_data].[Nivel de peso mujeres].[All]" allUniqueName="[height_weight_data].[Nivel de peso mujeres].[All]" dimensionUniqueName="[height_weight_data]" displayFolder="" count="0" memberValueDatatype="130" unbalanced="0"/>
    <cacheHierarchy uniqueName="[iq].[country]" caption="country" attribute="1" defaultMemberUniqueName="[iq].[country].[All]" allUniqueName="[iq].[country].[All]" dimensionUniqueName="[iq]" displayFolder="" count="0" memberValueDatatype="130" unbalanced="0"/>
    <cacheHierarchy uniqueName="[iq].[iq]" caption="iq" attribute="1" defaultMemberUniqueName="[iq].[iq].[All]" allUniqueName="[iq].[iq].[All]" dimensionUniqueName="[iq]" displayFolder="" count="0" memberValueDatatype="20" unbalanced="0"/>
    <cacheHierarchy uniqueName="[iq].[Categoría]" caption="Categoría" attribute="1" defaultMemberUniqueName="[iq].[Categoría].[All]" allUniqueName="[iq].[Categoría].[All]" dimensionUniqueName="[iq]" displayFolder="" count="0" memberValueDatatype="130" unbalanced="0"/>
    <cacheHierarchy uniqueName="[life_expectancy].[country]" caption="country" attribute="1" defaultMemberUniqueName="[life_expectancy].[country].[All]" allUniqueName="[life_expectancy].[country].[All]" dimensionUniqueName="[life_expectancy]" displayFolder="" count="0" memberValueDatatype="130" unbalanced="0"/>
    <cacheHierarchy uniqueName="[life_expectancy].[male_life_expectancy]" caption="male_life_expectancy" attribute="1" defaultMemberUniqueName="[life_expectancy].[male_life_expectancy].[All]" allUniqueName="[life_expectancy].[male_life_expectancy].[All]" dimensionUniqueName="[life_expectancy]" displayFolder="" count="0" memberValueDatatype="5" unbalanced="0"/>
    <cacheHierarchy uniqueName="[life_expectancy].[female_life_expectancy]" caption="female_life_expectancy" attribute="1" defaultMemberUniqueName="[life_expectancy].[female_life_expectancy].[All]" allUniqueName="[life_expectancy].[female_life_expectancy].[All]" dimensionUniqueName="[life_expectancy]" displayFolder="" count="0" memberValueDatatype="5" unbalanced="0"/>
    <cacheHierarchy uniqueName="[life_expectancy].[birth_rate]" caption="birth_rate" attribute="1" defaultMemberUniqueName="[life_expectancy].[birth_rate].[All]" allUniqueName="[life_expectancy].[birth_rate].[All]" dimensionUniqueName="[life_expectancy]" displayFolder="" count="0" memberValueDatatype="5" unbalanced="0"/>
    <cacheHierarchy uniqueName="[life_expectancy].[death_rate]" caption="death_rate" attribute="1" defaultMemberUniqueName="[life_expectancy].[death_rate].[All]" allUniqueName="[life_expectancy].[death_rate].[All]" dimensionUniqueName="[life_expectancy]" displayFolder="" count="0" memberValueDatatype="5" unbalanced="0"/>
    <cacheHierarchy uniqueName="[life_expectancy].[prueba]" caption="prueba" attribute="1" defaultMemberUniqueName="[life_expectancy].[prueba].[All]" allUniqueName="[life_expectancy].[prueba].[All]" dimensionUniqueName="[life_expectancy]" displayFolder="" count="0" memberValueDatatype="20" unbalanced="0"/>
    <cacheHierarchy uniqueName="[quality_of_life].[country]" caption="country" attribute="1" defaultMemberUniqueName="[quality_of_life].[country].[All]" allUniqueName="[quality_of_life].[country].[All]" dimensionUniqueName="[quality_of_life]" displayFolder="" count="0" memberValueDatatype="130" unbalanced="0"/>
    <cacheHierarchy uniqueName="[quality_of_life].[stability]" caption="stability" attribute="1" defaultMemberUniqueName="[quality_of_life].[stability].[All]" allUniqueName="[quality_of_life].[stability].[All]" dimensionUniqueName="[quality_of_life]" displayFolder="" count="0" memberValueDatatype="20" unbalanced="0"/>
    <cacheHierarchy uniqueName="[quality_of_life].[rights]" caption="rights" attribute="1" defaultMemberUniqueName="[quality_of_life].[rights].[All]" allUniqueName="[quality_of_life].[rights].[All]" dimensionUniqueName="[quality_of_life]" displayFolder="" count="0" memberValueDatatype="20" unbalanced="0"/>
    <cacheHierarchy uniqueName="[quality_of_life].[health]" caption="health" attribute="1" defaultMemberUniqueName="[quality_of_life].[health].[All]" allUniqueName="[quality_of_life].[health].[All]" dimensionUniqueName="[quality_of_life]" displayFolder="" count="0" memberValueDatatype="20" unbalanced="0"/>
    <cacheHierarchy uniqueName="[quality_of_life].[safety]" caption="safety" attribute="1" defaultMemberUniqueName="[quality_of_life].[safety].[All]" allUniqueName="[quality_of_life].[safety].[All]" dimensionUniqueName="[quality_of_life]" displayFolder="" count="0" memberValueDatatype="20" unbalanced="0"/>
    <cacheHierarchy uniqueName="[quality_of_life].[climate]" caption="climate" attribute="1" defaultMemberUniqueName="[quality_of_life].[climate].[All]" allUniqueName="[quality_of_life].[climate].[All]" dimensionUniqueName="[quality_of_life]" displayFolder="" count="0" memberValueDatatype="20" unbalanced="0"/>
    <cacheHierarchy uniqueName="[quality_of_life].[costs]" caption="costs" attribute="1" defaultMemberUniqueName="[quality_of_life].[costs].[All]" allUniqueName="[quality_of_life].[costs].[All]" dimensionUniqueName="[quality_of_life]" displayFolder="" count="0" memberValueDatatype="20" unbalanced="0"/>
    <cacheHierarchy uniqueName="[quality_of_life].[popularity]" caption="popularity" attribute="1" defaultMemberUniqueName="[quality_of_life].[popularity].[All]" allUniqueName="[quality_of_life].[popularity].[All]" dimensionUniqueName="[quality_of_life]" displayFolder="" count="0" memberValueDatatype="20" unbalanced="0"/>
    <cacheHierarchy uniqueName="[quality_of_life].[calidad_media]" caption="calidad_media" attribute="1" defaultMemberUniqueName="[quality_of_life].[calidad_media].[All]" allUniqueName="[quality_of_life].[calidad_media].[All]" dimensionUniqueName="[quality_of_life]" displayFolder="" count="0" memberValueDatatype="5" unbalanced="0"/>
    <cacheHierarchy uniqueName="[quality_of_life].[tipo_vida]" caption="tipo_vida" attribute="1" defaultMemberUniqueName="[quality_of_life].[tipo_vida].[All]" allUniqueName="[quality_of_life].[tipo_vida].[All]" dimensionUniqueName="[quality_of_life]" displayFolder="" count="2" memberValueDatatype="130" unbalanced="0"/>
    <cacheHierarchy uniqueName="[Measures].[__XL_Count Tabla1]" caption="__XL_Count Tabla1" measure="1" displayFolder="" measureGroup="height_weight_data" count="0" hidden="1"/>
    <cacheHierarchy uniqueName="[Measures].[__XL_Count Tabla15]" caption="__XL_Count Tabla15" measure="1" displayFolder="" measureGroup="iq" count="0" hidden="1"/>
    <cacheHierarchy uniqueName="[Measures].[__XL_Count Tabla17]" caption="__XL_Count Tabla17" measure="1" displayFolder="" measureGroup="life_expectancy" count="0" hidden="1"/>
    <cacheHierarchy uniqueName="[Measures].[__XL_Count Tabla117]" caption="__XL_Count Tabla117" measure="1" displayFolder="" measureGroup="quality_of_life" count="0" hidden="1"/>
    <cacheHierarchy uniqueName="[Measures].[__No hay medidas definidas]" caption="__No hay medidas definidas" measure="1" displayFolder="" count="0" hidden="1"/>
    <cacheHierarchy uniqueName="[Measures].[Suma de male_bmi]" caption="Suma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ale_bmi]" caption="Recuent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emale_bmi]" caption="Suma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q]" caption="Suma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iq]" caption="Promedio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Nivel de peso hombres]" caption="Recue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Nivel de peso hombres]" caption="Recuento disti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Nivel de peso mujeres]" caption="Recuento de Nivel de peso muje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ountry 2]" caption="Recuento de country 2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female_bmi]" caption="Promedio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male_bmi]" caption="Promedi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alidad_media]" caption="Suma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calidad_media]" caption="Promedio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male_life_expectancy]" caption="Suma de 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female_life_expectancy]" caption="Suma de fe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untry]" caption="Recuento de country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birth_rate]" caption="Suma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eath_rate]" caption="Suma de dea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birth_rate]" caption="Promedio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309676967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Mascareñas Sande" refreshedDate="44851.953562152776" createdVersion="5" refreshedVersion="8" minRefreshableVersion="3" recordCount="0" supportSubquery="1" supportAdvancedDrill="1" xr:uid="{1D3B682C-73DE-4B32-A028-FFDD0C16FD8C}">
  <cacheSource type="external" connectionId="1"/>
  <cacheFields count="3">
    <cacheField name="[iq].[country].[country]" caption="country" numFmtId="0" hierarchy="6" level="1">
      <sharedItems count="15">
        <s v="Australia"/>
        <s v="Austria"/>
        <s v="Bermuda"/>
        <s v="France"/>
        <s v="Germany"/>
        <s v="Hong Kong"/>
        <s v="Japan"/>
        <s v="Luxembourg"/>
        <s v="Macao"/>
        <s v="Malta"/>
        <s v="Portugal"/>
        <s v="Singapore"/>
        <s v="South Korea"/>
        <s v="Spain"/>
        <s v="Switzerland"/>
      </sharedItems>
    </cacheField>
    <cacheField name="[Measures].[Suma de iq]" caption="Suma de iq" numFmtId="0" hierarchy="33" level="32767"/>
    <cacheField name="[Measures].[Suma de calidad_media]" caption="Suma de calidad_media" numFmtId="0" hierarchy="41" level="32767"/>
  </cacheFields>
  <cacheHierarchies count="49">
    <cacheHierarchy uniqueName="[height_weight_data].[Prueba]" caption="Prueba" attribute="1" defaultMemberUniqueName="[height_weight_data].[Prueba].[All]" allUniqueName="[height_weight_data].[Prueba].[All]" dimensionUniqueName="[height_weight_data]" displayFolder="" count="0" memberValueDatatype="20" unbalanced="0"/>
    <cacheHierarchy uniqueName="[height_weight_data].[country]" caption="country" attribute="1" defaultMemberUniqueName="[height_weight_data].[country].[All]" allUniqueName="[height_weight_data].[country].[All]" dimensionUniqueName="[height_weight_data]" displayFolder="" count="0" memberValueDatatype="130" unbalanced="0"/>
    <cacheHierarchy uniqueName="[height_weight_data].[male_bmi]" caption="male_bmi" attribute="1" defaultMemberUniqueName="[height_weight_data].[male_bmi].[All]" allUniqueName="[height_weight_data].[male_bmi].[All]" dimensionUniqueName="[height_weight_data]" displayFolder="" count="0" memberValueDatatype="5" unbalanced="0"/>
    <cacheHierarchy uniqueName="[height_weight_data].[female_bmi]" caption="female_bmi" attribute="1" defaultMemberUniqueName="[height_weight_data].[female_bmi].[All]" allUniqueName="[height_weight_data].[female_bmi].[All]" dimensionUniqueName="[height_weight_data]" displayFolder="" count="0" memberValueDatatype="5" unbalanced="0"/>
    <cacheHierarchy uniqueName="[height_weight_data].[Nivel de peso hombres]" caption="Nivel de peso hombres" attribute="1" defaultMemberUniqueName="[height_weight_data].[Nivel de peso hombres].[All]" allUniqueName="[height_weight_data].[Nivel de peso hombres].[All]" dimensionUniqueName="[height_weight_data]" displayFolder="" count="0" memberValueDatatype="130" unbalanced="0"/>
    <cacheHierarchy uniqueName="[height_weight_data].[Nivel de peso mujeres]" caption="Nivel de peso mujeres" attribute="1" defaultMemberUniqueName="[height_weight_data].[Nivel de peso mujeres].[All]" allUniqueName="[height_weight_data].[Nivel de peso mujeres].[All]" dimensionUniqueName="[height_weight_data]" displayFolder="" count="0" memberValueDatatype="130" unbalanced="0"/>
    <cacheHierarchy uniqueName="[iq].[country]" caption="country" attribute="1" defaultMemberUniqueName="[iq].[country].[All]" allUniqueName="[iq].[country].[All]" dimensionUniqueName="[iq]" displayFolder="" count="2" memberValueDatatype="130" unbalanced="0">
      <fieldsUsage count="2">
        <fieldUsage x="-1"/>
        <fieldUsage x="0"/>
      </fieldsUsage>
    </cacheHierarchy>
    <cacheHierarchy uniqueName="[iq].[iq]" caption="iq" attribute="1" defaultMemberUniqueName="[iq].[iq].[All]" allUniqueName="[iq].[iq].[All]" dimensionUniqueName="[iq]" displayFolder="" count="0" memberValueDatatype="20" unbalanced="0"/>
    <cacheHierarchy uniqueName="[iq].[Categoría]" caption="Categoría" attribute="1" defaultMemberUniqueName="[iq].[Categoría].[All]" allUniqueName="[iq].[Categoría].[All]" dimensionUniqueName="[iq]" displayFolder="" count="0" memberValueDatatype="130" unbalanced="0"/>
    <cacheHierarchy uniqueName="[life_expectancy].[country]" caption="country" attribute="1" defaultMemberUniqueName="[life_expectancy].[country].[All]" allUniqueName="[life_expectancy].[country].[All]" dimensionUniqueName="[life_expectancy]" displayFolder="" count="0" memberValueDatatype="130" unbalanced="0"/>
    <cacheHierarchy uniqueName="[life_expectancy].[male_life_expectancy]" caption="male_life_expectancy" attribute="1" defaultMemberUniqueName="[life_expectancy].[male_life_expectancy].[All]" allUniqueName="[life_expectancy].[male_life_expectancy].[All]" dimensionUniqueName="[life_expectancy]" displayFolder="" count="0" memberValueDatatype="5" unbalanced="0"/>
    <cacheHierarchy uniqueName="[life_expectancy].[female_life_expectancy]" caption="female_life_expectancy" attribute="1" defaultMemberUniqueName="[life_expectancy].[female_life_expectancy].[All]" allUniqueName="[life_expectancy].[female_life_expectancy].[All]" dimensionUniqueName="[life_expectancy]" displayFolder="" count="0" memberValueDatatype="5" unbalanced="0"/>
    <cacheHierarchy uniqueName="[life_expectancy].[birth_rate]" caption="birth_rate" attribute="1" defaultMemberUniqueName="[life_expectancy].[birth_rate].[All]" allUniqueName="[life_expectancy].[birth_rate].[All]" dimensionUniqueName="[life_expectancy]" displayFolder="" count="0" memberValueDatatype="5" unbalanced="0"/>
    <cacheHierarchy uniqueName="[life_expectancy].[death_rate]" caption="death_rate" attribute="1" defaultMemberUniqueName="[life_expectancy].[death_rate].[All]" allUniqueName="[life_expectancy].[death_rate].[All]" dimensionUniqueName="[life_expectancy]" displayFolder="" count="0" memberValueDatatype="5" unbalanced="0"/>
    <cacheHierarchy uniqueName="[life_expectancy].[prueba]" caption="prueba" attribute="1" defaultMemberUniqueName="[life_expectancy].[prueba].[All]" allUniqueName="[life_expectancy].[prueba].[All]" dimensionUniqueName="[life_expectancy]" displayFolder="" count="0" memberValueDatatype="20" unbalanced="0"/>
    <cacheHierarchy uniqueName="[quality_of_life].[country]" caption="country" attribute="1" defaultMemberUniqueName="[quality_of_life].[country].[All]" allUniqueName="[quality_of_life].[country].[All]" dimensionUniqueName="[quality_of_life]" displayFolder="" count="0" memberValueDatatype="130" unbalanced="0"/>
    <cacheHierarchy uniqueName="[quality_of_life].[stability]" caption="stability" attribute="1" defaultMemberUniqueName="[quality_of_life].[stability].[All]" allUniqueName="[quality_of_life].[stability].[All]" dimensionUniqueName="[quality_of_life]" displayFolder="" count="0" memberValueDatatype="20" unbalanced="0"/>
    <cacheHierarchy uniqueName="[quality_of_life].[rights]" caption="rights" attribute="1" defaultMemberUniqueName="[quality_of_life].[rights].[All]" allUniqueName="[quality_of_life].[rights].[All]" dimensionUniqueName="[quality_of_life]" displayFolder="" count="0" memberValueDatatype="20" unbalanced="0"/>
    <cacheHierarchy uniqueName="[quality_of_life].[health]" caption="health" attribute="1" defaultMemberUniqueName="[quality_of_life].[health].[All]" allUniqueName="[quality_of_life].[health].[All]" dimensionUniqueName="[quality_of_life]" displayFolder="" count="0" memberValueDatatype="20" unbalanced="0"/>
    <cacheHierarchy uniqueName="[quality_of_life].[safety]" caption="safety" attribute="1" defaultMemberUniqueName="[quality_of_life].[safety].[All]" allUniqueName="[quality_of_life].[safety].[All]" dimensionUniqueName="[quality_of_life]" displayFolder="" count="0" memberValueDatatype="20" unbalanced="0"/>
    <cacheHierarchy uniqueName="[quality_of_life].[climate]" caption="climate" attribute="1" defaultMemberUniqueName="[quality_of_life].[climate].[All]" allUniqueName="[quality_of_life].[climate].[All]" dimensionUniqueName="[quality_of_life]" displayFolder="" count="0" memberValueDatatype="20" unbalanced="0"/>
    <cacheHierarchy uniqueName="[quality_of_life].[costs]" caption="costs" attribute="1" defaultMemberUniqueName="[quality_of_life].[costs].[All]" allUniqueName="[quality_of_life].[costs].[All]" dimensionUniqueName="[quality_of_life]" displayFolder="" count="0" memberValueDatatype="20" unbalanced="0"/>
    <cacheHierarchy uniqueName="[quality_of_life].[popularity]" caption="popularity" attribute="1" defaultMemberUniqueName="[quality_of_life].[popularity].[All]" allUniqueName="[quality_of_life].[popularity].[All]" dimensionUniqueName="[quality_of_life]" displayFolder="" count="0" memberValueDatatype="20" unbalanced="0"/>
    <cacheHierarchy uniqueName="[quality_of_life].[calidad_media]" caption="calidad_media" attribute="1" defaultMemberUniqueName="[quality_of_life].[calidad_media].[All]" allUniqueName="[quality_of_life].[calidad_media].[All]" dimensionUniqueName="[quality_of_life]" displayFolder="" count="0" memberValueDatatype="5" unbalanced="0"/>
    <cacheHierarchy uniqueName="[quality_of_life].[tipo_vida]" caption="tipo_vida" attribute="1" defaultMemberUniqueName="[quality_of_life].[tipo_vida].[All]" allUniqueName="[quality_of_life].[tipo_vida].[All]" dimensionUniqueName="[quality_of_life]" displayFolder="" count="0" memberValueDatatype="130" unbalanced="0"/>
    <cacheHierarchy uniqueName="[Measures].[__XL_Count Tabla1]" caption="__XL_Count Tabla1" measure="1" displayFolder="" measureGroup="height_weight_data" count="0" hidden="1"/>
    <cacheHierarchy uniqueName="[Measures].[__XL_Count Tabla15]" caption="__XL_Count Tabla15" measure="1" displayFolder="" measureGroup="iq" count="0" hidden="1"/>
    <cacheHierarchy uniqueName="[Measures].[__XL_Count Tabla17]" caption="__XL_Count Tabla17" measure="1" displayFolder="" measureGroup="life_expectancy" count="0" hidden="1"/>
    <cacheHierarchy uniqueName="[Measures].[__XL_Count Tabla117]" caption="__XL_Count Tabla117" measure="1" displayFolder="" measureGroup="quality_of_life" count="0" hidden="1"/>
    <cacheHierarchy uniqueName="[Measures].[__No hay medidas definidas]" caption="__No hay medidas definidas" measure="1" displayFolder="" count="0" hidden="1"/>
    <cacheHierarchy uniqueName="[Measures].[Suma de male_bmi]" caption="Suma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ale_bmi]" caption="Recuent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emale_bmi]" caption="Suma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q]" caption="Suma de iq" measure="1" displayFolder="" measureGroup="iq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iq]" caption="Promedio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Nivel de peso hombres]" caption="Recue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Nivel de peso hombres]" caption="Recuento disti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Nivel de peso mujeres]" caption="Recuento de Nivel de peso muje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ountry 2]" caption="Recuento de country 2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female_bmi]" caption="Promedio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male_bmi]" caption="Promedi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alidad_media]" caption="Suma de calidad_media" measure="1" displayFolder="" measureGroup="quality_of_lif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calidad_media]" caption="Promedio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male_life_expectancy]" caption="Suma de 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female_life_expectancy]" caption="Suma de fe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untry]" caption="Recuento de country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birth_rate]" caption="Suma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eath_rate]" caption="Suma de dea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birth_rate]" caption="Promedio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height_weight_data" uniqueName="[height_weight_data]" caption="height_weight_data"/>
    <dimension name="iq" uniqueName="[iq]" caption="iq"/>
    <dimension name="life_expectancy" uniqueName="[life_expectancy]" caption="life_expectancy"/>
    <dimension measure="1" name="Measures" uniqueName="[Measures]" caption="Measures"/>
    <dimension name="quality_of_life" uniqueName="[quality_of_life]" caption="quality_of_life"/>
  </dimensions>
  <measureGroups count="4">
    <measureGroup name="height_weight_data" caption="height_weight_data"/>
    <measureGroup name="iq" caption="iq"/>
    <measureGroup name="life_expectancy" caption="life_expectancy"/>
    <measureGroup name="quality_of_life" caption="quality_of_life"/>
  </measureGroups>
  <maps count="9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Mascareñas Sande" refreshedDate="44851.953892013888" createdVersion="5" refreshedVersion="8" minRefreshableVersion="3" recordCount="0" supportSubquery="1" supportAdvancedDrill="1" xr:uid="{1724508F-36DB-4B11-9D63-BC6B0BF6E38C}">
  <cacheSource type="external" connectionId="1"/>
  <cacheFields count="3">
    <cacheField name="[Measures].[Suma de calidad_media]" caption="Suma de calidad_media" numFmtId="0" hierarchy="41" level="32767"/>
    <cacheField name="[quality_of_life].[country].[country]" caption="country" numFmtId="0" hierarchy="15" level="1">
      <sharedItems count="15">
        <s v="Australia"/>
        <s v="Bermuda"/>
        <s v="Cyprus"/>
        <s v="France"/>
        <s v="Hong Kong"/>
        <s v="Japan"/>
        <s v="Luxembourg"/>
        <s v="Macao"/>
        <s v="Malta"/>
        <s v="Portugal"/>
        <s v="San Marino"/>
        <s v="Singapore"/>
        <s v="South Korea"/>
        <s v="Spain"/>
        <s v="Switzerland"/>
      </sharedItems>
    </cacheField>
    <cacheField name="[quality_of_life].[tipo_vida].[tipo_vida]" caption="tipo_vida" numFmtId="0" hierarchy="24" level="1">
      <sharedItems containsSemiMixedTypes="0" containsNonDate="0" containsString="0"/>
    </cacheField>
  </cacheFields>
  <cacheHierarchies count="49">
    <cacheHierarchy uniqueName="[height_weight_data].[Prueba]" caption="Prueba" attribute="1" defaultMemberUniqueName="[height_weight_data].[Prueba].[All]" allUniqueName="[height_weight_data].[Prueba].[All]" dimensionUniqueName="[height_weight_data]" displayFolder="" count="0" memberValueDatatype="20" unbalanced="0"/>
    <cacheHierarchy uniqueName="[height_weight_data].[country]" caption="country" attribute="1" defaultMemberUniqueName="[height_weight_data].[country].[All]" allUniqueName="[height_weight_data].[country].[All]" dimensionUniqueName="[height_weight_data]" displayFolder="" count="0" memberValueDatatype="130" unbalanced="0"/>
    <cacheHierarchy uniqueName="[height_weight_data].[male_bmi]" caption="male_bmi" attribute="1" defaultMemberUniqueName="[height_weight_data].[male_bmi].[All]" allUniqueName="[height_weight_data].[male_bmi].[All]" dimensionUniqueName="[height_weight_data]" displayFolder="" count="0" memberValueDatatype="5" unbalanced="0"/>
    <cacheHierarchy uniqueName="[height_weight_data].[female_bmi]" caption="female_bmi" attribute="1" defaultMemberUniqueName="[height_weight_data].[female_bmi].[All]" allUniqueName="[height_weight_data].[female_bmi].[All]" dimensionUniqueName="[height_weight_data]" displayFolder="" count="0" memberValueDatatype="5" unbalanced="0"/>
    <cacheHierarchy uniqueName="[height_weight_data].[Nivel de peso hombres]" caption="Nivel de peso hombres" attribute="1" defaultMemberUniqueName="[height_weight_data].[Nivel de peso hombres].[All]" allUniqueName="[height_weight_data].[Nivel de peso hombres].[All]" dimensionUniqueName="[height_weight_data]" displayFolder="" count="0" memberValueDatatype="130" unbalanced="0"/>
    <cacheHierarchy uniqueName="[height_weight_data].[Nivel de peso mujeres]" caption="Nivel de peso mujeres" attribute="1" defaultMemberUniqueName="[height_weight_data].[Nivel de peso mujeres].[All]" allUniqueName="[height_weight_data].[Nivel de peso mujeres].[All]" dimensionUniqueName="[height_weight_data]" displayFolder="" count="0" memberValueDatatype="130" unbalanced="0"/>
    <cacheHierarchy uniqueName="[iq].[country]" caption="country" attribute="1" defaultMemberUniqueName="[iq].[country].[All]" allUniqueName="[iq].[country].[All]" dimensionUniqueName="[iq]" displayFolder="" count="0" memberValueDatatype="130" unbalanced="0"/>
    <cacheHierarchy uniqueName="[iq].[iq]" caption="iq" attribute="1" defaultMemberUniqueName="[iq].[iq].[All]" allUniqueName="[iq].[iq].[All]" dimensionUniqueName="[iq]" displayFolder="" count="0" memberValueDatatype="20" unbalanced="0"/>
    <cacheHierarchy uniqueName="[iq].[Categoría]" caption="Categoría" attribute="1" defaultMemberUniqueName="[iq].[Categoría].[All]" allUniqueName="[iq].[Categoría].[All]" dimensionUniqueName="[iq]" displayFolder="" count="0" memberValueDatatype="130" unbalanced="0"/>
    <cacheHierarchy uniqueName="[life_expectancy].[country]" caption="country" attribute="1" defaultMemberUniqueName="[life_expectancy].[country].[All]" allUniqueName="[life_expectancy].[country].[All]" dimensionUniqueName="[life_expectancy]" displayFolder="" count="0" memberValueDatatype="130" unbalanced="0"/>
    <cacheHierarchy uniqueName="[life_expectancy].[male_life_expectancy]" caption="male_life_expectancy" attribute="1" defaultMemberUniqueName="[life_expectancy].[male_life_expectancy].[All]" allUniqueName="[life_expectancy].[male_life_expectancy].[All]" dimensionUniqueName="[life_expectancy]" displayFolder="" count="0" memberValueDatatype="5" unbalanced="0"/>
    <cacheHierarchy uniqueName="[life_expectancy].[female_life_expectancy]" caption="female_life_expectancy" attribute="1" defaultMemberUniqueName="[life_expectancy].[female_life_expectancy].[All]" allUniqueName="[life_expectancy].[female_life_expectancy].[All]" dimensionUniqueName="[life_expectancy]" displayFolder="" count="0" memberValueDatatype="5" unbalanced="0"/>
    <cacheHierarchy uniqueName="[life_expectancy].[birth_rate]" caption="birth_rate" attribute="1" defaultMemberUniqueName="[life_expectancy].[birth_rate].[All]" allUniqueName="[life_expectancy].[birth_rate].[All]" dimensionUniqueName="[life_expectancy]" displayFolder="" count="0" memberValueDatatype="5" unbalanced="0"/>
    <cacheHierarchy uniqueName="[life_expectancy].[death_rate]" caption="death_rate" attribute="1" defaultMemberUniqueName="[life_expectancy].[death_rate].[All]" allUniqueName="[life_expectancy].[death_rate].[All]" dimensionUniqueName="[life_expectancy]" displayFolder="" count="0" memberValueDatatype="5" unbalanced="0"/>
    <cacheHierarchy uniqueName="[life_expectancy].[prueba]" caption="prueba" attribute="1" defaultMemberUniqueName="[life_expectancy].[prueba].[All]" allUniqueName="[life_expectancy].[prueba].[All]" dimensionUniqueName="[life_expectancy]" displayFolder="" count="0" memberValueDatatype="20" unbalanced="0"/>
    <cacheHierarchy uniqueName="[quality_of_life].[country]" caption="country" attribute="1" defaultMemberUniqueName="[quality_of_life].[country].[All]" allUniqueName="[quality_of_life].[country].[All]" dimensionUniqueName="[quality_of_life]" displayFolder="" count="2" memberValueDatatype="130" unbalanced="0">
      <fieldsUsage count="2">
        <fieldUsage x="-1"/>
        <fieldUsage x="1"/>
      </fieldsUsage>
    </cacheHierarchy>
    <cacheHierarchy uniqueName="[quality_of_life].[stability]" caption="stability" attribute="1" defaultMemberUniqueName="[quality_of_life].[stability].[All]" allUniqueName="[quality_of_life].[stability].[All]" dimensionUniqueName="[quality_of_life]" displayFolder="" count="0" memberValueDatatype="20" unbalanced="0"/>
    <cacheHierarchy uniqueName="[quality_of_life].[rights]" caption="rights" attribute="1" defaultMemberUniqueName="[quality_of_life].[rights].[All]" allUniqueName="[quality_of_life].[rights].[All]" dimensionUniqueName="[quality_of_life]" displayFolder="" count="0" memberValueDatatype="20" unbalanced="0"/>
    <cacheHierarchy uniqueName="[quality_of_life].[health]" caption="health" attribute="1" defaultMemberUniqueName="[quality_of_life].[health].[All]" allUniqueName="[quality_of_life].[health].[All]" dimensionUniqueName="[quality_of_life]" displayFolder="" count="0" memberValueDatatype="20" unbalanced="0"/>
    <cacheHierarchy uniqueName="[quality_of_life].[safety]" caption="safety" attribute="1" defaultMemberUniqueName="[quality_of_life].[safety].[All]" allUniqueName="[quality_of_life].[safety].[All]" dimensionUniqueName="[quality_of_life]" displayFolder="" count="0" memberValueDatatype="20" unbalanced="0"/>
    <cacheHierarchy uniqueName="[quality_of_life].[climate]" caption="climate" attribute="1" defaultMemberUniqueName="[quality_of_life].[climate].[All]" allUniqueName="[quality_of_life].[climate].[All]" dimensionUniqueName="[quality_of_life]" displayFolder="" count="0" memberValueDatatype="20" unbalanced="0"/>
    <cacheHierarchy uniqueName="[quality_of_life].[costs]" caption="costs" attribute="1" defaultMemberUniqueName="[quality_of_life].[costs].[All]" allUniqueName="[quality_of_life].[costs].[All]" dimensionUniqueName="[quality_of_life]" displayFolder="" count="0" memberValueDatatype="20" unbalanced="0"/>
    <cacheHierarchy uniqueName="[quality_of_life].[popularity]" caption="popularity" attribute="1" defaultMemberUniqueName="[quality_of_life].[popularity].[All]" allUniqueName="[quality_of_life].[popularity].[All]" dimensionUniqueName="[quality_of_life]" displayFolder="" count="0" memberValueDatatype="20" unbalanced="0"/>
    <cacheHierarchy uniqueName="[quality_of_life].[calidad_media]" caption="calidad_media" attribute="1" defaultMemberUniqueName="[quality_of_life].[calidad_media].[All]" allUniqueName="[quality_of_life].[calidad_media].[All]" dimensionUniqueName="[quality_of_life]" displayFolder="" count="0" memberValueDatatype="5" unbalanced="0"/>
    <cacheHierarchy uniqueName="[quality_of_life].[tipo_vida]" caption="tipo_vida" attribute="1" defaultMemberUniqueName="[quality_of_life].[tipo_vida].[All]" allUniqueName="[quality_of_life].[tipo_vida].[All]" dimensionUniqueName="[quality_of_life]" displayFolder="" count="2" memberValueDatatype="130" unbalanced="0">
      <fieldsUsage count="2">
        <fieldUsage x="-1"/>
        <fieldUsage x="2"/>
      </fieldsUsage>
    </cacheHierarchy>
    <cacheHierarchy uniqueName="[Measures].[__XL_Count Tabla1]" caption="__XL_Count Tabla1" measure="1" displayFolder="" measureGroup="height_weight_data" count="0" hidden="1"/>
    <cacheHierarchy uniqueName="[Measures].[__XL_Count Tabla15]" caption="__XL_Count Tabla15" measure="1" displayFolder="" measureGroup="iq" count="0" hidden="1"/>
    <cacheHierarchy uniqueName="[Measures].[__XL_Count Tabla17]" caption="__XL_Count Tabla17" measure="1" displayFolder="" measureGroup="life_expectancy" count="0" hidden="1"/>
    <cacheHierarchy uniqueName="[Measures].[__XL_Count Tabla117]" caption="__XL_Count Tabla117" measure="1" displayFolder="" measureGroup="quality_of_life" count="0" hidden="1"/>
    <cacheHierarchy uniqueName="[Measures].[__No hay medidas definidas]" caption="__No hay medidas definidas" measure="1" displayFolder="" count="0" hidden="1"/>
    <cacheHierarchy uniqueName="[Measures].[Suma de male_bmi]" caption="Suma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ale_bmi]" caption="Recuent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emale_bmi]" caption="Suma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q]" caption="Suma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iq]" caption="Promedio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Nivel de peso hombres]" caption="Recue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Nivel de peso hombres]" caption="Recuento disti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Nivel de peso mujeres]" caption="Recuento de Nivel de peso muje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ountry 2]" caption="Recuento de country 2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female_bmi]" caption="Promedio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male_bmi]" caption="Promedi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alidad_media]" caption="Suma de calidad_media" measure="1" displayFolder="" measureGroup="quality_of_lif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calidad_media]" caption="Promedio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male_life_expectancy]" caption="Suma de 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female_life_expectancy]" caption="Suma de fe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untry]" caption="Recuento de country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birth_rate]" caption="Suma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eath_rate]" caption="Suma de dea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birth_rate]" caption="Promedio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height_weight_data" uniqueName="[height_weight_data]" caption="height_weight_data"/>
    <dimension name="iq" uniqueName="[iq]" caption="iq"/>
    <dimension name="life_expectancy" uniqueName="[life_expectancy]" caption="life_expectancy"/>
    <dimension measure="1" name="Measures" uniqueName="[Measures]" caption="Measures"/>
    <dimension name="quality_of_life" uniqueName="[quality_of_life]" caption="quality_of_life"/>
  </dimensions>
  <measureGroups count="4">
    <measureGroup name="height_weight_data" caption="height_weight_data"/>
    <measureGroup name="iq" caption="iq"/>
    <measureGroup name="life_expectancy" caption="life_expectancy"/>
    <measureGroup name="quality_of_life" caption="quality_of_life"/>
  </measureGroups>
  <maps count="9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Mascareñas Sande" refreshedDate="44851.953892939811" createdVersion="5" refreshedVersion="8" minRefreshableVersion="3" recordCount="0" supportSubquery="1" supportAdvancedDrill="1" xr:uid="{5BD59D69-64A6-44E6-BD0E-7B74A233A519}">
  <cacheSource type="external" connectionId="1"/>
  <cacheFields count="3">
    <cacheField name="[Measures].[Suma de calidad_media]" caption="Suma de calidad_media" numFmtId="0" hierarchy="41" level="32767"/>
    <cacheField name="[quality_of_life].[country].[country]" caption="country" numFmtId="0" hierarchy="15" level="1">
      <sharedItems count="15">
        <s v="Afghanistan"/>
        <s v="Angola"/>
        <s v="Cameroon"/>
        <s v="Chad"/>
        <s v="Congo (Dem. Republic)"/>
        <s v="El Salvador"/>
        <s v="Ethiopia"/>
        <s v="Iraq"/>
        <s v="Ivory Coast"/>
        <s v="Lesotho"/>
        <s v="Mozambique"/>
        <s v="Nigeria"/>
        <s v="Sierra Leone"/>
        <s v="Sudan"/>
        <s v="Zimbabwe"/>
      </sharedItems>
    </cacheField>
    <cacheField name="[quality_of_life].[tipo_vida].[tipo_vida]" caption="tipo_vida" numFmtId="0" hierarchy="24" level="1">
      <sharedItems containsSemiMixedTypes="0" containsNonDate="0" containsString="0"/>
    </cacheField>
  </cacheFields>
  <cacheHierarchies count="49">
    <cacheHierarchy uniqueName="[height_weight_data].[Prueba]" caption="Prueba" attribute="1" defaultMemberUniqueName="[height_weight_data].[Prueba].[All]" allUniqueName="[height_weight_data].[Prueba].[All]" dimensionUniqueName="[height_weight_data]" displayFolder="" count="0" memberValueDatatype="20" unbalanced="0"/>
    <cacheHierarchy uniqueName="[height_weight_data].[country]" caption="country" attribute="1" defaultMemberUniqueName="[height_weight_data].[country].[All]" allUniqueName="[height_weight_data].[country].[All]" dimensionUniqueName="[height_weight_data]" displayFolder="" count="0" memberValueDatatype="130" unbalanced="0"/>
    <cacheHierarchy uniqueName="[height_weight_data].[male_bmi]" caption="male_bmi" attribute="1" defaultMemberUniqueName="[height_weight_data].[male_bmi].[All]" allUniqueName="[height_weight_data].[male_bmi].[All]" dimensionUniqueName="[height_weight_data]" displayFolder="" count="0" memberValueDatatype="5" unbalanced="0"/>
    <cacheHierarchy uniqueName="[height_weight_data].[female_bmi]" caption="female_bmi" attribute="1" defaultMemberUniqueName="[height_weight_data].[female_bmi].[All]" allUniqueName="[height_weight_data].[female_bmi].[All]" dimensionUniqueName="[height_weight_data]" displayFolder="" count="0" memberValueDatatype="5" unbalanced="0"/>
    <cacheHierarchy uniqueName="[height_weight_data].[Nivel de peso hombres]" caption="Nivel de peso hombres" attribute="1" defaultMemberUniqueName="[height_weight_data].[Nivel de peso hombres].[All]" allUniqueName="[height_weight_data].[Nivel de peso hombres].[All]" dimensionUniqueName="[height_weight_data]" displayFolder="" count="0" memberValueDatatype="130" unbalanced="0"/>
    <cacheHierarchy uniqueName="[height_weight_data].[Nivel de peso mujeres]" caption="Nivel de peso mujeres" attribute="1" defaultMemberUniqueName="[height_weight_data].[Nivel de peso mujeres].[All]" allUniqueName="[height_weight_data].[Nivel de peso mujeres].[All]" dimensionUniqueName="[height_weight_data]" displayFolder="" count="0" memberValueDatatype="130" unbalanced="0"/>
    <cacheHierarchy uniqueName="[iq].[country]" caption="country" attribute="1" defaultMemberUniqueName="[iq].[country].[All]" allUniqueName="[iq].[country].[All]" dimensionUniqueName="[iq]" displayFolder="" count="0" memberValueDatatype="130" unbalanced="0"/>
    <cacheHierarchy uniqueName="[iq].[iq]" caption="iq" attribute="1" defaultMemberUniqueName="[iq].[iq].[All]" allUniqueName="[iq].[iq].[All]" dimensionUniqueName="[iq]" displayFolder="" count="0" memberValueDatatype="20" unbalanced="0"/>
    <cacheHierarchy uniqueName="[iq].[Categoría]" caption="Categoría" attribute="1" defaultMemberUniqueName="[iq].[Categoría].[All]" allUniqueName="[iq].[Categoría].[All]" dimensionUniqueName="[iq]" displayFolder="" count="0" memberValueDatatype="130" unbalanced="0"/>
    <cacheHierarchy uniqueName="[life_expectancy].[country]" caption="country" attribute="1" defaultMemberUniqueName="[life_expectancy].[country].[All]" allUniqueName="[life_expectancy].[country].[All]" dimensionUniqueName="[life_expectancy]" displayFolder="" count="0" memberValueDatatype="130" unbalanced="0"/>
    <cacheHierarchy uniqueName="[life_expectancy].[male_life_expectancy]" caption="male_life_expectancy" attribute="1" defaultMemberUniqueName="[life_expectancy].[male_life_expectancy].[All]" allUniqueName="[life_expectancy].[male_life_expectancy].[All]" dimensionUniqueName="[life_expectancy]" displayFolder="" count="0" memberValueDatatype="5" unbalanced="0"/>
    <cacheHierarchy uniqueName="[life_expectancy].[female_life_expectancy]" caption="female_life_expectancy" attribute="1" defaultMemberUniqueName="[life_expectancy].[female_life_expectancy].[All]" allUniqueName="[life_expectancy].[female_life_expectancy].[All]" dimensionUniqueName="[life_expectancy]" displayFolder="" count="0" memberValueDatatype="5" unbalanced="0"/>
    <cacheHierarchy uniqueName="[life_expectancy].[birth_rate]" caption="birth_rate" attribute="1" defaultMemberUniqueName="[life_expectancy].[birth_rate].[All]" allUniqueName="[life_expectancy].[birth_rate].[All]" dimensionUniqueName="[life_expectancy]" displayFolder="" count="0" memberValueDatatype="5" unbalanced="0"/>
    <cacheHierarchy uniqueName="[life_expectancy].[death_rate]" caption="death_rate" attribute="1" defaultMemberUniqueName="[life_expectancy].[death_rate].[All]" allUniqueName="[life_expectancy].[death_rate].[All]" dimensionUniqueName="[life_expectancy]" displayFolder="" count="0" memberValueDatatype="5" unbalanced="0"/>
    <cacheHierarchy uniqueName="[life_expectancy].[prueba]" caption="prueba" attribute="1" defaultMemberUniqueName="[life_expectancy].[prueba].[All]" allUniqueName="[life_expectancy].[prueba].[All]" dimensionUniqueName="[life_expectancy]" displayFolder="" count="0" memberValueDatatype="20" unbalanced="0"/>
    <cacheHierarchy uniqueName="[quality_of_life].[country]" caption="country" attribute="1" defaultMemberUniqueName="[quality_of_life].[country].[All]" allUniqueName="[quality_of_life].[country].[All]" dimensionUniqueName="[quality_of_life]" displayFolder="" count="2" memberValueDatatype="130" unbalanced="0">
      <fieldsUsage count="2">
        <fieldUsage x="-1"/>
        <fieldUsage x="1"/>
      </fieldsUsage>
    </cacheHierarchy>
    <cacheHierarchy uniqueName="[quality_of_life].[stability]" caption="stability" attribute="1" defaultMemberUniqueName="[quality_of_life].[stability].[All]" allUniqueName="[quality_of_life].[stability].[All]" dimensionUniqueName="[quality_of_life]" displayFolder="" count="0" memberValueDatatype="20" unbalanced="0"/>
    <cacheHierarchy uniqueName="[quality_of_life].[rights]" caption="rights" attribute="1" defaultMemberUniqueName="[quality_of_life].[rights].[All]" allUniqueName="[quality_of_life].[rights].[All]" dimensionUniqueName="[quality_of_life]" displayFolder="" count="0" memberValueDatatype="20" unbalanced="0"/>
    <cacheHierarchy uniqueName="[quality_of_life].[health]" caption="health" attribute="1" defaultMemberUniqueName="[quality_of_life].[health].[All]" allUniqueName="[quality_of_life].[health].[All]" dimensionUniqueName="[quality_of_life]" displayFolder="" count="0" memberValueDatatype="20" unbalanced="0"/>
    <cacheHierarchy uniqueName="[quality_of_life].[safety]" caption="safety" attribute="1" defaultMemberUniqueName="[quality_of_life].[safety].[All]" allUniqueName="[quality_of_life].[safety].[All]" dimensionUniqueName="[quality_of_life]" displayFolder="" count="0" memberValueDatatype="20" unbalanced="0"/>
    <cacheHierarchy uniqueName="[quality_of_life].[climate]" caption="climate" attribute="1" defaultMemberUniqueName="[quality_of_life].[climate].[All]" allUniqueName="[quality_of_life].[climate].[All]" dimensionUniqueName="[quality_of_life]" displayFolder="" count="0" memberValueDatatype="20" unbalanced="0"/>
    <cacheHierarchy uniqueName="[quality_of_life].[costs]" caption="costs" attribute="1" defaultMemberUniqueName="[quality_of_life].[costs].[All]" allUniqueName="[quality_of_life].[costs].[All]" dimensionUniqueName="[quality_of_life]" displayFolder="" count="0" memberValueDatatype="20" unbalanced="0"/>
    <cacheHierarchy uniqueName="[quality_of_life].[popularity]" caption="popularity" attribute="1" defaultMemberUniqueName="[quality_of_life].[popularity].[All]" allUniqueName="[quality_of_life].[popularity].[All]" dimensionUniqueName="[quality_of_life]" displayFolder="" count="0" memberValueDatatype="20" unbalanced="0"/>
    <cacheHierarchy uniqueName="[quality_of_life].[calidad_media]" caption="calidad_media" attribute="1" defaultMemberUniqueName="[quality_of_life].[calidad_media].[All]" allUniqueName="[quality_of_life].[calidad_media].[All]" dimensionUniqueName="[quality_of_life]" displayFolder="" count="0" memberValueDatatype="5" unbalanced="0"/>
    <cacheHierarchy uniqueName="[quality_of_life].[tipo_vida]" caption="tipo_vida" attribute="1" defaultMemberUniqueName="[quality_of_life].[tipo_vida].[All]" allUniqueName="[quality_of_life].[tipo_vida].[All]" dimensionUniqueName="[quality_of_life]" displayFolder="" count="2" memberValueDatatype="130" unbalanced="0">
      <fieldsUsage count="2">
        <fieldUsage x="-1"/>
        <fieldUsage x="2"/>
      </fieldsUsage>
    </cacheHierarchy>
    <cacheHierarchy uniqueName="[Measures].[__XL_Count Tabla1]" caption="__XL_Count Tabla1" measure="1" displayFolder="" measureGroup="height_weight_data" count="0" hidden="1"/>
    <cacheHierarchy uniqueName="[Measures].[__XL_Count Tabla15]" caption="__XL_Count Tabla15" measure="1" displayFolder="" measureGroup="iq" count="0" hidden="1"/>
    <cacheHierarchy uniqueName="[Measures].[__XL_Count Tabla17]" caption="__XL_Count Tabla17" measure="1" displayFolder="" measureGroup="life_expectancy" count="0" hidden="1"/>
    <cacheHierarchy uniqueName="[Measures].[__XL_Count Tabla117]" caption="__XL_Count Tabla117" measure="1" displayFolder="" measureGroup="quality_of_life" count="0" hidden="1"/>
    <cacheHierarchy uniqueName="[Measures].[__No hay medidas definidas]" caption="__No hay medidas definidas" measure="1" displayFolder="" count="0" hidden="1"/>
    <cacheHierarchy uniqueName="[Measures].[Suma de male_bmi]" caption="Suma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ale_bmi]" caption="Recuent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emale_bmi]" caption="Suma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q]" caption="Suma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iq]" caption="Promedio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Nivel de peso hombres]" caption="Recue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Nivel de peso hombres]" caption="Recuento disti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Nivel de peso mujeres]" caption="Recuento de Nivel de peso muje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ountry 2]" caption="Recuento de country 2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female_bmi]" caption="Promedio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male_bmi]" caption="Promedi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alidad_media]" caption="Suma de calidad_media" measure="1" displayFolder="" measureGroup="quality_of_lif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calidad_media]" caption="Promedio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male_life_expectancy]" caption="Suma de 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female_life_expectancy]" caption="Suma de fe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untry]" caption="Recuento de country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birth_rate]" caption="Suma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eath_rate]" caption="Suma de dea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birth_rate]" caption="Promedio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height_weight_data" uniqueName="[height_weight_data]" caption="height_weight_data"/>
    <dimension name="iq" uniqueName="[iq]" caption="iq"/>
    <dimension name="life_expectancy" uniqueName="[life_expectancy]" caption="life_expectancy"/>
    <dimension measure="1" name="Measures" uniqueName="[Measures]" caption="Measures"/>
    <dimension name="quality_of_life" uniqueName="[quality_of_life]" caption="quality_of_life"/>
  </dimensions>
  <measureGroups count="4">
    <measureGroup name="height_weight_data" caption="height_weight_data"/>
    <measureGroup name="iq" caption="iq"/>
    <measureGroup name="life_expectancy" caption="life_expectancy"/>
    <measureGroup name="quality_of_life" caption="quality_of_life"/>
  </measureGroups>
  <maps count="9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Mascareñas Sande" refreshedDate="44851.953885069444" createdVersion="5" refreshedVersion="8" minRefreshableVersion="3" recordCount="0" supportSubquery="1" supportAdvancedDrill="1" xr:uid="{4ABFC7E3-9CA4-450C-AA91-CB40652FF1F1}">
  <cacheSource type="external" connectionId="1"/>
  <cacheFields count="3">
    <cacheField name="[iq].[country].[country]" caption="country" numFmtId="0" hierarchy="6" level="1">
      <sharedItems count="15">
        <s v="Australia"/>
        <s v="Austria"/>
        <s v="Bermuda"/>
        <s v="France"/>
        <s v="Germany"/>
        <s v="Hong Kong"/>
        <s v="Japan"/>
        <s v="Luxembourg"/>
        <s v="Macao"/>
        <s v="Malta"/>
        <s v="Portugal"/>
        <s v="Singapore"/>
        <s v="South Korea"/>
        <s v="Spain"/>
        <s v="Switzerland"/>
      </sharedItems>
    </cacheField>
    <cacheField name="[Measures].[Recuento de country]" caption="Recuento de country" numFmtId="0" hierarchy="45" level="32767"/>
    <cacheField name="[quality_of_life].[tipo_vida].[tipo_vida]" caption="tipo_vida" numFmtId="0" hierarchy="24" level="1">
      <sharedItems containsSemiMixedTypes="0" containsNonDate="0" containsString="0"/>
    </cacheField>
  </cacheFields>
  <cacheHierarchies count="49">
    <cacheHierarchy uniqueName="[height_weight_data].[Prueba]" caption="Prueba" attribute="1" defaultMemberUniqueName="[height_weight_data].[Prueba].[All]" allUniqueName="[height_weight_data].[Prueba].[All]" dimensionUniqueName="[height_weight_data]" displayFolder="" count="0" memberValueDatatype="20" unbalanced="0"/>
    <cacheHierarchy uniqueName="[height_weight_data].[country]" caption="country" attribute="1" defaultMemberUniqueName="[height_weight_data].[country].[All]" allUniqueName="[height_weight_data].[country].[All]" dimensionUniqueName="[height_weight_data]" displayFolder="" count="0" memberValueDatatype="130" unbalanced="0"/>
    <cacheHierarchy uniqueName="[height_weight_data].[male_bmi]" caption="male_bmi" attribute="1" defaultMemberUniqueName="[height_weight_data].[male_bmi].[All]" allUniqueName="[height_weight_data].[male_bmi].[All]" dimensionUniqueName="[height_weight_data]" displayFolder="" count="0" memberValueDatatype="5" unbalanced="0"/>
    <cacheHierarchy uniqueName="[height_weight_data].[female_bmi]" caption="female_bmi" attribute="1" defaultMemberUniqueName="[height_weight_data].[female_bmi].[All]" allUniqueName="[height_weight_data].[female_bmi].[All]" dimensionUniqueName="[height_weight_data]" displayFolder="" count="0" memberValueDatatype="5" unbalanced="0"/>
    <cacheHierarchy uniqueName="[height_weight_data].[Nivel de peso hombres]" caption="Nivel de peso hombres" attribute="1" defaultMemberUniqueName="[height_weight_data].[Nivel de peso hombres].[All]" allUniqueName="[height_weight_data].[Nivel de peso hombres].[All]" dimensionUniqueName="[height_weight_data]" displayFolder="" count="0" memberValueDatatype="130" unbalanced="0"/>
    <cacheHierarchy uniqueName="[height_weight_data].[Nivel de peso mujeres]" caption="Nivel de peso mujeres" attribute="1" defaultMemberUniqueName="[height_weight_data].[Nivel de peso mujeres].[All]" allUniqueName="[height_weight_data].[Nivel de peso mujeres].[All]" dimensionUniqueName="[height_weight_data]" displayFolder="" count="0" memberValueDatatype="130" unbalanced="0"/>
    <cacheHierarchy uniqueName="[iq].[country]" caption="country" attribute="1" defaultMemberUniqueName="[iq].[country].[All]" allUniqueName="[iq].[country].[All]" dimensionUniqueName="[iq]" displayFolder="" count="2" memberValueDatatype="130" unbalanced="0">
      <fieldsUsage count="2">
        <fieldUsage x="-1"/>
        <fieldUsage x="0"/>
      </fieldsUsage>
    </cacheHierarchy>
    <cacheHierarchy uniqueName="[iq].[iq]" caption="iq" attribute="1" defaultMemberUniqueName="[iq].[iq].[All]" allUniqueName="[iq].[iq].[All]" dimensionUniqueName="[iq]" displayFolder="" count="0" memberValueDatatype="20" unbalanced="0"/>
    <cacheHierarchy uniqueName="[iq].[Categoría]" caption="Categoría" attribute="1" defaultMemberUniqueName="[iq].[Categoría].[All]" allUniqueName="[iq].[Categoría].[All]" dimensionUniqueName="[iq]" displayFolder="" count="0" memberValueDatatype="130" unbalanced="0"/>
    <cacheHierarchy uniqueName="[life_expectancy].[country]" caption="country" attribute="1" defaultMemberUniqueName="[life_expectancy].[country].[All]" allUniqueName="[life_expectancy].[country].[All]" dimensionUniqueName="[life_expectancy]" displayFolder="" count="0" memberValueDatatype="130" unbalanced="0"/>
    <cacheHierarchy uniqueName="[life_expectancy].[male_life_expectancy]" caption="male_life_expectancy" attribute="1" defaultMemberUniqueName="[life_expectancy].[male_life_expectancy].[All]" allUniqueName="[life_expectancy].[male_life_expectancy].[All]" dimensionUniqueName="[life_expectancy]" displayFolder="" count="0" memberValueDatatype="5" unbalanced="0"/>
    <cacheHierarchy uniqueName="[life_expectancy].[female_life_expectancy]" caption="female_life_expectancy" attribute="1" defaultMemberUniqueName="[life_expectancy].[female_life_expectancy].[All]" allUniqueName="[life_expectancy].[female_life_expectancy].[All]" dimensionUniqueName="[life_expectancy]" displayFolder="" count="0" memberValueDatatype="5" unbalanced="0"/>
    <cacheHierarchy uniqueName="[life_expectancy].[birth_rate]" caption="birth_rate" attribute="1" defaultMemberUniqueName="[life_expectancy].[birth_rate].[All]" allUniqueName="[life_expectancy].[birth_rate].[All]" dimensionUniqueName="[life_expectancy]" displayFolder="" count="0" memberValueDatatype="5" unbalanced="0"/>
    <cacheHierarchy uniqueName="[life_expectancy].[death_rate]" caption="death_rate" attribute="1" defaultMemberUniqueName="[life_expectancy].[death_rate].[All]" allUniqueName="[life_expectancy].[death_rate].[All]" dimensionUniqueName="[life_expectancy]" displayFolder="" count="0" memberValueDatatype="5" unbalanced="0"/>
    <cacheHierarchy uniqueName="[life_expectancy].[prueba]" caption="prueba" attribute="1" defaultMemberUniqueName="[life_expectancy].[prueba].[All]" allUniqueName="[life_expectancy].[prueba].[All]" dimensionUniqueName="[life_expectancy]" displayFolder="" count="0" memberValueDatatype="20" unbalanced="0"/>
    <cacheHierarchy uniqueName="[quality_of_life].[country]" caption="country" attribute="1" defaultMemberUniqueName="[quality_of_life].[country].[All]" allUniqueName="[quality_of_life].[country].[All]" dimensionUniqueName="[quality_of_life]" displayFolder="" count="0" memberValueDatatype="130" unbalanced="0"/>
    <cacheHierarchy uniqueName="[quality_of_life].[stability]" caption="stability" attribute="1" defaultMemberUniqueName="[quality_of_life].[stability].[All]" allUniqueName="[quality_of_life].[stability].[All]" dimensionUniqueName="[quality_of_life]" displayFolder="" count="0" memberValueDatatype="20" unbalanced="0"/>
    <cacheHierarchy uniqueName="[quality_of_life].[rights]" caption="rights" attribute="1" defaultMemberUniqueName="[quality_of_life].[rights].[All]" allUniqueName="[quality_of_life].[rights].[All]" dimensionUniqueName="[quality_of_life]" displayFolder="" count="0" memberValueDatatype="20" unbalanced="0"/>
    <cacheHierarchy uniqueName="[quality_of_life].[health]" caption="health" attribute="1" defaultMemberUniqueName="[quality_of_life].[health].[All]" allUniqueName="[quality_of_life].[health].[All]" dimensionUniqueName="[quality_of_life]" displayFolder="" count="0" memberValueDatatype="20" unbalanced="0"/>
    <cacheHierarchy uniqueName="[quality_of_life].[safety]" caption="safety" attribute="1" defaultMemberUniqueName="[quality_of_life].[safety].[All]" allUniqueName="[quality_of_life].[safety].[All]" dimensionUniqueName="[quality_of_life]" displayFolder="" count="0" memberValueDatatype="20" unbalanced="0"/>
    <cacheHierarchy uniqueName="[quality_of_life].[climate]" caption="climate" attribute="1" defaultMemberUniqueName="[quality_of_life].[climate].[All]" allUniqueName="[quality_of_life].[climate].[All]" dimensionUniqueName="[quality_of_life]" displayFolder="" count="0" memberValueDatatype="20" unbalanced="0"/>
    <cacheHierarchy uniqueName="[quality_of_life].[costs]" caption="costs" attribute="1" defaultMemberUniqueName="[quality_of_life].[costs].[All]" allUniqueName="[quality_of_life].[costs].[All]" dimensionUniqueName="[quality_of_life]" displayFolder="" count="0" memberValueDatatype="20" unbalanced="0"/>
    <cacheHierarchy uniqueName="[quality_of_life].[popularity]" caption="popularity" attribute="1" defaultMemberUniqueName="[quality_of_life].[popularity].[All]" allUniqueName="[quality_of_life].[popularity].[All]" dimensionUniqueName="[quality_of_life]" displayFolder="" count="0" memberValueDatatype="20" unbalanced="0"/>
    <cacheHierarchy uniqueName="[quality_of_life].[calidad_media]" caption="calidad_media" attribute="1" defaultMemberUniqueName="[quality_of_life].[calidad_media].[All]" allUniqueName="[quality_of_life].[calidad_media].[All]" dimensionUniqueName="[quality_of_life]" displayFolder="" count="0" memberValueDatatype="5" unbalanced="0"/>
    <cacheHierarchy uniqueName="[quality_of_life].[tipo_vida]" caption="tipo_vida" attribute="1" defaultMemberUniqueName="[quality_of_life].[tipo_vida].[All]" allUniqueName="[quality_of_life].[tipo_vida].[All]" dimensionUniqueName="[quality_of_life]" displayFolder="" count="2" memberValueDatatype="130" unbalanced="0">
      <fieldsUsage count="2">
        <fieldUsage x="-1"/>
        <fieldUsage x="2"/>
      </fieldsUsage>
    </cacheHierarchy>
    <cacheHierarchy uniqueName="[Measures].[__XL_Count Tabla1]" caption="__XL_Count Tabla1" measure="1" displayFolder="" measureGroup="height_weight_data" count="0" hidden="1"/>
    <cacheHierarchy uniqueName="[Measures].[__XL_Count Tabla15]" caption="__XL_Count Tabla15" measure="1" displayFolder="" measureGroup="iq" count="0" hidden="1"/>
    <cacheHierarchy uniqueName="[Measures].[__XL_Count Tabla17]" caption="__XL_Count Tabla17" measure="1" displayFolder="" measureGroup="life_expectancy" count="0" hidden="1"/>
    <cacheHierarchy uniqueName="[Measures].[__XL_Count Tabla117]" caption="__XL_Count Tabla117" measure="1" displayFolder="" measureGroup="quality_of_life" count="0" hidden="1"/>
    <cacheHierarchy uniqueName="[Measures].[__No hay medidas definidas]" caption="__No hay medidas definidas" measure="1" displayFolder="" count="0" hidden="1"/>
    <cacheHierarchy uniqueName="[Measures].[Suma de male_bmi]" caption="Suma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ale_bmi]" caption="Recuent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emale_bmi]" caption="Suma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q]" caption="Suma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iq]" caption="Promedio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Nivel de peso hombres]" caption="Recue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Nivel de peso hombres]" caption="Recuento disti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Nivel de peso mujeres]" caption="Recuento de Nivel de peso muje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ountry 2]" caption="Recuento de country 2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female_bmi]" caption="Promedio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male_bmi]" caption="Promedi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alidad_media]" caption="Suma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calidad_media]" caption="Promedio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male_life_expectancy]" caption="Suma de 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female_life_expectancy]" caption="Suma de fe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untry]" caption="Recuento de country" measure="1" displayFolder="" measureGroup="quality_of_lif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birth_rate]" caption="Suma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eath_rate]" caption="Suma de dea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birth_rate]" caption="Promedio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height_weight_data" uniqueName="[height_weight_data]" caption="height_weight_data"/>
    <dimension name="iq" uniqueName="[iq]" caption="iq"/>
    <dimension name="life_expectancy" uniqueName="[life_expectancy]" caption="life_expectancy"/>
    <dimension measure="1" name="Measures" uniqueName="[Measures]" caption="Measures"/>
    <dimension name="quality_of_life" uniqueName="[quality_of_life]" caption="quality_of_life"/>
  </dimensions>
  <measureGroups count="4">
    <measureGroup name="height_weight_data" caption="height_weight_data"/>
    <measureGroup name="iq" caption="iq"/>
    <measureGroup name="life_expectancy" caption="life_expectancy"/>
    <measureGroup name="quality_of_life" caption="quality_of_life"/>
  </measureGroups>
  <maps count="9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Mascareñas Sande" refreshedDate="44851.953885763891" createdVersion="5" refreshedVersion="8" minRefreshableVersion="3" recordCount="0" supportSubquery="1" supportAdvancedDrill="1" xr:uid="{2F7233F6-B9FB-4678-BF2D-FDF8F8B64C6C}">
  <cacheSource type="external" connectionId="1"/>
  <cacheFields count="6">
    <cacheField name="[iq].[country].[country]" caption="country" numFmtId="0" hierarchy="6" level="1">
      <sharedItems count="15">
        <s v="Afghanistan"/>
        <s v="Azerbaijan"/>
        <s v="Burma"/>
        <s v="Cameroon"/>
        <s v="Chad"/>
        <s v="Colombia"/>
        <s v="Congo (Dem. Republic)"/>
        <s v="Ethiopia"/>
        <s v="Iran"/>
        <s v="Iraq"/>
        <s v="Ivory Coast"/>
        <s v="Nigeria"/>
        <s v="Sudan"/>
        <s v="Zambia"/>
        <s v="Zimbabwe"/>
      </sharedItems>
    </cacheField>
    <cacheField name="[Measures].[Promedio de calidad_media]" caption="Promedio de calidad_media" numFmtId="0" hierarchy="42" level="32767"/>
    <cacheField name="[Measures].[Suma de male_life_expectancy]" caption="Suma de male_life_expectancy" numFmtId="0" hierarchy="43" level="32767"/>
    <cacheField name="[life_expectancy].[country].[country]" caption="country" numFmtId="0" hierarchy="9" level="1">
      <sharedItems count="15">
        <s v="Australia"/>
        <s v="Austria"/>
        <s v="Bermuda"/>
        <s v="France"/>
        <s v="Germany"/>
        <s v="Hong Kong"/>
        <s v="Japan"/>
        <s v="Luxembourg"/>
        <s v="Macao"/>
        <s v="Malta"/>
        <s v="Portugal"/>
        <s v="Singapore"/>
        <s v="South Korea"/>
        <s v="Spain"/>
        <s v="Switzerland"/>
      </sharedItems>
    </cacheField>
    <cacheField name="[Measures].[Suma de female_life_expectancy]" caption="Suma de female_life_expectancy" numFmtId="0" hierarchy="44" level="32767"/>
    <cacheField name="[quality_of_life].[tipo_vida].[tipo_vida]" caption="tipo_vida" numFmtId="0" hierarchy="24" level="1">
      <sharedItems containsSemiMixedTypes="0" containsNonDate="0" containsString="0"/>
    </cacheField>
  </cacheFields>
  <cacheHierarchies count="49">
    <cacheHierarchy uniqueName="[height_weight_data].[Prueba]" caption="Prueba" attribute="1" defaultMemberUniqueName="[height_weight_data].[Prueba].[All]" allUniqueName="[height_weight_data].[Prueba].[All]" dimensionUniqueName="[height_weight_data]" displayFolder="" count="0" memberValueDatatype="20" unbalanced="0"/>
    <cacheHierarchy uniqueName="[height_weight_data].[country]" caption="country" attribute="1" defaultMemberUniqueName="[height_weight_data].[country].[All]" allUniqueName="[height_weight_data].[country].[All]" dimensionUniqueName="[height_weight_data]" displayFolder="" count="0" memberValueDatatype="130" unbalanced="0"/>
    <cacheHierarchy uniqueName="[height_weight_data].[male_bmi]" caption="male_bmi" attribute="1" defaultMemberUniqueName="[height_weight_data].[male_bmi].[All]" allUniqueName="[height_weight_data].[male_bmi].[All]" dimensionUniqueName="[height_weight_data]" displayFolder="" count="0" memberValueDatatype="5" unbalanced="0"/>
    <cacheHierarchy uniqueName="[height_weight_data].[female_bmi]" caption="female_bmi" attribute="1" defaultMemberUniqueName="[height_weight_data].[female_bmi].[All]" allUniqueName="[height_weight_data].[female_bmi].[All]" dimensionUniqueName="[height_weight_data]" displayFolder="" count="0" memberValueDatatype="5" unbalanced="0"/>
    <cacheHierarchy uniqueName="[height_weight_data].[Nivel de peso hombres]" caption="Nivel de peso hombres" attribute="1" defaultMemberUniqueName="[height_weight_data].[Nivel de peso hombres].[All]" allUniqueName="[height_weight_data].[Nivel de peso hombres].[All]" dimensionUniqueName="[height_weight_data]" displayFolder="" count="0" memberValueDatatype="130" unbalanced="0"/>
    <cacheHierarchy uniqueName="[height_weight_data].[Nivel de peso mujeres]" caption="Nivel de peso mujeres" attribute="1" defaultMemberUniqueName="[height_weight_data].[Nivel de peso mujeres].[All]" allUniqueName="[height_weight_data].[Nivel de peso mujeres].[All]" dimensionUniqueName="[height_weight_data]" displayFolder="" count="0" memberValueDatatype="130" unbalanced="0"/>
    <cacheHierarchy uniqueName="[iq].[country]" caption="country" attribute="1" defaultMemberUniqueName="[iq].[country].[All]" allUniqueName="[iq].[country].[All]" dimensionUniqueName="[iq]" displayFolder="" count="2" memberValueDatatype="130" unbalanced="0">
      <fieldsUsage count="2">
        <fieldUsage x="-1"/>
        <fieldUsage x="0"/>
      </fieldsUsage>
    </cacheHierarchy>
    <cacheHierarchy uniqueName="[iq].[iq]" caption="iq" attribute="1" defaultMemberUniqueName="[iq].[iq].[All]" allUniqueName="[iq].[iq].[All]" dimensionUniqueName="[iq]" displayFolder="" count="0" memberValueDatatype="20" unbalanced="0"/>
    <cacheHierarchy uniqueName="[iq].[Categoría]" caption="Categoría" attribute="1" defaultMemberUniqueName="[iq].[Categoría].[All]" allUniqueName="[iq].[Categoría].[All]" dimensionUniqueName="[iq]" displayFolder="" count="0" memberValueDatatype="130" unbalanced="0"/>
    <cacheHierarchy uniqueName="[life_expectancy].[country]" caption="country" attribute="1" defaultMemberUniqueName="[life_expectancy].[country].[All]" allUniqueName="[life_expectancy].[country].[All]" dimensionUniqueName="[life_expectancy]" displayFolder="" count="2" memberValueDatatype="130" unbalanced="0">
      <fieldsUsage count="2">
        <fieldUsage x="-1"/>
        <fieldUsage x="3"/>
      </fieldsUsage>
    </cacheHierarchy>
    <cacheHierarchy uniqueName="[life_expectancy].[male_life_expectancy]" caption="male_life_expectancy" attribute="1" defaultMemberUniqueName="[life_expectancy].[male_life_expectancy].[All]" allUniqueName="[life_expectancy].[male_life_expectancy].[All]" dimensionUniqueName="[life_expectancy]" displayFolder="" count="0" memberValueDatatype="5" unbalanced="0"/>
    <cacheHierarchy uniqueName="[life_expectancy].[female_life_expectancy]" caption="female_life_expectancy" attribute="1" defaultMemberUniqueName="[life_expectancy].[female_life_expectancy].[All]" allUniqueName="[life_expectancy].[female_life_expectancy].[All]" dimensionUniqueName="[life_expectancy]" displayFolder="" count="0" memberValueDatatype="5" unbalanced="0"/>
    <cacheHierarchy uniqueName="[life_expectancy].[birth_rate]" caption="birth_rate" attribute="1" defaultMemberUniqueName="[life_expectancy].[birth_rate].[All]" allUniqueName="[life_expectancy].[birth_rate].[All]" dimensionUniqueName="[life_expectancy]" displayFolder="" count="0" memberValueDatatype="5" unbalanced="0"/>
    <cacheHierarchy uniqueName="[life_expectancy].[death_rate]" caption="death_rate" attribute="1" defaultMemberUniqueName="[life_expectancy].[death_rate].[All]" allUniqueName="[life_expectancy].[death_rate].[All]" dimensionUniqueName="[life_expectancy]" displayFolder="" count="0" memberValueDatatype="5" unbalanced="0"/>
    <cacheHierarchy uniqueName="[life_expectancy].[prueba]" caption="prueba" attribute="1" defaultMemberUniqueName="[life_expectancy].[prueba].[All]" allUniqueName="[life_expectancy].[prueba].[All]" dimensionUniqueName="[life_expectancy]" displayFolder="" count="0" memberValueDatatype="20" unbalanced="0"/>
    <cacheHierarchy uniqueName="[quality_of_life].[country]" caption="country" attribute="1" defaultMemberUniqueName="[quality_of_life].[country].[All]" allUniqueName="[quality_of_life].[country].[All]" dimensionUniqueName="[quality_of_life]" displayFolder="" count="0" memberValueDatatype="130" unbalanced="0"/>
    <cacheHierarchy uniqueName="[quality_of_life].[stability]" caption="stability" attribute="1" defaultMemberUniqueName="[quality_of_life].[stability].[All]" allUniqueName="[quality_of_life].[stability].[All]" dimensionUniqueName="[quality_of_life]" displayFolder="" count="0" memberValueDatatype="20" unbalanced="0"/>
    <cacheHierarchy uniqueName="[quality_of_life].[rights]" caption="rights" attribute="1" defaultMemberUniqueName="[quality_of_life].[rights].[All]" allUniqueName="[quality_of_life].[rights].[All]" dimensionUniqueName="[quality_of_life]" displayFolder="" count="0" memberValueDatatype="20" unbalanced="0"/>
    <cacheHierarchy uniqueName="[quality_of_life].[health]" caption="health" attribute="1" defaultMemberUniqueName="[quality_of_life].[health].[All]" allUniqueName="[quality_of_life].[health].[All]" dimensionUniqueName="[quality_of_life]" displayFolder="" count="0" memberValueDatatype="20" unbalanced="0"/>
    <cacheHierarchy uniqueName="[quality_of_life].[safety]" caption="safety" attribute="1" defaultMemberUniqueName="[quality_of_life].[safety].[All]" allUniqueName="[quality_of_life].[safety].[All]" dimensionUniqueName="[quality_of_life]" displayFolder="" count="0" memberValueDatatype="20" unbalanced="0"/>
    <cacheHierarchy uniqueName="[quality_of_life].[climate]" caption="climate" attribute="1" defaultMemberUniqueName="[quality_of_life].[climate].[All]" allUniqueName="[quality_of_life].[climate].[All]" dimensionUniqueName="[quality_of_life]" displayFolder="" count="0" memberValueDatatype="20" unbalanced="0"/>
    <cacheHierarchy uniqueName="[quality_of_life].[costs]" caption="costs" attribute="1" defaultMemberUniqueName="[quality_of_life].[costs].[All]" allUniqueName="[quality_of_life].[costs].[All]" dimensionUniqueName="[quality_of_life]" displayFolder="" count="0" memberValueDatatype="20" unbalanced="0"/>
    <cacheHierarchy uniqueName="[quality_of_life].[popularity]" caption="popularity" attribute="1" defaultMemberUniqueName="[quality_of_life].[popularity].[All]" allUniqueName="[quality_of_life].[popularity].[All]" dimensionUniqueName="[quality_of_life]" displayFolder="" count="0" memberValueDatatype="20" unbalanced="0"/>
    <cacheHierarchy uniqueName="[quality_of_life].[calidad_media]" caption="calidad_media" attribute="1" defaultMemberUniqueName="[quality_of_life].[calidad_media].[All]" allUniqueName="[quality_of_life].[calidad_media].[All]" dimensionUniqueName="[quality_of_life]" displayFolder="" count="0" memberValueDatatype="5" unbalanced="0"/>
    <cacheHierarchy uniqueName="[quality_of_life].[tipo_vida]" caption="tipo_vida" attribute="1" defaultMemberUniqueName="[quality_of_life].[tipo_vida].[All]" allUniqueName="[quality_of_life].[tipo_vida].[All]" dimensionUniqueName="[quality_of_life]" displayFolder="" count="2" memberValueDatatype="130" unbalanced="0">
      <fieldsUsage count="2">
        <fieldUsage x="-1"/>
        <fieldUsage x="5"/>
      </fieldsUsage>
    </cacheHierarchy>
    <cacheHierarchy uniqueName="[Measures].[__XL_Count Tabla1]" caption="__XL_Count Tabla1" measure="1" displayFolder="" measureGroup="height_weight_data" count="0" hidden="1"/>
    <cacheHierarchy uniqueName="[Measures].[__XL_Count Tabla15]" caption="__XL_Count Tabla15" measure="1" displayFolder="" measureGroup="iq" count="0" hidden="1"/>
    <cacheHierarchy uniqueName="[Measures].[__XL_Count Tabla17]" caption="__XL_Count Tabla17" measure="1" displayFolder="" measureGroup="life_expectancy" count="0" hidden="1"/>
    <cacheHierarchy uniqueName="[Measures].[__XL_Count Tabla117]" caption="__XL_Count Tabla117" measure="1" displayFolder="" measureGroup="quality_of_life" count="0" hidden="1"/>
    <cacheHierarchy uniqueName="[Measures].[__No hay medidas definidas]" caption="__No hay medidas definidas" measure="1" displayFolder="" count="0" hidden="1"/>
    <cacheHierarchy uniqueName="[Measures].[Suma de male_bmi]" caption="Suma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ale_bmi]" caption="Recuent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emale_bmi]" caption="Suma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q]" caption="Suma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iq]" caption="Promedio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Nivel de peso hombres]" caption="Recue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Nivel de peso hombres]" caption="Recuento disti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Nivel de peso mujeres]" caption="Recuento de Nivel de peso muje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ountry 2]" caption="Recuento de country 2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female_bmi]" caption="Promedio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male_bmi]" caption="Promedi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alidad_media]" caption="Suma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calidad_media]" caption="Promedio de calidad_media" measure="1" displayFolder="" measureGroup="quality_of_lif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male_life_expectancy]" caption="Suma de male_life_expectancy" measure="1" displayFolder="" measureGroup="life_expectanc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female_life_expectancy]" caption="Suma de female_life_expectancy" measure="1" displayFolder="" measureGroup="life_expectanc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untry]" caption="Recuento de country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birth_rate]" caption="Suma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eath_rate]" caption="Suma de dea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birth_rate]" caption="Promedio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height_weight_data" uniqueName="[height_weight_data]" caption="height_weight_data"/>
    <dimension name="iq" uniqueName="[iq]" caption="iq"/>
    <dimension name="life_expectancy" uniqueName="[life_expectancy]" caption="life_expectancy"/>
    <dimension measure="1" name="Measures" uniqueName="[Measures]" caption="Measures"/>
    <dimension name="quality_of_life" uniqueName="[quality_of_life]" caption="quality_of_life"/>
  </dimensions>
  <measureGroups count="4">
    <measureGroup name="height_weight_data" caption="height_weight_data"/>
    <measureGroup name="iq" caption="iq"/>
    <measureGroup name="life_expectancy" caption="life_expectancy"/>
    <measureGroup name="quality_of_life" caption="quality_of_life"/>
  </measureGroups>
  <maps count="9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Mascareñas Sande" refreshedDate="44851.953886342591" createdVersion="5" refreshedVersion="8" minRefreshableVersion="3" recordCount="0" supportSubquery="1" supportAdvancedDrill="1" xr:uid="{49255BE1-8BB2-4C40-BA79-8BB6BE317455}">
  <cacheSource type="external" connectionId="1"/>
  <cacheFields count="6">
    <cacheField name="[iq].[country].[country]" caption="country" numFmtId="0" hierarchy="6" level="1">
      <sharedItems count="15">
        <s v="Afghanistan"/>
        <s v="Azerbaijan"/>
        <s v="Burma"/>
        <s v="Cameroon"/>
        <s v="Chad"/>
        <s v="Colombia"/>
        <s v="Congo (Dem. Republic)"/>
        <s v="Ethiopia"/>
        <s v="Iran"/>
        <s v="Iraq"/>
        <s v="Ivory Coast"/>
        <s v="Nigeria"/>
        <s v="Sudan"/>
        <s v="Zambia"/>
        <s v="Zimbabwe"/>
      </sharedItems>
    </cacheField>
    <cacheField name="[Measures].[Promedio de calidad_media]" caption="Promedio de calidad_media" numFmtId="0" hierarchy="42" level="32767"/>
    <cacheField name="[Measures].[Suma de male_life_expectancy]" caption="Suma de male_life_expectancy" numFmtId="0" hierarchy="43" level="32767"/>
    <cacheField name="[life_expectancy].[country].[country]" caption="country" numFmtId="0" hierarchy="9" level="1">
      <sharedItems count="15">
        <s v="Afghanistan"/>
        <s v="Angola"/>
        <s v="Burma"/>
        <s v="Cameroon"/>
        <s v="Chad"/>
        <s v="Colombia"/>
        <s v="El Salvador"/>
        <s v="Ethiopia"/>
        <s v="Iran"/>
        <s v="Iraq"/>
        <s v="Ivory Coast"/>
        <s v="Nigeria"/>
        <s v="Sudan"/>
        <s v="Zambia"/>
        <s v="Zimbabwe"/>
      </sharedItems>
    </cacheField>
    <cacheField name="[Measures].[Suma de female_life_expectancy]" caption="Suma de female_life_expectancy" numFmtId="0" hierarchy="44" level="32767"/>
    <cacheField name="[quality_of_life].[tipo_vida].[tipo_vida]" caption="tipo_vida" numFmtId="0" hierarchy="24" level="1">
      <sharedItems containsSemiMixedTypes="0" containsNonDate="0" containsString="0"/>
    </cacheField>
  </cacheFields>
  <cacheHierarchies count="49">
    <cacheHierarchy uniqueName="[height_weight_data].[Prueba]" caption="Prueba" attribute="1" defaultMemberUniqueName="[height_weight_data].[Prueba].[All]" allUniqueName="[height_weight_data].[Prueba].[All]" dimensionUniqueName="[height_weight_data]" displayFolder="" count="0" memberValueDatatype="20" unbalanced="0"/>
    <cacheHierarchy uniqueName="[height_weight_data].[country]" caption="country" attribute="1" defaultMemberUniqueName="[height_weight_data].[country].[All]" allUniqueName="[height_weight_data].[country].[All]" dimensionUniqueName="[height_weight_data]" displayFolder="" count="0" memberValueDatatype="130" unbalanced="0"/>
    <cacheHierarchy uniqueName="[height_weight_data].[male_bmi]" caption="male_bmi" attribute="1" defaultMemberUniqueName="[height_weight_data].[male_bmi].[All]" allUniqueName="[height_weight_data].[male_bmi].[All]" dimensionUniqueName="[height_weight_data]" displayFolder="" count="0" memberValueDatatype="5" unbalanced="0"/>
    <cacheHierarchy uniqueName="[height_weight_data].[female_bmi]" caption="female_bmi" attribute="1" defaultMemberUniqueName="[height_weight_data].[female_bmi].[All]" allUniqueName="[height_weight_data].[female_bmi].[All]" dimensionUniqueName="[height_weight_data]" displayFolder="" count="0" memberValueDatatype="5" unbalanced="0"/>
    <cacheHierarchy uniqueName="[height_weight_data].[Nivel de peso hombres]" caption="Nivel de peso hombres" attribute="1" defaultMemberUniqueName="[height_weight_data].[Nivel de peso hombres].[All]" allUniqueName="[height_weight_data].[Nivel de peso hombres].[All]" dimensionUniqueName="[height_weight_data]" displayFolder="" count="0" memberValueDatatype="130" unbalanced="0"/>
    <cacheHierarchy uniqueName="[height_weight_data].[Nivel de peso mujeres]" caption="Nivel de peso mujeres" attribute="1" defaultMemberUniqueName="[height_weight_data].[Nivel de peso mujeres].[All]" allUniqueName="[height_weight_data].[Nivel de peso mujeres].[All]" dimensionUniqueName="[height_weight_data]" displayFolder="" count="0" memberValueDatatype="130" unbalanced="0"/>
    <cacheHierarchy uniqueName="[iq].[country]" caption="country" attribute="1" defaultMemberUniqueName="[iq].[country].[All]" allUniqueName="[iq].[country].[All]" dimensionUniqueName="[iq]" displayFolder="" count="2" memberValueDatatype="130" unbalanced="0">
      <fieldsUsage count="2">
        <fieldUsage x="-1"/>
        <fieldUsage x="0"/>
      </fieldsUsage>
    </cacheHierarchy>
    <cacheHierarchy uniqueName="[iq].[iq]" caption="iq" attribute="1" defaultMemberUniqueName="[iq].[iq].[All]" allUniqueName="[iq].[iq].[All]" dimensionUniqueName="[iq]" displayFolder="" count="0" memberValueDatatype="20" unbalanced="0"/>
    <cacheHierarchy uniqueName="[iq].[Categoría]" caption="Categoría" attribute="1" defaultMemberUniqueName="[iq].[Categoría].[All]" allUniqueName="[iq].[Categoría].[All]" dimensionUniqueName="[iq]" displayFolder="" count="0" memberValueDatatype="130" unbalanced="0"/>
    <cacheHierarchy uniqueName="[life_expectancy].[country]" caption="country" attribute="1" defaultMemberUniqueName="[life_expectancy].[country].[All]" allUniqueName="[life_expectancy].[country].[All]" dimensionUniqueName="[life_expectancy]" displayFolder="" count="2" memberValueDatatype="130" unbalanced="0">
      <fieldsUsage count="2">
        <fieldUsage x="-1"/>
        <fieldUsage x="3"/>
      </fieldsUsage>
    </cacheHierarchy>
    <cacheHierarchy uniqueName="[life_expectancy].[male_life_expectancy]" caption="male_life_expectancy" attribute="1" defaultMemberUniqueName="[life_expectancy].[male_life_expectancy].[All]" allUniqueName="[life_expectancy].[male_life_expectancy].[All]" dimensionUniqueName="[life_expectancy]" displayFolder="" count="0" memberValueDatatype="5" unbalanced="0"/>
    <cacheHierarchy uniqueName="[life_expectancy].[female_life_expectancy]" caption="female_life_expectancy" attribute="1" defaultMemberUniqueName="[life_expectancy].[female_life_expectancy].[All]" allUniqueName="[life_expectancy].[female_life_expectancy].[All]" dimensionUniqueName="[life_expectancy]" displayFolder="" count="0" memberValueDatatype="5" unbalanced="0"/>
    <cacheHierarchy uniqueName="[life_expectancy].[birth_rate]" caption="birth_rate" attribute="1" defaultMemberUniqueName="[life_expectancy].[birth_rate].[All]" allUniqueName="[life_expectancy].[birth_rate].[All]" dimensionUniqueName="[life_expectancy]" displayFolder="" count="0" memberValueDatatype="5" unbalanced="0"/>
    <cacheHierarchy uniqueName="[life_expectancy].[death_rate]" caption="death_rate" attribute="1" defaultMemberUniqueName="[life_expectancy].[death_rate].[All]" allUniqueName="[life_expectancy].[death_rate].[All]" dimensionUniqueName="[life_expectancy]" displayFolder="" count="0" memberValueDatatype="5" unbalanced="0"/>
    <cacheHierarchy uniqueName="[life_expectancy].[prueba]" caption="prueba" attribute="1" defaultMemberUniqueName="[life_expectancy].[prueba].[All]" allUniqueName="[life_expectancy].[prueba].[All]" dimensionUniqueName="[life_expectancy]" displayFolder="" count="0" memberValueDatatype="20" unbalanced="0"/>
    <cacheHierarchy uniqueName="[quality_of_life].[country]" caption="country" attribute="1" defaultMemberUniqueName="[quality_of_life].[country].[All]" allUniqueName="[quality_of_life].[country].[All]" dimensionUniqueName="[quality_of_life]" displayFolder="" count="0" memberValueDatatype="130" unbalanced="0"/>
    <cacheHierarchy uniqueName="[quality_of_life].[stability]" caption="stability" attribute="1" defaultMemberUniqueName="[quality_of_life].[stability].[All]" allUniqueName="[quality_of_life].[stability].[All]" dimensionUniqueName="[quality_of_life]" displayFolder="" count="0" memberValueDatatype="20" unbalanced="0"/>
    <cacheHierarchy uniqueName="[quality_of_life].[rights]" caption="rights" attribute="1" defaultMemberUniqueName="[quality_of_life].[rights].[All]" allUniqueName="[quality_of_life].[rights].[All]" dimensionUniqueName="[quality_of_life]" displayFolder="" count="0" memberValueDatatype="20" unbalanced="0"/>
    <cacheHierarchy uniqueName="[quality_of_life].[health]" caption="health" attribute="1" defaultMemberUniqueName="[quality_of_life].[health].[All]" allUniqueName="[quality_of_life].[health].[All]" dimensionUniqueName="[quality_of_life]" displayFolder="" count="0" memberValueDatatype="20" unbalanced="0"/>
    <cacheHierarchy uniqueName="[quality_of_life].[safety]" caption="safety" attribute="1" defaultMemberUniqueName="[quality_of_life].[safety].[All]" allUniqueName="[quality_of_life].[safety].[All]" dimensionUniqueName="[quality_of_life]" displayFolder="" count="0" memberValueDatatype="20" unbalanced="0"/>
    <cacheHierarchy uniqueName="[quality_of_life].[climate]" caption="climate" attribute="1" defaultMemberUniqueName="[quality_of_life].[climate].[All]" allUniqueName="[quality_of_life].[climate].[All]" dimensionUniqueName="[quality_of_life]" displayFolder="" count="0" memberValueDatatype="20" unbalanced="0"/>
    <cacheHierarchy uniqueName="[quality_of_life].[costs]" caption="costs" attribute="1" defaultMemberUniqueName="[quality_of_life].[costs].[All]" allUniqueName="[quality_of_life].[costs].[All]" dimensionUniqueName="[quality_of_life]" displayFolder="" count="0" memberValueDatatype="20" unbalanced="0"/>
    <cacheHierarchy uniqueName="[quality_of_life].[popularity]" caption="popularity" attribute="1" defaultMemberUniqueName="[quality_of_life].[popularity].[All]" allUniqueName="[quality_of_life].[popularity].[All]" dimensionUniqueName="[quality_of_life]" displayFolder="" count="0" memberValueDatatype="20" unbalanced="0"/>
    <cacheHierarchy uniqueName="[quality_of_life].[calidad_media]" caption="calidad_media" attribute="1" defaultMemberUniqueName="[quality_of_life].[calidad_media].[All]" allUniqueName="[quality_of_life].[calidad_media].[All]" dimensionUniqueName="[quality_of_life]" displayFolder="" count="0" memberValueDatatype="5" unbalanced="0"/>
    <cacheHierarchy uniqueName="[quality_of_life].[tipo_vida]" caption="tipo_vida" attribute="1" defaultMemberUniqueName="[quality_of_life].[tipo_vida].[All]" allUniqueName="[quality_of_life].[tipo_vida].[All]" dimensionUniqueName="[quality_of_life]" displayFolder="" count="2" memberValueDatatype="130" unbalanced="0">
      <fieldsUsage count="2">
        <fieldUsage x="-1"/>
        <fieldUsage x="5"/>
      </fieldsUsage>
    </cacheHierarchy>
    <cacheHierarchy uniqueName="[Measures].[__XL_Count Tabla1]" caption="__XL_Count Tabla1" measure="1" displayFolder="" measureGroup="height_weight_data" count="0" hidden="1"/>
    <cacheHierarchy uniqueName="[Measures].[__XL_Count Tabla15]" caption="__XL_Count Tabla15" measure="1" displayFolder="" measureGroup="iq" count="0" hidden="1"/>
    <cacheHierarchy uniqueName="[Measures].[__XL_Count Tabla17]" caption="__XL_Count Tabla17" measure="1" displayFolder="" measureGroup="life_expectancy" count="0" hidden="1"/>
    <cacheHierarchy uniqueName="[Measures].[__XL_Count Tabla117]" caption="__XL_Count Tabla117" measure="1" displayFolder="" measureGroup="quality_of_life" count="0" hidden="1"/>
    <cacheHierarchy uniqueName="[Measures].[__No hay medidas definidas]" caption="__No hay medidas definidas" measure="1" displayFolder="" count="0" hidden="1"/>
    <cacheHierarchy uniqueName="[Measures].[Suma de male_bmi]" caption="Suma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ale_bmi]" caption="Recuent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emale_bmi]" caption="Suma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q]" caption="Suma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iq]" caption="Promedio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Nivel de peso hombres]" caption="Recue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Nivel de peso hombres]" caption="Recuento disti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Nivel de peso mujeres]" caption="Recuento de Nivel de peso muje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ountry 2]" caption="Recuento de country 2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female_bmi]" caption="Promedio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male_bmi]" caption="Promedi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alidad_media]" caption="Suma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calidad_media]" caption="Promedio de calidad_media" measure="1" displayFolder="" measureGroup="quality_of_lif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male_life_expectancy]" caption="Suma de male_life_expectancy" measure="1" displayFolder="" measureGroup="life_expectanc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female_life_expectancy]" caption="Suma de female_life_expectancy" measure="1" displayFolder="" measureGroup="life_expectanc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untry]" caption="Recuento de country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birth_rate]" caption="Suma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eath_rate]" caption="Suma de dea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birth_rate]" caption="Promedio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height_weight_data" uniqueName="[height_weight_data]" caption="height_weight_data"/>
    <dimension name="iq" uniqueName="[iq]" caption="iq"/>
    <dimension name="life_expectancy" uniqueName="[life_expectancy]" caption="life_expectancy"/>
    <dimension measure="1" name="Measures" uniqueName="[Measures]" caption="Measures"/>
    <dimension name="quality_of_life" uniqueName="[quality_of_life]" caption="quality_of_life"/>
  </dimensions>
  <measureGroups count="4">
    <measureGroup name="height_weight_data" caption="height_weight_data"/>
    <measureGroup name="iq" caption="iq"/>
    <measureGroup name="life_expectancy" caption="life_expectancy"/>
    <measureGroup name="quality_of_life" caption="quality_of_life"/>
  </measureGroups>
  <maps count="9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Mascareñas Sande" refreshedDate="44851.953886805553" createdVersion="5" refreshedVersion="8" minRefreshableVersion="3" recordCount="0" supportSubquery="1" supportAdvancedDrill="1" xr:uid="{BDFB3FB6-30D2-459E-98FA-B28A62262157}">
  <cacheSource type="external" connectionId="1"/>
  <cacheFields count="6">
    <cacheField name="[iq].[country].[country]" caption="country" numFmtId="0" hierarchy="6" level="1">
      <sharedItems count="15">
        <s v="Afghanistan"/>
        <s v="Azerbaijan"/>
        <s v="Burma"/>
        <s v="Cameroon"/>
        <s v="Chad"/>
        <s v="Colombia"/>
        <s v="Congo (Dem. Republic)"/>
        <s v="Ethiopia"/>
        <s v="Iran"/>
        <s v="Iraq"/>
        <s v="Ivory Coast"/>
        <s v="Nigeria"/>
        <s v="Sudan"/>
        <s v="Zambia"/>
        <s v="Zimbabwe"/>
      </sharedItems>
    </cacheField>
    <cacheField name="[Measures].[Promedio de calidad_media]" caption="Promedio de calidad_media" numFmtId="0" hierarchy="42" level="32767"/>
    <cacheField name="[life_expectancy].[country].[country]" caption="country" numFmtId="0" hierarchy="9" level="1">
      <sharedItems count="15">
        <s v="Afghanistan"/>
        <s v="Angola"/>
        <s v="Burma"/>
        <s v="Cameroon"/>
        <s v="Chad"/>
        <s v="Colombia"/>
        <s v="El Salvador"/>
        <s v="Ethiopia"/>
        <s v="Iran"/>
        <s v="Iraq"/>
        <s v="Ivory Coast"/>
        <s v="Nigeria"/>
        <s v="Sudan"/>
        <s v="Zambia"/>
        <s v="Zimbabwe"/>
      </sharedItems>
    </cacheField>
    <cacheField name="[quality_of_life].[tipo_vida].[tipo_vida]" caption="tipo_vida" numFmtId="0" hierarchy="24" level="1">
      <sharedItems containsSemiMixedTypes="0" containsNonDate="0" containsString="0"/>
    </cacheField>
    <cacheField name="[Measures].[Suma de death_rate]" caption="Suma de death_rate" numFmtId="0" hierarchy="47" level="32767"/>
    <cacheField name="[Measures].[Suma de birth_rate]" caption="Suma de birth_rate" numFmtId="0" hierarchy="46" level="32767"/>
  </cacheFields>
  <cacheHierarchies count="49">
    <cacheHierarchy uniqueName="[height_weight_data].[Prueba]" caption="Prueba" attribute="1" defaultMemberUniqueName="[height_weight_data].[Prueba].[All]" allUniqueName="[height_weight_data].[Prueba].[All]" dimensionUniqueName="[height_weight_data]" displayFolder="" count="0" memberValueDatatype="20" unbalanced="0"/>
    <cacheHierarchy uniqueName="[height_weight_data].[country]" caption="country" attribute="1" defaultMemberUniqueName="[height_weight_data].[country].[All]" allUniqueName="[height_weight_data].[country].[All]" dimensionUniqueName="[height_weight_data]" displayFolder="" count="0" memberValueDatatype="130" unbalanced="0"/>
    <cacheHierarchy uniqueName="[height_weight_data].[male_bmi]" caption="male_bmi" attribute="1" defaultMemberUniqueName="[height_weight_data].[male_bmi].[All]" allUniqueName="[height_weight_data].[male_bmi].[All]" dimensionUniqueName="[height_weight_data]" displayFolder="" count="0" memberValueDatatype="5" unbalanced="0"/>
    <cacheHierarchy uniqueName="[height_weight_data].[female_bmi]" caption="female_bmi" attribute="1" defaultMemberUniqueName="[height_weight_data].[female_bmi].[All]" allUniqueName="[height_weight_data].[female_bmi].[All]" dimensionUniqueName="[height_weight_data]" displayFolder="" count="0" memberValueDatatype="5" unbalanced="0"/>
    <cacheHierarchy uniqueName="[height_weight_data].[Nivel de peso hombres]" caption="Nivel de peso hombres" attribute="1" defaultMemberUniqueName="[height_weight_data].[Nivel de peso hombres].[All]" allUniqueName="[height_weight_data].[Nivel de peso hombres].[All]" dimensionUniqueName="[height_weight_data]" displayFolder="" count="0" memberValueDatatype="130" unbalanced="0"/>
    <cacheHierarchy uniqueName="[height_weight_data].[Nivel de peso mujeres]" caption="Nivel de peso mujeres" attribute="1" defaultMemberUniqueName="[height_weight_data].[Nivel de peso mujeres].[All]" allUniqueName="[height_weight_data].[Nivel de peso mujeres].[All]" dimensionUniqueName="[height_weight_data]" displayFolder="" count="0" memberValueDatatype="130" unbalanced="0"/>
    <cacheHierarchy uniqueName="[iq].[country]" caption="country" attribute="1" defaultMemberUniqueName="[iq].[country].[All]" allUniqueName="[iq].[country].[All]" dimensionUniqueName="[iq]" displayFolder="" count="2" memberValueDatatype="130" unbalanced="0">
      <fieldsUsage count="2">
        <fieldUsage x="-1"/>
        <fieldUsage x="0"/>
      </fieldsUsage>
    </cacheHierarchy>
    <cacheHierarchy uniqueName="[iq].[iq]" caption="iq" attribute="1" defaultMemberUniqueName="[iq].[iq].[All]" allUniqueName="[iq].[iq].[All]" dimensionUniqueName="[iq]" displayFolder="" count="0" memberValueDatatype="20" unbalanced="0"/>
    <cacheHierarchy uniqueName="[iq].[Categoría]" caption="Categoría" attribute="1" defaultMemberUniqueName="[iq].[Categoría].[All]" allUniqueName="[iq].[Categoría].[All]" dimensionUniqueName="[iq]" displayFolder="" count="0" memberValueDatatype="130" unbalanced="0"/>
    <cacheHierarchy uniqueName="[life_expectancy].[country]" caption="country" attribute="1" defaultMemberUniqueName="[life_expectancy].[country].[All]" allUniqueName="[life_expectancy].[country].[All]" dimensionUniqueName="[life_expectancy]" displayFolder="" count="2" memberValueDatatype="130" unbalanced="0">
      <fieldsUsage count="2">
        <fieldUsage x="-1"/>
        <fieldUsage x="2"/>
      </fieldsUsage>
    </cacheHierarchy>
    <cacheHierarchy uniqueName="[life_expectancy].[male_life_expectancy]" caption="male_life_expectancy" attribute="1" defaultMemberUniqueName="[life_expectancy].[male_life_expectancy].[All]" allUniqueName="[life_expectancy].[male_life_expectancy].[All]" dimensionUniqueName="[life_expectancy]" displayFolder="" count="0" memberValueDatatype="5" unbalanced="0"/>
    <cacheHierarchy uniqueName="[life_expectancy].[female_life_expectancy]" caption="female_life_expectancy" attribute="1" defaultMemberUniqueName="[life_expectancy].[female_life_expectancy].[All]" allUniqueName="[life_expectancy].[female_life_expectancy].[All]" dimensionUniqueName="[life_expectancy]" displayFolder="" count="0" memberValueDatatype="5" unbalanced="0"/>
    <cacheHierarchy uniqueName="[life_expectancy].[birth_rate]" caption="birth_rate" attribute="1" defaultMemberUniqueName="[life_expectancy].[birth_rate].[All]" allUniqueName="[life_expectancy].[birth_rate].[All]" dimensionUniqueName="[life_expectancy]" displayFolder="" count="0" memberValueDatatype="5" unbalanced="0"/>
    <cacheHierarchy uniqueName="[life_expectancy].[death_rate]" caption="death_rate" attribute="1" defaultMemberUniqueName="[life_expectancy].[death_rate].[All]" allUniqueName="[life_expectancy].[death_rate].[All]" dimensionUniqueName="[life_expectancy]" displayFolder="" count="0" memberValueDatatype="5" unbalanced="0"/>
    <cacheHierarchy uniqueName="[life_expectancy].[prueba]" caption="prueba" attribute="1" defaultMemberUniqueName="[life_expectancy].[prueba].[All]" allUniqueName="[life_expectancy].[prueba].[All]" dimensionUniqueName="[life_expectancy]" displayFolder="" count="0" memberValueDatatype="20" unbalanced="0"/>
    <cacheHierarchy uniqueName="[quality_of_life].[country]" caption="country" attribute="1" defaultMemberUniqueName="[quality_of_life].[country].[All]" allUniqueName="[quality_of_life].[country].[All]" dimensionUniqueName="[quality_of_life]" displayFolder="" count="0" memberValueDatatype="130" unbalanced="0"/>
    <cacheHierarchy uniqueName="[quality_of_life].[stability]" caption="stability" attribute="1" defaultMemberUniqueName="[quality_of_life].[stability].[All]" allUniqueName="[quality_of_life].[stability].[All]" dimensionUniqueName="[quality_of_life]" displayFolder="" count="0" memberValueDatatype="20" unbalanced="0"/>
    <cacheHierarchy uniqueName="[quality_of_life].[rights]" caption="rights" attribute="1" defaultMemberUniqueName="[quality_of_life].[rights].[All]" allUniqueName="[quality_of_life].[rights].[All]" dimensionUniqueName="[quality_of_life]" displayFolder="" count="0" memberValueDatatype="20" unbalanced="0"/>
    <cacheHierarchy uniqueName="[quality_of_life].[health]" caption="health" attribute="1" defaultMemberUniqueName="[quality_of_life].[health].[All]" allUniqueName="[quality_of_life].[health].[All]" dimensionUniqueName="[quality_of_life]" displayFolder="" count="0" memberValueDatatype="20" unbalanced="0"/>
    <cacheHierarchy uniqueName="[quality_of_life].[safety]" caption="safety" attribute="1" defaultMemberUniqueName="[quality_of_life].[safety].[All]" allUniqueName="[quality_of_life].[safety].[All]" dimensionUniqueName="[quality_of_life]" displayFolder="" count="0" memberValueDatatype="20" unbalanced="0"/>
    <cacheHierarchy uniqueName="[quality_of_life].[climate]" caption="climate" attribute="1" defaultMemberUniqueName="[quality_of_life].[climate].[All]" allUniqueName="[quality_of_life].[climate].[All]" dimensionUniqueName="[quality_of_life]" displayFolder="" count="0" memberValueDatatype="20" unbalanced="0"/>
    <cacheHierarchy uniqueName="[quality_of_life].[costs]" caption="costs" attribute="1" defaultMemberUniqueName="[quality_of_life].[costs].[All]" allUniqueName="[quality_of_life].[costs].[All]" dimensionUniqueName="[quality_of_life]" displayFolder="" count="0" memberValueDatatype="20" unbalanced="0"/>
    <cacheHierarchy uniqueName="[quality_of_life].[popularity]" caption="popularity" attribute="1" defaultMemberUniqueName="[quality_of_life].[popularity].[All]" allUniqueName="[quality_of_life].[popularity].[All]" dimensionUniqueName="[quality_of_life]" displayFolder="" count="0" memberValueDatatype="20" unbalanced="0"/>
    <cacheHierarchy uniqueName="[quality_of_life].[calidad_media]" caption="calidad_media" attribute="1" defaultMemberUniqueName="[quality_of_life].[calidad_media].[All]" allUniqueName="[quality_of_life].[calidad_media].[All]" dimensionUniqueName="[quality_of_life]" displayFolder="" count="0" memberValueDatatype="5" unbalanced="0"/>
    <cacheHierarchy uniqueName="[quality_of_life].[tipo_vida]" caption="tipo_vida" attribute="1" defaultMemberUniqueName="[quality_of_life].[tipo_vida].[All]" allUniqueName="[quality_of_life].[tipo_vida].[All]" dimensionUniqueName="[quality_of_life]" displayFolder="" count="2" memberValueDatatype="130" unbalanced="0">
      <fieldsUsage count="2">
        <fieldUsage x="-1"/>
        <fieldUsage x="3"/>
      </fieldsUsage>
    </cacheHierarchy>
    <cacheHierarchy uniqueName="[Measures].[__XL_Count Tabla1]" caption="__XL_Count Tabla1" measure="1" displayFolder="" measureGroup="height_weight_data" count="0" hidden="1"/>
    <cacheHierarchy uniqueName="[Measures].[__XL_Count Tabla15]" caption="__XL_Count Tabla15" measure="1" displayFolder="" measureGroup="iq" count="0" hidden="1"/>
    <cacheHierarchy uniqueName="[Measures].[__XL_Count Tabla17]" caption="__XL_Count Tabla17" measure="1" displayFolder="" measureGroup="life_expectancy" count="0" hidden="1"/>
    <cacheHierarchy uniqueName="[Measures].[__XL_Count Tabla117]" caption="__XL_Count Tabla117" measure="1" displayFolder="" measureGroup="quality_of_life" count="0" hidden="1"/>
    <cacheHierarchy uniqueName="[Measures].[__No hay medidas definidas]" caption="__No hay medidas definidas" measure="1" displayFolder="" count="0" hidden="1"/>
    <cacheHierarchy uniqueName="[Measures].[Suma de male_bmi]" caption="Suma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ale_bmi]" caption="Recuent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emale_bmi]" caption="Suma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q]" caption="Suma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iq]" caption="Promedio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Nivel de peso hombres]" caption="Recue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Nivel de peso hombres]" caption="Recuento disti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Nivel de peso mujeres]" caption="Recuento de Nivel de peso muje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ountry 2]" caption="Recuento de country 2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female_bmi]" caption="Promedio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male_bmi]" caption="Promedi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alidad_media]" caption="Suma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calidad_media]" caption="Promedio de calidad_media" measure="1" displayFolder="" measureGroup="quality_of_lif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male_life_expectancy]" caption="Suma de 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female_life_expectancy]" caption="Suma de fe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untry]" caption="Recuento de country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birth_rate]" caption="Suma de birth_rate" measure="1" displayFolder="" measureGroup="life_expectancy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eath_rate]" caption="Suma de death_rate" measure="1" displayFolder="" measureGroup="life_expectanc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birth_rate]" caption="Promedio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height_weight_data" uniqueName="[height_weight_data]" caption="height_weight_data"/>
    <dimension name="iq" uniqueName="[iq]" caption="iq"/>
    <dimension name="life_expectancy" uniqueName="[life_expectancy]" caption="life_expectancy"/>
    <dimension measure="1" name="Measures" uniqueName="[Measures]" caption="Measures"/>
    <dimension name="quality_of_life" uniqueName="[quality_of_life]" caption="quality_of_life"/>
  </dimensions>
  <measureGroups count="4">
    <measureGroup name="height_weight_data" caption="height_weight_data"/>
    <measureGroup name="iq" caption="iq"/>
    <measureGroup name="life_expectancy" caption="life_expectancy"/>
    <measureGroup name="quality_of_life" caption="quality_of_life"/>
  </measureGroups>
  <maps count="9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Mascareñas Sande" refreshedDate="44851.953887384261" createdVersion="5" refreshedVersion="8" minRefreshableVersion="3" recordCount="0" supportSubquery="1" supportAdvancedDrill="1" xr:uid="{51CC2B73-0142-43A4-827F-15DC87ED1B00}">
  <cacheSource type="external" connectionId="1"/>
  <cacheFields count="7">
    <cacheField name="[iq].[country].[country]" caption="country" numFmtId="0" hierarchy="6" level="1">
      <sharedItems count="15">
        <s v="Afghanistan"/>
        <s v="Azerbaijan"/>
        <s v="Burma"/>
        <s v="Cameroon"/>
        <s v="Chad"/>
        <s v="Colombia"/>
        <s v="Congo (Dem. Republic)"/>
        <s v="Ethiopia"/>
        <s v="Iran"/>
        <s v="Iraq"/>
        <s v="Ivory Coast"/>
        <s v="Nigeria"/>
        <s v="Sudan"/>
        <s v="Zambia"/>
        <s v="Zimbabwe"/>
      </sharedItems>
    </cacheField>
    <cacheField name="[Measures].[Promedio de calidad_media]" caption="Promedio de calidad_media" numFmtId="0" hierarchy="42" level="32767"/>
    <cacheField name="[life_expectancy].[country].[country]" caption="country" numFmtId="0" hierarchy="9" level="1">
      <sharedItems containsBlank="1" count="13">
        <s v="Afghanistan"/>
        <s v="Angola"/>
        <s v="Burma"/>
        <s v="Cameroon"/>
        <s v="Chad"/>
        <s v="El Salvador"/>
        <s v="Ethiopia"/>
        <s v="Iraq"/>
        <s v="Ivory Coast"/>
        <s v="Nigeria"/>
        <s v="Sudan"/>
        <s v="Zimbabwe"/>
        <m/>
      </sharedItems>
    </cacheField>
    <cacheField name="[quality_of_life].[tipo_vida].[tipo_vida]" caption="tipo_vida" numFmtId="0" hierarchy="24" level="1">
      <sharedItems containsSemiMixedTypes="0" containsNonDate="0" containsString="0"/>
    </cacheField>
    <cacheField name="[Measures].[Suma de female_bmi]" caption="Suma de female_bmi" numFmtId="0" hierarchy="32" level="32767"/>
    <cacheField name="[Measures].[Suma de male_bmi]" caption="Suma de male_bmi" numFmtId="0" hierarchy="30" level="32767"/>
    <cacheField name="[height_weight_data].[country].[country]" caption="country" numFmtId="0" hierarchy="1" level="1">
      <sharedItems count="15">
        <s v="Afghanistan"/>
        <s v="Albania"/>
        <s v="Algeria"/>
        <s v="Argentina"/>
        <s v="Australia"/>
        <s v="Austria"/>
        <s v="Bahrain"/>
        <s v="Bangladesh"/>
        <s v="Belarus"/>
        <s v="Belgium"/>
        <s v="Bermuda"/>
        <s v="Bolivia"/>
        <s v="Bosnia and Herzegovina"/>
        <s v="Brazil"/>
        <s v="Bulgaria"/>
      </sharedItems>
    </cacheField>
  </cacheFields>
  <cacheHierarchies count="49">
    <cacheHierarchy uniqueName="[height_weight_data].[Prueba]" caption="Prueba" attribute="1" defaultMemberUniqueName="[height_weight_data].[Prueba].[All]" allUniqueName="[height_weight_data].[Prueba].[All]" dimensionUniqueName="[height_weight_data]" displayFolder="" count="0" memberValueDatatype="20" unbalanced="0"/>
    <cacheHierarchy uniqueName="[height_weight_data].[country]" caption="country" attribute="1" defaultMemberUniqueName="[height_weight_data].[country].[All]" allUniqueName="[height_weight_data].[country].[All]" dimensionUniqueName="[height_weight_data]" displayFolder="" count="2" memberValueDatatype="130" unbalanced="0">
      <fieldsUsage count="2">
        <fieldUsage x="-1"/>
        <fieldUsage x="6"/>
      </fieldsUsage>
    </cacheHierarchy>
    <cacheHierarchy uniqueName="[height_weight_data].[male_bmi]" caption="male_bmi" attribute="1" defaultMemberUniqueName="[height_weight_data].[male_bmi].[All]" allUniqueName="[height_weight_data].[male_bmi].[All]" dimensionUniqueName="[height_weight_data]" displayFolder="" count="0" memberValueDatatype="5" unbalanced="0"/>
    <cacheHierarchy uniqueName="[height_weight_data].[female_bmi]" caption="female_bmi" attribute="1" defaultMemberUniqueName="[height_weight_data].[female_bmi].[All]" allUniqueName="[height_weight_data].[female_bmi].[All]" dimensionUniqueName="[height_weight_data]" displayFolder="" count="0" memberValueDatatype="5" unbalanced="0"/>
    <cacheHierarchy uniqueName="[height_weight_data].[Nivel de peso hombres]" caption="Nivel de peso hombres" attribute="1" defaultMemberUniqueName="[height_weight_data].[Nivel de peso hombres].[All]" allUniqueName="[height_weight_data].[Nivel de peso hombres].[All]" dimensionUniqueName="[height_weight_data]" displayFolder="" count="0" memberValueDatatype="130" unbalanced="0"/>
    <cacheHierarchy uniqueName="[height_weight_data].[Nivel de peso mujeres]" caption="Nivel de peso mujeres" attribute="1" defaultMemberUniqueName="[height_weight_data].[Nivel de peso mujeres].[All]" allUniqueName="[height_weight_data].[Nivel de peso mujeres].[All]" dimensionUniqueName="[height_weight_data]" displayFolder="" count="0" memberValueDatatype="130" unbalanced="0"/>
    <cacheHierarchy uniqueName="[iq].[country]" caption="country" attribute="1" defaultMemberUniqueName="[iq].[country].[All]" allUniqueName="[iq].[country].[All]" dimensionUniqueName="[iq]" displayFolder="" count="2" memberValueDatatype="130" unbalanced="0">
      <fieldsUsage count="2">
        <fieldUsage x="-1"/>
        <fieldUsage x="0"/>
      </fieldsUsage>
    </cacheHierarchy>
    <cacheHierarchy uniqueName="[iq].[iq]" caption="iq" attribute="1" defaultMemberUniqueName="[iq].[iq].[All]" allUniqueName="[iq].[iq].[All]" dimensionUniqueName="[iq]" displayFolder="" count="0" memberValueDatatype="20" unbalanced="0"/>
    <cacheHierarchy uniqueName="[iq].[Categoría]" caption="Categoría" attribute="1" defaultMemberUniqueName="[iq].[Categoría].[All]" allUniqueName="[iq].[Categoría].[All]" dimensionUniqueName="[iq]" displayFolder="" count="0" memberValueDatatype="130" unbalanced="0"/>
    <cacheHierarchy uniqueName="[life_expectancy].[country]" caption="country" attribute="1" defaultMemberUniqueName="[life_expectancy].[country].[All]" allUniqueName="[life_expectancy].[country].[All]" dimensionUniqueName="[life_expectancy]" displayFolder="" count="2" memberValueDatatype="130" unbalanced="0">
      <fieldsUsage count="2">
        <fieldUsage x="-1"/>
        <fieldUsage x="2"/>
      </fieldsUsage>
    </cacheHierarchy>
    <cacheHierarchy uniqueName="[life_expectancy].[male_life_expectancy]" caption="male_life_expectancy" attribute="1" defaultMemberUniqueName="[life_expectancy].[male_life_expectancy].[All]" allUniqueName="[life_expectancy].[male_life_expectancy].[All]" dimensionUniqueName="[life_expectancy]" displayFolder="" count="0" memberValueDatatype="5" unbalanced="0"/>
    <cacheHierarchy uniqueName="[life_expectancy].[female_life_expectancy]" caption="female_life_expectancy" attribute="1" defaultMemberUniqueName="[life_expectancy].[female_life_expectancy].[All]" allUniqueName="[life_expectancy].[female_life_expectancy].[All]" dimensionUniqueName="[life_expectancy]" displayFolder="" count="0" memberValueDatatype="5" unbalanced="0"/>
    <cacheHierarchy uniqueName="[life_expectancy].[birth_rate]" caption="birth_rate" attribute="1" defaultMemberUniqueName="[life_expectancy].[birth_rate].[All]" allUniqueName="[life_expectancy].[birth_rate].[All]" dimensionUniqueName="[life_expectancy]" displayFolder="" count="0" memberValueDatatype="5" unbalanced="0"/>
    <cacheHierarchy uniqueName="[life_expectancy].[death_rate]" caption="death_rate" attribute="1" defaultMemberUniqueName="[life_expectancy].[death_rate].[All]" allUniqueName="[life_expectancy].[death_rate].[All]" dimensionUniqueName="[life_expectancy]" displayFolder="" count="0" memberValueDatatype="5" unbalanced="0"/>
    <cacheHierarchy uniqueName="[life_expectancy].[prueba]" caption="prueba" attribute="1" defaultMemberUniqueName="[life_expectancy].[prueba].[All]" allUniqueName="[life_expectancy].[prueba].[All]" dimensionUniqueName="[life_expectancy]" displayFolder="" count="0" memberValueDatatype="20" unbalanced="0"/>
    <cacheHierarchy uniqueName="[quality_of_life].[country]" caption="country" attribute="1" defaultMemberUniqueName="[quality_of_life].[country].[All]" allUniqueName="[quality_of_life].[country].[All]" dimensionUniqueName="[quality_of_life]" displayFolder="" count="0" memberValueDatatype="130" unbalanced="0"/>
    <cacheHierarchy uniqueName="[quality_of_life].[stability]" caption="stability" attribute="1" defaultMemberUniqueName="[quality_of_life].[stability].[All]" allUniqueName="[quality_of_life].[stability].[All]" dimensionUniqueName="[quality_of_life]" displayFolder="" count="0" memberValueDatatype="20" unbalanced="0"/>
    <cacheHierarchy uniqueName="[quality_of_life].[rights]" caption="rights" attribute="1" defaultMemberUniqueName="[quality_of_life].[rights].[All]" allUniqueName="[quality_of_life].[rights].[All]" dimensionUniqueName="[quality_of_life]" displayFolder="" count="0" memberValueDatatype="20" unbalanced="0"/>
    <cacheHierarchy uniqueName="[quality_of_life].[health]" caption="health" attribute="1" defaultMemberUniqueName="[quality_of_life].[health].[All]" allUniqueName="[quality_of_life].[health].[All]" dimensionUniqueName="[quality_of_life]" displayFolder="" count="0" memberValueDatatype="20" unbalanced="0"/>
    <cacheHierarchy uniqueName="[quality_of_life].[safety]" caption="safety" attribute="1" defaultMemberUniqueName="[quality_of_life].[safety].[All]" allUniqueName="[quality_of_life].[safety].[All]" dimensionUniqueName="[quality_of_life]" displayFolder="" count="0" memberValueDatatype="20" unbalanced="0"/>
    <cacheHierarchy uniqueName="[quality_of_life].[climate]" caption="climate" attribute="1" defaultMemberUniqueName="[quality_of_life].[climate].[All]" allUniqueName="[quality_of_life].[climate].[All]" dimensionUniqueName="[quality_of_life]" displayFolder="" count="0" memberValueDatatype="20" unbalanced="0"/>
    <cacheHierarchy uniqueName="[quality_of_life].[costs]" caption="costs" attribute="1" defaultMemberUniqueName="[quality_of_life].[costs].[All]" allUniqueName="[quality_of_life].[costs].[All]" dimensionUniqueName="[quality_of_life]" displayFolder="" count="0" memberValueDatatype="20" unbalanced="0"/>
    <cacheHierarchy uniqueName="[quality_of_life].[popularity]" caption="popularity" attribute="1" defaultMemberUniqueName="[quality_of_life].[popularity].[All]" allUniqueName="[quality_of_life].[popularity].[All]" dimensionUniqueName="[quality_of_life]" displayFolder="" count="0" memberValueDatatype="20" unbalanced="0"/>
    <cacheHierarchy uniqueName="[quality_of_life].[calidad_media]" caption="calidad_media" attribute="1" defaultMemberUniqueName="[quality_of_life].[calidad_media].[All]" allUniqueName="[quality_of_life].[calidad_media].[All]" dimensionUniqueName="[quality_of_life]" displayFolder="" count="0" memberValueDatatype="5" unbalanced="0"/>
    <cacheHierarchy uniqueName="[quality_of_life].[tipo_vida]" caption="tipo_vida" attribute="1" defaultMemberUniqueName="[quality_of_life].[tipo_vida].[All]" allUniqueName="[quality_of_life].[tipo_vida].[All]" dimensionUniqueName="[quality_of_life]" displayFolder="" count="2" memberValueDatatype="130" unbalanced="0">
      <fieldsUsage count="2">
        <fieldUsage x="-1"/>
        <fieldUsage x="3"/>
      </fieldsUsage>
    </cacheHierarchy>
    <cacheHierarchy uniqueName="[Measures].[__XL_Count Tabla1]" caption="__XL_Count Tabla1" measure="1" displayFolder="" measureGroup="height_weight_data" count="0" hidden="1"/>
    <cacheHierarchy uniqueName="[Measures].[__XL_Count Tabla15]" caption="__XL_Count Tabla15" measure="1" displayFolder="" measureGroup="iq" count="0" hidden="1"/>
    <cacheHierarchy uniqueName="[Measures].[__XL_Count Tabla17]" caption="__XL_Count Tabla17" measure="1" displayFolder="" measureGroup="life_expectancy" count="0" hidden="1"/>
    <cacheHierarchy uniqueName="[Measures].[__XL_Count Tabla117]" caption="__XL_Count Tabla117" measure="1" displayFolder="" measureGroup="quality_of_life" count="0" hidden="1"/>
    <cacheHierarchy uniqueName="[Measures].[__No hay medidas definidas]" caption="__No hay medidas definidas" measure="1" displayFolder="" count="0" hidden="1"/>
    <cacheHierarchy uniqueName="[Measures].[Suma de male_bmi]" caption="Suma de male_bmi" measure="1" displayFolder="" measureGroup="height_weight_da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ale_bmi]" caption="Recuent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emale_bmi]" caption="Suma de female_bmi" measure="1" displayFolder="" measureGroup="height_weight_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q]" caption="Suma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iq]" caption="Promedio de iq" measure="1" displayFolder="" measureGroup="i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Nivel de peso hombres]" caption="Recue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Nivel de peso hombres]" caption="Recuento distinto de Nivel de peso homb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Nivel de peso mujeres]" caption="Recuento de Nivel de peso mujeres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ountry 2]" caption="Recuento de country 2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female_bmi]" caption="Promedio de fe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male_bmi]" caption="Promedio de male_bmi" measure="1" displayFolder="" measureGroup="height_weigh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calidad_media]" caption="Suma de calidad_media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calidad_media]" caption="Promedio de calidad_media" measure="1" displayFolder="" measureGroup="quality_of_lif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male_life_expectancy]" caption="Suma de 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female_life_expectancy]" caption="Suma de female_life_expectancy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untry]" caption="Recuento de country" measure="1" displayFolder="" measureGroup="quality_of_lif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birth_rate]" caption="Suma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death_rate]" caption="Suma de dea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birth_rate]" caption="Promedio de birth_rate" measure="1" displayFolder="" measureGroup="life_expectanc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height_weight_data" uniqueName="[height_weight_data]" caption="height_weight_data"/>
    <dimension name="iq" uniqueName="[iq]" caption="iq"/>
    <dimension name="life_expectancy" uniqueName="[life_expectancy]" caption="life_expectancy"/>
    <dimension measure="1" name="Measures" uniqueName="[Measures]" caption="Measures"/>
    <dimension name="quality_of_life" uniqueName="[quality_of_life]" caption="quality_of_life"/>
  </dimensions>
  <measureGroups count="4">
    <measureGroup name="height_weight_data" caption="height_weight_data"/>
    <measureGroup name="iq" caption="iq"/>
    <measureGroup name="life_expectancy" caption="life_expectancy"/>
    <measureGroup name="quality_of_life" caption="quality_of_life"/>
  </measureGroups>
  <maps count="9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5E109-A059-43CF-A430-FE1B3B5BCCAB}" name="TablaDinámica3" cacheId="195" applyNumberFormats="0" applyBorderFormats="0" applyFontFormats="0" applyPatternFormats="0" applyAlignmentFormats="0" applyWidthHeightFormats="1" dataCaption="Valores" tag="d6da1631-f7da-419b-a796-2ca77d8714d8" updatedVersion="8" minRefreshableVersion="3" useAutoFormatting="1" subtotalHiddenItems="1" rowGrandTotals="0" itemPrintTitles="1" createdVersion="5" indent="0" outline="1" outlineData="1" multipleFieldFilters="0" chartFormat="23" rowHeaderCaption="Países">
  <location ref="B43:B44" firstHeaderRow="1" firstDataRow="1" firstDataCol="0"/>
  <pivotFields count="3">
    <pivotField allDrilled="1" subtotalTop="0" showAll="0" measureFilter="1" sortType="a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Recuento de country" fld="1" subtotal="count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male_bmi"/>
    <pivotHierarchy dragToData="1"/>
    <pivotHierarchy dragToData="1"/>
    <pivotHierarchy dragToData="1" caption="iq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calidad_media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42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eight_weight_data]"/>
        <x15:activeTabTopLevelEntity name="[iq]"/>
        <x15:activeTabTopLevelEntity name="[quality_of_lif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3A921-3034-47AA-BFBC-464EAD3D9D4C}" name="TablaDinámica5" cacheId="207" applyNumberFormats="0" applyBorderFormats="0" applyFontFormats="0" applyPatternFormats="0" applyAlignmentFormats="0" applyWidthHeightFormats="1" dataCaption="Valores" tag="1a3a7787-9883-4129-a02b-1249e1043655" updatedVersion="8" minRefreshableVersion="3" useAutoFormatting="1" subtotalHiddenItems="1" rowGrandTotals="0" itemPrintTitles="1" createdVersion="5" indent="0" outline="1" outlineData="1" multipleFieldFilters="0" chartFormat="31" rowHeaderCaption="Países">
  <location ref="M41:P56" firstHeaderRow="0" firstDataRow="1" firstDataCol="1"/>
  <pivotFields count="7">
    <pivotField allDrilled="1" subtotalTop="0" showAll="0" measureFilter="1" sortType="a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llDrilled="1" subtotalTop="0" showAll="0" measureFilter="1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xis="axisRow" allDrilled="1" subtotalTop="0" showAll="0" measureFilter="1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alidad_media" fld="1" subtotal="average" baseField="0" baseItem="3" numFmtId="1"/>
    <dataField name="Suma de male_bmi" fld="5" baseField="0" baseItem="0"/>
    <dataField name="Suma de female_bmi" fld="4" baseField="0" baseItem="0"/>
  </dataFields>
  <formats count="2">
    <format dxfId="1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male_bmi"/>
    <pivotHierarchy dragToData="1"/>
    <pivotHierarchy dragToData="1"/>
    <pivotHierarchy dragToData="1" caption="iq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calidad_media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0" type="count" id="3" iMeasureHier="42">
      <autoFilter ref="A1">
        <filterColumn colId="0">
          <top10 top="0" val="15" filterVal="15"/>
        </filterColumn>
      </autoFilter>
    </filter>
    <filter fld="2" type="count" id="4" iMeasureHier="42">
      <autoFilter ref="A1">
        <filterColumn colId="0">
          <top10 val="15" filterVal="15"/>
        </filterColumn>
      </autoFilter>
    </filter>
    <filter fld="6" type="count" id="5" iMeasureHier="42">
      <autoFilter ref="A1">
        <filterColumn colId="0">
          <top10 val="15" filterVal="15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eight_weight_data]"/>
        <x15:activeTabTopLevelEntity name="[iq]"/>
        <x15:activeTabTopLevelEntity name="[quality_of_life]"/>
        <x15:activeTabTopLevelEntity name="[life_expectanc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7E422-31F2-4376-BC4E-D4C27862A3DE}" name="iqpeores" cacheId="141" applyNumberFormats="0" applyBorderFormats="0" applyFontFormats="0" applyPatternFormats="0" applyAlignmentFormats="0" applyWidthHeightFormats="1" dataCaption="Valores" tag="27178ead-bcac-4f2e-b6f0-1d9e78dca995" updatedVersion="8" minRefreshableVersion="3" useAutoFormatting="1" subtotalHiddenItems="1" rowGrandTotals="0" itemPrintTitles="1" createdVersion="5" indent="0" outline="1" outlineData="1" multipleFieldFilters="0" chartFormat="17" rowHeaderCaption="Países">
  <location ref="B22:D37" firstHeaderRow="0" firstDataRow="1" firstDataCol="1"/>
  <pivotFields count="3">
    <pivotField axis="axisRow" allDrilled="1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5">
    <i>
      <x v="13"/>
    </i>
    <i>
      <x v="1"/>
    </i>
    <i>
      <x v="8"/>
    </i>
    <i>
      <x v="5"/>
    </i>
    <i>
      <x v="2"/>
    </i>
    <i>
      <x v="10"/>
    </i>
    <i>
      <x v="14"/>
    </i>
    <i>
      <x v="7"/>
    </i>
    <i>
      <x/>
    </i>
    <i>
      <x v="9"/>
    </i>
    <i>
      <x v="3"/>
    </i>
    <i>
      <x v="4"/>
    </i>
    <i>
      <x v="11"/>
    </i>
    <i>
      <x v="12"/>
    </i>
    <i>
      <x v="6"/>
    </i>
  </rowItems>
  <colFields count="1">
    <field x="-2"/>
  </colFields>
  <colItems count="2">
    <i>
      <x/>
    </i>
    <i i="1">
      <x v="1"/>
    </i>
  </colItems>
  <dataFields count="2">
    <dataField name="iq" fld="1" baseField="0" baseItem="0"/>
    <dataField name="Promedio de calidad_media" fld="2" subtotal="average" baseField="0" baseItem="3" numFmtId="1"/>
  </dataFields>
  <formats count="2">
    <format dxfId="10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2">
    <chartFormat chart="12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2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2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2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2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6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2" format="67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2" format="68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2" format="69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2" format="70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2" format="7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2" format="72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2" format="73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2" format="74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12" format="75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12" format="76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12" format="77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12" format="78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12" format="79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12" format="80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male_bmi"/>
    <pivotHierarchy dragToData="1"/>
    <pivotHierarchy dragToData="1"/>
    <pivotHierarchy dragToData="1" caption="iq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calidad_media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5" iMeasureHier="42">
      <autoFilter ref="A1">
        <filterColumn colId="0">
          <top10 top="0" val="15" filterVal="15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eight_weight_data]"/>
        <x15:activeTabTopLevelEntity name="[iq]"/>
        <x15:activeTabTopLevelEntity name="[quality_of_lif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EFDD4-CD6B-4937-9620-858673B7E544}" name="TablaDinámica4" cacheId="204" applyNumberFormats="0" applyBorderFormats="0" applyFontFormats="0" applyPatternFormats="0" applyAlignmentFormats="0" applyWidthHeightFormats="1" dataCaption="Valores" tag="65db99e3-8d99-45da-b8d9-068585e97141" updatedVersion="8" minRefreshableVersion="3" useAutoFormatting="1" subtotalHiddenItems="1" rowGrandTotals="0" itemPrintTitles="1" createdVersion="5" indent="0" outline="1" outlineData="1" multipleFieldFilters="0" chartFormat="13" rowHeaderCaption="Países">
  <location ref="Q3:T18" firstHeaderRow="0" firstDataRow="1" firstDataCol="1"/>
  <pivotFields count="6">
    <pivotField allDrilled="1" subtotalTop="0" showAll="0" measureFilter="1" sortType="a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xis="axisRow" allDrilled="1" subtotalTop="0" showAll="0" measureFilter="1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alidad_media" fld="1" subtotal="average" baseField="0" baseItem="3" numFmtId="1"/>
    <dataField name="Suma de death_rate" fld="4" baseField="0" baseItem="0" numFmtId="165"/>
    <dataField name="Suma de birth_rate" fld="5" baseField="0" baseItem="0" numFmtId="165"/>
  </dataFields>
  <formats count="4">
    <format dxfId="1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2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male_bmi"/>
    <pivotHierarchy dragToData="1"/>
    <pivotHierarchy dragToData="1"/>
    <pivotHierarchy dragToData="1" caption="iq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calidad_media"/>
    <pivotHierarchy dragToData="1"/>
    <pivotHierarchy dragToData="1"/>
    <pivotHierarchy dragToData="1"/>
    <pivotHierarchy dragToData="1"/>
    <pivotHierarchy dragToData="1"/>
    <pivotHierarchy dragToData="1" caption="Promedio de birth_rate"/>
  </pivotHierarchies>
  <pivotTableStyleInfo name="PivotStyleLight16" showRowHeaders="1" showColHeaders="1" showRowStripes="0" showColStripes="0" showLastColumn="1"/>
  <filters count="2">
    <filter fld="2" type="count" id="5" iMeasureHier="42">
      <autoFilter ref="A1">
        <filterColumn colId="0">
          <top10 top="0" val="15" filterVal="15"/>
        </filterColumn>
      </autoFilter>
    </filter>
    <filter fld="0" type="count" id="3" iMeasureHier="42">
      <autoFilter ref="A1">
        <filterColumn colId="0">
          <top10 top="0" val="15" filterVal="15"/>
        </filterColumn>
      </autoFilter>
    </filter>
  </filter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eight_weight_data]"/>
        <x15:activeTabTopLevelEntity name="[iq]"/>
        <x15:activeTabTopLevelEntity name="[quality_of_life]"/>
        <x15:activeTabTopLevelEntity name="[life_expectanc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0A035-647F-4BAD-A236-0E7D5DF9E187}" name="TablaDinámica13" cacheId="210" applyNumberFormats="0" applyBorderFormats="0" applyFontFormats="0" applyPatternFormats="0" applyAlignmentFormats="0" applyWidthHeightFormats="1" dataCaption="Valores" tag="6e45154c-f1d6-4d24-890d-c6cf1ce0ab63" updatedVersion="8" minRefreshableVersion="3" useAutoFormatting="1" subtotalHiddenItems="1" itemPrintTitles="1" createdVersion="5" indent="0" outline="1" outlineData="1" multipleFieldFilters="0" chartFormat="9">
  <location ref="I63:L79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2"/>
  </rowFields>
  <rowItems count="16">
    <i>
      <x v="14"/>
    </i>
    <i>
      <x v="4"/>
    </i>
    <i>
      <x/>
    </i>
    <i>
      <x v="7"/>
    </i>
    <i>
      <x v="12"/>
    </i>
    <i>
      <x v="8"/>
    </i>
    <i>
      <x v="13"/>
    </i>
    <i>
      <x v="10"/>
    </i>
    <i>
      <x v="2"/>
    </i>
    <i>
      <x v="6"/>
    </i>
    <i>
      <x v="5"/>
    </i>
    <i>
      <x v="11"/>
    </i>
    <i>
      <x v="9"/>
    </i>
    <i>
      <x v="3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lidad_media" fld="3" baseField="0" baseItem="0"/>
    <dataField name="Suma de birth_rate" fld="0" baseField="0" baseItem="0"/>
    <dataField name="Suma de death_rate" fld="1" baseField="0" baseItem="0"/>
  </dataFields>
  <formats count="2">
    <format dxfId="125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124">
      <pivotArea collapsedLevelsAreSubtotals="1" fieldPosition="0">
        <references count="2">
          <reference field="4294967294" count="2" selected="0">
            <x v="1"/>
            <x v="2"/>
          </reference>
          <reference field="2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1" iMeasureHier="41">
      <autoFilter ref="A1">
        <filterColumn colId="0">
          <top10 val="15" filterVal="15"/>
        </filterColumn>
      </autoFilter>
    </filter>
  </filter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fe_expectancy]"/>
        <x15:activeTabTopLevelEntity name="[quality_of_lif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811C9-2B53-4143-85BA-6A2140B9D8B3}" name="TablaDinámica3" cacheId="229" applyNumberFormats="0" applyBorderFormats="0" applyFontFormats="0" applyPatternFormats="0" applyAlignmentFormats="0" applyWidthHeightFormats="1" dataCaption="Valores" tag="5bd3a0ab-f24d-4217-b8df-61c2be00722a" updatedVersion="8" minRefreshableVersion="3" rowGrandTotals="0" itemPrintTitles="1" createdVersion="5" indent="0" outline="1" outlineData="1" multipleFieldFilters="0">
  <location ref="B44:C59" firstHeaderRow="1" firstDataRow="1" firstDataCol="1"/>
  <pivotFields count="3">
    <pivotField dataField="1" subtotalTop="0" showAll="0" defaultSubtotal="0"/>
    <pivotField axis="axisRow" allDrilled="1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5">
    <i>
      <x v="12"/>
    </i>
    <i>
      <x v="8"/>
    </i>
    <i>
      <x v="5"/>
    </i>
    <i>
      <x v="14"/>
    </i>
    <i>
      <x v="9"/>
    </i>
    <i>
      <x v="6"/>
    </i>
    <i>
      <x/>
    </i>
    <i>
      <x v="1"/>
    </i>
    <i>
      <x v="10"/>
    </i>
    <i>
      <x v="7"/>
    </i>
    <i>
      <x v="2"/>
    </i>
    <i>
      <x v="3"/>
    </i>
    <i>
      <x v="11"/>
    </i>
    <i>
      <x v="13"/>
    </i>
    <i>
      <x v="4"/>
    </i>
  </rowItems>
  <colItems count="1">
    <i/>
  </colItems>
  <dataFields count="1">
    <dataField name="Suma de calidad_media" fld="0" baseField="0" baseItem="0" numFmtId="1"/>
  </dataFields>
  <formats count="1">
    <format dxfId="46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41">
      <autoFilter ref="A1">
        <filterColumn colId="0">
          <top10 top="0" val="15" filterVal="15"/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ality_of_lif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4B571-98EA-48F3-830E-B77C9A7A0158}" name="TablaDinámica2" cacheId="227" applyNumberFormats="0" applyBorderFormats="0" applyFontFormats="0" applyPatternFormats="0" applyAlignmentFormats="0" applyWidthHeightFormats="1" dataCaption="Valores" tag="51155925-82d3-4484-83a2-74200606c291" updatedVersion="8" minRefreshableVersion="3" rowGrandTotals="0" itemPrintTitles="1" createdVersion="5" indent="0" outline="1" outlineData="1" multipleFieldFilters="0">
  <location ref="B23:C38" firstHeaderRow="1" firstDataRow="1" firstDataCol="1"/>
  <pivotFields count="3">
    <pivotField dataField="1" subtotalTop="0" showAll="0" defaultSubtotal="0"/>
    <pivotField axis="axisRow" allDrilled="1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5">
    <i>
      <x v="4"/>
    </i>
    <i>
      <x/>
    </i>
    <i>
      <x v="7"/>
    </i>
    <i>
      <x v="10"/>
    </i>
    <i>
      <x v="13"/>
    </i>
    <i>
      <x v="8"/>
    </i>
    <i>
      <x v="14"/>
    </i>
    <i>
      <x v="11"/>
    </i>
    <i>
      <x v="1"/>
    </i>
    <i>
      <x v="6"/>
    </i>
    <i>
      <x v="5"/>
    </i>
    <i>
      <x v="12"/>
    </i>
    <i>
      <x v="9"/>
    </i>
    <i>
      <x v="2"/>
    </i>
    <i>
      <x v="3"/>
    </i>
  </rowItems>
  <colItems count="1">
    <i/>
  </colItems>
  <dataFields count="1">
    <dataField name="Suma de calidad_media" fld="0" baseField="0" baseItem="0" numFmtId="1"/>
  </dataFields>
  <formats count="1">
    <format dxfId="47">
      <pivotArea outline="0" collapsedLevelsAreSubtotals="1" fieldPosition="0"/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41">
      <autoFilter ref="A1">
        <filterColumn colId="0">
          <top10 val="15" filterVal="15"/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ality_of_lif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B137E-C403-4FAA-969A-C4A103B75436}" name="TablaDinámica10" cacheId="216" applyNumberFormats="0" applyBorderFormats="0" applyFontFormats="0" applyPatternFormats="0" applyAlignmentFormats="0" applyWidthHeightFormats="1" dataCaption="Valores" tag="82b5c09c-805f-4861-a5d1-983a88570e09" updatedVersion="8" minRefreshableVersion="3" useAutoFormatting="1" subtotalHiddenItems="1" rowGrandTotals="0" itemPrintTitles="1" createdVersion="5" indent="0" outline="1" outlineData="1" multipleFieldFilters="0" chartFormat="35" rowHeaderCaption="Países">
  <location ref="L3:O18" firstHeaderRow="0" firstDataRow="1" firstDataCol="1"/>
  <pivotFields count="6">
    <pivotField allDrilled="1" subtotalTop="0" showAll="0" measureFilter="1" sortType="a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  <pivotField axis="axisRow" allDrilled="1" subtotalTop="0" showAll="0" measureFilter="1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3"/>
  </rowFields>
  <rowItems count="15">
    <i>
      <x v="12"/>
    </i>
    <i>
      <x v="8"/>
    </i>
    <i>
      <x v="5"/>
    </i>
    <i>
      <x v="14"/>
    </i>
    <i>
      <x v="9"/>
    </i>
    <i>
      <x v="6"/>
    </i>
    <i>
      <x/>
    </i>
    <i>
      <x v="1"/>
    </i>
    <i>
      <x v="10"/>
    </i>
    <i>
      <x v="7"/>
    </i>
    <i>
      <x v="2"/>
    </i>
    <i>
      <x v="3"/>
    </i>
    <i>
      <x v="11"/>
    </i>
    <i>
      <x v="1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lidad_media" fld="4" baseField="0" baseItem="0" numFmtId="1"/>
    <dataField name="Suma de male_bmi" fld="1" baseField="0" baseItem="0"/>
    <dataField name="Suma de female_bmi" fld="2" baseField="0" baseItem="0"/>
  </dataFields>
  <formats count="1">
    <format dxfId="1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3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9">
      <pivotArea type="data" outline="0" fieldPosition="0">
        <references count="2">
          <reference field="4294967294" count="1" selected="0">
            <x v="2"/>
          </reference>
          <reference field="3" count="1" selected="0">
            <x v="15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male_bmi"/>
    <pivotHierarchy dragToData="1"/>
    <pivotHierarchy dragToData="1"/>
    <pivotHierarchy dragToData="1" caption="iq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calidad_media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3" type="count" id="5" iMeasureHier="41">
      <autoFilter ref="A1">
        <filterColumn colId="0">
          <top10 top="0" val="15" filterVal="15"/>
        </filterColumn>
      </autoFilter>
    </filter>
    <filter fld="0" type="count" id="2" iMeasureHier="42">
      <autoFilter ref="A1">
        <filterColumn colId="0">
          <top10 val="15" filterVal="15"/>
        </filterColumn>
      </autoFilter>
    </filter>
  </filters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eight_weight_data]"/>
        <x15:activeTabTopLevelEntity name="[iq]"/>
        <x15:activeTabTopLevelEntity name="[quality_of_lif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55E46-8BF5-43B2-BAE9-6B853B418137}" name="evidapeores" cacheId="201" applyNumberFormats="0" applyBorderFormats="0" applyFontFormats="0" applyPatternFormats="0" applyAlignmentFormats="0" applyWidthHeightFormats="1" dataCaption="Valores" tag="95f104e7-35e6-4685-a266-e8694a2be5f6" updatedVersion="8" minRefreshableVersion="3" useAutoFormatting="1" subtotalHiddenItems="1" rowGrandTotals="0" itemPrintTitles="1" createdVersion="5" indent="0" outline="1" outlineData="1" multipleFieldFilters="0" chartFormat="13" rowHeaderCaption="Países">
  <location ref="L22:O37" firstHeaderRow="0" firstDataRow="1" firstDataCol="1"/>
  <pivotFields count="6">
    <pivotField allDrilled="1" subtotalTop="0" showAll="0" measureFilter="1" sortType="a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  <pivotField axis="axisRow" allDrilled="1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3"/>
  </rowFields>
  <rowItems count="15">
    <i>
      <x v="13"/>
    </i>
    <i>
      <x v="8"/>
    </i>
    <i>
      <x v="5"/>
    </i>
    <i>
      <x v="2"/>
    </i>
    <i>
      <x v="10"/>
    </i>
    <i>
      <x v="6"/>
    </i>
    <i>
      <x v="14"/>
    </i>
    <i>
      <x v="7"/>
    </i>
    <i>
      <x/>
    </i>
    <i>
      <x v="1"/>
    </i>
    <i>
      <x v="9"/>
    </i>
    <i>
      <x v="3"/>
    </i>
    <i>
      <x v="4"/>
    </i>
    <i>
      <x v="11"/>
    </i>
    <i>
      <x v="12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alidad_media" fld="1" subtotal="average" baseField="0" baseItem="3" numFmtId="1"/>
    <dataField name="Suma de male_life_expectancy" fld="2" baseField="0" baseItem="0"/>
    <dataField name="Suma de female_life_expectancy" fld="4" baseField="0" baseItem="0"/>
  </dataFields>
  <formats count="2">
    <format dxfId="1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male_bmi"/>
    <pivotHierarchy dragToData="1"/>
    <pivotHierarchy dragToData="1"/>
    <pivotHierarchy dragToData="1" caption="iq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calidad_media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3" type="count" id="8" iMeasureHier="42">
      <autoFilter ref="A1">
        <filterColumn colId="0">
          <top10 top="0" val="15" filterVal="15"/>
        </filterColumn>
      </autoFilter>
    </filter>
    <filter fld="0" type="count" id="3" iMeasureHier="42">
      <autoFilter ref="A1">
        <filterColumn colId="0">
          <top10 top="0" val="15" filterVal="15"/>
        </filterColumn>
      </autoFilter>
    </filter>
  </filter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eight_weight_data]"/>
        <x15:activeTabTopLevelEntity name="[iq]"/>
        <x15:activeTabTopLevelEntity name="[quality_of_life]"/>
        <x15:activeTabTopLevelEntity name="[life_expectanc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5EF29-A533-42BA-AD65-7AD9C04B248C}" name="TablaDinámica8" cacheId="219" applyNumberFormats="0" applyBorderFormats="0" applyFontFormats="0" applyPatternFormats="0" applyAlignmentFormats="0" applyWidthHeightFormats="1" dataCaption="Valores" tag="b03a4fce-f1c5-45f4-a976-074c0abafb47" updatedVersion="8" minRefreshableVersion="3" useAutoFormatting="1" subtotalHiddenItems="1" rowGrandTotals="0" itemPrintTitles="1" createdVersion="5" indent="0" outline="1" outlineData="1" multipleFieldFilters="0" chartFormat="36" rowHeaderCaption="Países">
  <location ref="G3:J18" firstHeaderRow="0" firstDataRow="1" firstDataCol="1"/>
  <pivotFields count="6">
    <pivotField allDrilled="1" subtotalTop="0" showAll="0" measureFilter="1" sortType="a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  <pivotField axis="axisRow" allDrilled="1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3"/>
  </rowFields>
  <rowItems count="15">
    <i>
      <x v="4"/>
    </i>
    <i>
      <x/>
    </i>
    <i>
      <x v="7"/>
    </i>
    <i>
      <x v="10"/>
    </i>
    <i>
      <x v="13"/>
    </i>
    <i>
      <x v="8"/>
    </i>
    <i>
      <x v="14"/>
    </i>
    <i>
      <x v="11"/>
    </i>
    <i>
      <x v="1"/>
    </i>
    <i>
      <x v="6"/>
    </i>
    <i>
      <x v="5"/>
    </i>
    <i>
      <x v="12"/>
    </i>
    <i>
      <x v="9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lidad_media" fld="4" baseField="0" baseItem="0" numFmtId="1"/>
    <dataField name="Suma de male_bmi" fld="1" baseField="0" baseItem="0"/>
    <dataField name="Suma de female_bmi" fld="2" baseField="0" baseItem="0"/>
  </dataFields>
  <formats count="1">
    <format dxfId="1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2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9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male_bmi"/>
    <pivotHierarchy dragToData="1"/>
    <pivotHierarchy dragToData="1"/>
    <pivotHierarchy dragToData="1" caption="iq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calidad_media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2" iMeasureHier="42">
      <autoFilter ref="A1">
        <filterColumn colId="0">
          <top10 val="15" filterVal="15"/>
        </filterColumn>
      </autoFilter>
    </filter>
    <filter fld="3" type="count" id="3" iMeasureHier="41">
      <autoFilter ref="A1">
        <filterColumn colId="0">
          <top10 val="15" filterVal="15"/>
        </filterColumn>
      </autoFilter>
    </filter>
  </filters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eight_weight_data]"/>
        <x15:activeTabTopLevelEntity name="[iq]"/>
        <x15:activeTabTopLevelEntity name="[quality_of_lif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D0753-3832-4C57-B0F0-D08F06A16E38}" name="TablaDinámica20" cacheId="225" applyNumberFormats="0" applyBorderFormats="0" applyFontFormats="0" applyPatternFormats="0" applyAlignmentFormats="0" applyWidthHeightFormats="1" dataCaption="Valores" tag="5bd3a0ab-f24d-4217-b8df-61c2be00722a" updatedVersion="8" minRefreshableVersion="3" useAutoFormatting="1" rowGrandTotals="0" itemPrintTitles="1" createdVersion="5" indent="0" outline="1" outlineData="1" multipleFieldFilters="0">
  <location ref="U41:V56" firstHeaderRow="1" firstDataRow="1" firstDataCol="1"/>
  <pivotFields count="3">
    <pivotField dataField="1" subtotalTop="0" showAll="0" defaultSubtotal="0"/>
    <pivotField axis="axisRow" allDrilled="1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5">
    <i>
      <x v="12"/>
    </i>
    <i>
      <x v="8"/>
    </i>
    <i>
      <x v="5"/>
    </i>
    <i>
      <x v="14"/>
    </i>
    <i>
      <x v="9"/>
    </i>
    <i>
      <x v="6"/>
    </i>
    <i>
      <x/>
    </i>
    <i>
      <x v="1"/>
    </i>
    <i>
      <x v="10"/>
    </i>
    <i>
      <x v="7"/>
    </i>
    <i>
      <x v="2"/>
    </i>
    <i>
      <x v="3"/>
    </i>
    <i>
      <x v="11"/>
    </i>
    <i>
      <x v="13"/>
    </i>
    <i>
      <x v="4"/>
    </i>
  </rowItems>
  <colItems count="1">
    <i/>
  </colItems>
  <dataFields count="1">
    <dataField name="Suma de calidad_media" fld="0" baseField="0" baseItem="0" numFmtId="1"/>
  </dataFields>
  <formats count="1">
    <format dxfId="108">
      <pivotArea outline="0" collapsedLevelsAreSubtotals="1" fieldPosition="0"/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41">
      <autoFilter ref="A1">
        <filterColumn colId="0">
          <top10 top="0" val="15" filterVal="15"/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ality_of_lif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A281A-D2CB-4EB7-B685-3B05AFBC7914}" name="TablaDinámica19" cacheId="222" applyNumberFormats="0" applyBorderFormats="0" applyFontFormats="0" applyPatternFormats="0" applyAlignmentFormats="0" applyWidthHeightFormats="1" dataCaption="Valores" tag="51155925-82d3-4484-83a2-74200606c291" updatedVersion="8" minRefreshableVersion="3" useAutoFormatting="1" rowGrandTotals="0" itemPrintTitles="1" createdVersion="5" indent="0" outline="1" outlineData="1" multipleFieldFilters="0">
  <location ref="R41:S56" firstHeaderRow="1" firstDataRow="1" firstDataCol="1"/>
  <pivotFields count="3">
    <pivotField dataField="1" subtotalTop="0" showAll="0" defaultSubtotal="0"/>
    <pivotField axis="axisRow" allDrilled="1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5">
    <i>
      <x v="4"/>
    </i>
    <i>
      <x/>
    </i>
    <i>
      <x v="7"/>
    </i>
    <i>
      <x v="10"/>
    </i>
    <i>
      <x v="13"/>
    </i>
    <i>
      <x v="8"/>
    </i>
    <i>
      <x v="14"/>
    </i>
    <i>
      <x v="11"/>
    </i>
    <i>
      <x v="1"/>
    </i>
    <i>
      <x v="6"/>
    </i>
    <i>
      <x v="5"/>
    </i>
    <i>
      <x v="12"/>
    </i>
    <i>
      <x v="9"/>
    </i>
    <i>
      <x v="2"/>
    </i>
    <i>
      <x v="3"/>
    </i>
  </rowItems>
  <colItems count="1">
    <i/>
  </colItems>
  <dataFields count="1">
    <dataField name="Suma de calidad_media" fld="0" baseField="0" baseItem="0" numFmtId="1"/>
  </dataFields>
  <formats count="1">
    <format dxfId="109">
      <pivotArea outline="0" collapsedLevelsAreSubtotals="1" fieldPosition="0"/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41">
      <autoFilter ref="A1">
        <filterColumn colId="0">
          <top10 val="15" filterVal="15"/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ality_of_lif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0CC1B-D7CC-43BD-8AFE-CF1BAB5C06C4}" name="iqmejores" cacheId="181" applyNumberFormats="0" applyBorderFormats="0" applyFontFormats="0" applyPatternFormats="0" applyAlignmentFormats="0" applyWidthHeightFormats="1" dataCaption="Valores" tag="cbbf1fa5-af56-4a8d-a7e4-227eb350a708" updatedVersion="8" minRefreshableVersion="3" useAutoFormatting="1" subtotalHiddenItems="1" rowGrandTotals="0" itemPrintTitles="1" createdVersion="5" indent="0" outline="1" outlineData="1" multipleFieldFilters="0" chartFormat="27" rowHeaderCaption="Países">
  <location ref="B3:D18" firstHeaderRow="0" firstDataRow="1" firstDataCol="1"/>
  <pivotFields count="3">
    <pivotField axis="axisRow" allDrilled="1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5">
    <i>
      <x v="5"/>
    </i>
    <i>
      <x/>
    </i>
    <i>
      <x v="8"/>
    </i>
    <i>
      <x v="13"/>
    </i>
    <i>
      <x v="9"/>
    </i>
    <i>
      <x v="14"/>
    </i>
    <i>
      <x v="2"/>
    </i>
    <i>
      <x v="11"/>
    </i>
    <i>
      <x v="7"/>
    </i>
    <i>
      <x v="6"/>
    </i>
    <i>
      <x v="10"/>
    </i>
    <i>
      <x v="12"/>
    </i>
    <i>
      <x v="3"/>
    </i>
    <i>
      <x v="1"/>
    </i>
    <i>
      <x v="4"/>
    </i>
  </rowItems>
  <colFields count="1">
    <field x="-2"/>
  </colFields>
  <colItems count="2">
    <i>
      <x/>
    </i>
    <i i="1">
      <x v="1"/>
    </i>
  </colItems>
  <dataFields count="2">
    <dataField name="iq" fld="1" baseField="0" baseItem="0"/>
    <dataField name="Suma de calidad_media" fld="2" baseField="0" baseItem="0" numFmtId="1"/>
  </dataFields>
  <formats count="2">
    <format dxfId="1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2">
    <chartFormat chart="22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2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2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2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2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2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2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2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2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2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2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2" format="6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67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2" format="68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2" format="6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2" format="70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2" format="7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2" format="72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2" format="7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22" format="74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22" format="75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22" format="76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22" format="77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22" format="78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22" format="79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22" format="80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22" format="8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male_bmi"/>
    <pivotHierarchy dragToData="1"/>
    <pivotHierarchy dragToData="1"/>
    <pivotHierarchy dragToData="1" caption="iq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calidad_media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3" iMeasureHier="42">
      <autoFilter ref="A1">
        <filterColumn colId="0">
          <top10 val="15" filterVal="15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eight_weight_data]"/>
        <x15:activeTabTopLevelEntity name="[iq]"/>
        <x15:activeTabTopLevelEntity name="[quality_of_lif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C0D6E-7F11-442D-A6E5-AA887ABC8DDD}" name="TablaDinámica18" cacheId="213" applyNumberFormats="0" applyBorderFormats="0" applyFontFormats="0" applyPatternFormats="0" applyAlignmentFormats="0" applyWidthHeightFormats="1" dataCaption="Valores" tag="a0e465da-e42f-46e0-9296-f01317f204ab" updatedVersion="8" minRefreshableVersion="3" itemPrintTitles="1" createdVersion="5" indent="0" outline="1" outlineData="1" multipleFieldFilters="0" chartFormat="12">
  <location ref="I82:L98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3"/>
  </rowFields>
  <rowItems count="16">
    <i>
      <x v="13"/>
    </i>
    <i>
      <x v="8"/>
    </i>
    <i>
      <x v="5"/>
    </i>
    <i>
      <x v="2"/>
    </i>
    <i>
      <x v="10"/>
    </i>
    <i>
      <x v="6"/>
    </i>
    <i>
      <x v="14"/>
    </i>
    <i>
      <x v="7"/>
    </i>
    <i>
      <x/>
    </i>
    <i>
      <x v="1"/>
    </i>
    <i>
      <x v="9"/>
    </i>
    <i>
      <x v="3"/>
    </i>
    <i>
      <x v="4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lidad_media" fld="0" baseField="0" baseItem="0"/>
    <dataField name="Suma de birth_rate" fld="1" baseField="0" baseItem="0"/>
    <dataField name="Suma de death_rate" fld="2" baseField="0" baseItem="0"/>
  </dataFields>
  <formats count="2">
    <format dxfId="115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14">
      <pivotArea collapsedLevelsAreSubtotals="1" fieldPosition="0">
        <references count="2">
          <reference field="4294967294" count="2" selected="0">
            <x v="1"/>
            <x v="2"/>
          </reference>
          <reference field="3" count="0"/>
        </references>
      </pivotArea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3" type="count" id="1" iMeasureHier="41">
      <autoFilter ref="A1">
        <filterColumn colId="0">
          <top10 top="0" val="15" filterVal="15"/>
        </filterColumn>
      </autoFilter>
    </filter>
  </filter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ality_of_life]"/>
        <x15:activeTabTopLevelEntity name="[life_expectanc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4EB7B-5E79-4A30-BE5D-7CBEA18F2A97}" name="evidamejores" cacheId="198" applyNumberFormats="0" applyBorderFormats="0" applyFontFormats="0" applyPatternFormats="0" applyAlignmentFormats="0" applyWidthHeightFormats="1" dataCaption="Valores" tag="ec4e88a4-72ce-4b23-9771-59dba6185173" updatedVersion="8" minRefreshableVersion="3" useAutoFormatting="1" subtotalHiddenItems="1" rowGrandTotals="0" itemPrintTitles="1" createdVersion="5" indent="0" outline="1" outlineData="1" multipleFieldFilters="0" chartFormat="31" rowHeaderCaption="Países">
  <location ref="G22:J37" firstHeaderRow="0" firstDataRow="1" firstDataCol="1"/>
  <pivotFields count="6">
    <pivotField allDrilled="1" subtotalTop="0" showAll="0" measureFilter="1" sortType="a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  <pivotField axis="axisRow" allDrilled="1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3"/>
  </rowFields>
  <rowItems count="15">
    <i>
      <x v="5"/>
    </i>
    <i>
      <x/>
    </i>
    <i>
      <x v="8"/>
    </i>
    <i>
      <x v="13"/>
    </i>
    <i>
      <x v="9"/>
    </i>
    <i>
      <x v="14"/>
    </i>
    <i>
      <x v="2"/>
    </i>
    <i>
      <x v="11"/>
    </i>
    <i>
      <x v="7"/>
    </i>
    <i>
      <x v="6"/>
    </i>
    <i>
      <x v="10"/>
    </i>
    <i>
      <x v="12"/>
    </i>
    <i>
      <x v="3"/>
    </i>
    <i>
      <x v="1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alidad_media" fld="1" subtotal="average" baseField="0" baseItem="3" numFmtId="1"/>
    <dataField name="Suma de male_life_expectancy" fld="2" baseField="0" baseItem="0"/>
    <dataField name="Suma de female_life_expectancy" fld="4" baseField="0" baseItem="0"/>
  </dataFields>
  <formats count="2">
    <format dxfId="1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6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male_bmi"/>
    <pivotHierarchy dragToData="1"/>
    <pivotHierarchy dragToData="1"/>
    <pivotHierarchy dragToData="1" caption="iq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calidad_media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3" iMeasureHier="42">
      <autoFilter ref="A1">
        <filterColumn colId="0">
          <top10 top="0" val="15" filterVal="15"/>
        </filterColumn>
      </autoFilter>
    </filter>
    <filter fld="3" type="count" id="4" iMeasureHier="42">
      <autoFilter ref="A1">
        <filterColumn colId="0">
          <top10 val="15" filterVal="15"/>
        </filterColumn>
      </autoFilter>
    </filter>
  </filter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eight_weight_data]"/>
        <x15:activeTabTopLevelEntity name="[iq]"/>
        <x15:activeTabTopLevelEntity name="[quality_of_life]"/>
        <x15:activeTabTopLevelEntity name="[life_expectanc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ida" xr10:uid="{2C5D2170-67BA-496C-A51D-AB7CB94726E6}" sourceName="[quality_of_life].[tipo_vida]">
  <pivotTables>
    <pivotTable tabId="7" name="evidamejores"/>
    <pivotTable tabId="7" name="evidapeores"/>
    <pivotTable tabId="7" name="TablaDinámica4"/>
    <pivotTable tabId="7" name="TablaDinámica5"/>
    <pivotTable tabId="7" name="TablaDinámica13"/>
    <pivotTable tabId="7" name="TablaDinámica18"/>
    <pivotTable tabId="7" name="TablaDinámica10"/>
    <pivotTable tabId="7" name="TablaDinámica8"/>
    <pivotTable tabId="7" name="TablaDinámica19"/>
    <pivotTable tabId="7" name="TablaDinámica20"/>
    <pivotTable tabId="9" name="TablaDinámica2"/>
    <pivotTable tabId="9" name="TablaDinámica3"/>
    <pivotTable tabId="7" name="TablaDinámica3"/>
  </pivotTables>
  <data>
    <olap pivotCacheId="309676967">
      <levels count="2">
        <level uniqueName="[quality_of_life].[tipo_vida].[(All)]" sourceCaption="(All)" count="0"/>
        <level uniqueName="[quality_of_life].[tipo_vida].[tipo_vida]" sourceCaption="tipo_vida" count="3">
          <ranges>
            <range startItem="0">
              <i n="[quality_of_life].[tipo_vida].&amp;[Buena]" c="Buena"/>
              <i n="[quality_of_life].[tipo_vida].&amp;[Muy buena]" c="Muy buena"/>
              <i n="[quality_of_life].[tipo_vida].&amp;[Normal]" c="Normal"/>
            </range>
          </ranges>
        </level>
      </levels>
      <selections count="1">
        <selection n="[quality_of_life].[tipo_vid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_vida" xr10:uid="{E03D2161-6C54-4A13-9E73-990901EFC662}" cache="SegmentaciónDeDatos_tipo_vida" caption="tipo_vida" columnCount="3" level="1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048F14-3D27-4030-B253-E4ACAAF77AE3}" name="Tabla1" displayName="Tabla1" ref="A1:F101" totalsRowShown="0">
  <autoFilter ref="A1:F101" xr:uid="{B0048F14-3D27-4030-B253-E4ACAAF77AE3}"/>
  <sortState xmlns:xlrd2="http://schemas.microsoft.com/office/spreadsheetml/2017/richdata2" ref="B2:F101">
    <sortCondition ref="B1:B101"/>
  </sortState>
  <tableColumns count="6">
    <tableColumn id="2" xr3:uid="{08F3B300-6C74-4F47-9D7B-DB0FD379E8AA}" name="Prueba" dataDxfId="138">
      <calculatedColumnFormula>MATCH(Tabla1[[#This Row],[country]],quality_of_life!A:A,0)</calculatedColumnFormula>
    </tableColumn>
    <tableColumn id="1" xr3:uid="{D8FD6FBF-ECD0-4E18-8196-5F436CC7E509}" name="country"/>
    <tableColumn id="6" xr3:uid="{520135F3-C4A0-4EDF-8EBF-49C89CF201F5}" name="male_bmi" dataDxfId="137"/>
    <tableColumn id="7" xr3:uid="{24BE9FEB-4B40-48EA-85F7-802B90441AA9}" name="female_bmi" dataDxfId="136"/>
    <tableColumn id="12" xr3:uid="{2A49D61B-E9D8-4DD2-A502-25B76C6DDB69}" name="Nivel de peso hombres" dataDxfId="135">
      <calculatedColumnFormula>IF(C2&lt;18.5,"Bajo peso", IF(AND(C2&gt;=18.5, C2&lt;=24.9), "Normal", IF(AND(C2&gt;=25, C2&lt;=29.9), "Sobrepeso",IF(C2&gt;=30, "Obesidad","Error"))))</calculatedColumnFormula>
    </tableColumn>
    <tableColumn id="13" xr3:uid="{851564D3-4F0D-4B2B-B9C0-2630A1718A0D}" name="Nivel de peso mujeres" dataDxfId="134">
      <calculatedColumnFormula>IF(D2&lt;18.5,"Bajo peso", IF(AND(D2&gt;=18.5, D2&lt;=24.9), "Normal", IF(AND(D2&gt;=25, D2&lt;=29.9), "Sobrepeso",IF(D2&gt;=30, "Obesidad","Error"))))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9322CC-5A2C-4FE9-838E-B52217F60B18}" name="Tabla15" displayName="Tabla15" ref="A1:D98" totalsRowShown="0">
  <autoFilter ref="A1:D98" xr:uid="{C49322CC-5A2C-4FE9-838E-B52217F60B18}">
    <filterColumn colId="3">
      <filters>
        <filter val="#N/D"/>
      </filters>
    </filterColumn>
  </autoFilter>
  <sortState xmlns:xlrd2="http://schemas.microsoft.com/office/spreadsheetml/2017/richdata2" ref="A2:C98">
    <sortCondition ref="A1:A98"/>
  </sortState>
  <tableColumns count="4">
    <tableColumn id="1" xr3:uid="{91014F72-A6C1-49AD-888F-A10B577AF30F}" name="country"/>
    <tableColumn id="2" xr3:uid="{4C7E7E08-E993-4ECB-A657-05D4CC145B32}" name="iq" dataDxfId="133"/>
    <tableColumn id="3" xr3:uid="{B8F27632-F576-4042-9763-42A59DBD6CC9}" name="Categoría" dataDxfId="132">
      <calculatedColumnFormula>IF(B2&gt;=130,"Muy dotada", IF(AND(B2&lt;130,B2&gt;=121),"Dotada", IF(AND(B2&lt;=120,B2&gt;=111), "Inteligencia por encima de la media",IF(AND(B2&lt;=110,B2&gt;=90), "Inteligencia media",IF(AND(B2&lt;=89,B2&gt;=80), "Inteligencia por debajo de la media", IF(B2&lt;=79, "Discapacidad intelectual", "Otros"))))))</calculatedColumnFormula>
    </tableColumn>
    <tableColumn id="4" xr3:uid="{25AE1C11-F1AE-4C1C-A5FB-D1C5A59C06CE}" name="prueba" dataDxfId="72">
      <calculatedColumnFormula>MATCH(Tabla15[[#This Row],[country]],quality_of_life!A:A,0)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3B727D-C40C-4A5D-B6EB-6B5AB838DD3F}" name="Tabla17" displayName="Tabla17" ref="A1:F104" totalsRowShown="0">
  <autoFilter ref="A1:F104" xr:uid="{733B727D-C40C-4A5D-B6EB-6B5AB838DD3F}"/>
  <sortState xmlns:xlrd2="http://schemas.microsoft.com/office/spreadsheetml/2017/richdata2" ref="A2:E104">
    <sortCondition ref="A1:A104"/>
  </sortState>
  <tableColumns count="6">
    <tableColumn id="1" xr3:uid="{38AB331C-D5FB-4632-B6E4-731354EA4F2A}" name="country"/>
    <tableColumn id="2" xr3:uid="{62DBC9B2-3FAD-4B92-95BA-72D2B1453ABE}" name="male_life_expectancy" dataDxfId="131"/>
    <tableColumn id="3" xr3:uid="{2E1397F1-94F5-4354-8DC9-E81344A25FA4}" name="female_life_expectancy" dataDxfId="130"/>
    <tableColumn id="4" xr3:uid="{8228C15C-6F7F-4EF8-BC68-07E2B8B12885}" name="birth_rate" dataDxfId="129"/>
    <tableColumn id="5" xr3:uid="{403AB2F1-3E2E-4349-BA47-B401210A2542}" name="death_rate" dataDxfId="128"/>
    <tableColumn id="6" xr3:uid="{21237F7D-8EA4-4FB6-BDC9-7EA65DBF4C68}" name="prueba" dataDxfId="97">
      <calculatedColumnFormula>MATCH(Tabla17[[#This Row],[country]],quality_of_life!A:A,0)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8405047-3CDC-4F9E-9BC0-F4D4DE74A90E}" name="Tabla117" displayName="Tabla117" ref="A1:J138" totalsRowShown="0">
  <autoFilter ref="A1:J138" xr:uid="{E8405047-3CDC-4F9E-9BC0-F4D4DE74A90E}"/>
  <sortState xmlns:xlrd2="http://schemas.microsoft.com/office/spreadsheetml/2017/richdata2" ref="A2:J138">
    <sortCondition descending="1" ref="I1:I138"/>
  </sortState>
  <tableColumns count="10">
    <tableColumn id="1" xr3:uid="{C9DA761B-3730-4E48-A7E5-C6888DDD4B35}" name="country"/>
    <tableColumn id="2" xr3:uid="{53125C0E-56F0-467D-827A-394573F0FA87}" name="stability"/>
    <tableColumn id="3" xr3:uid="{CF8BB99B-1EE8-427A-B50D-942021D0A292}" name="rights"/>
    <tableColumn id="4" xr3:uid="{3BF8FE15-F7B8-4BE3-AF33-A012C590196C}" name="health"/>
    <tableColumn id="5" xr3:uid="{666CBE3D-D010-4BB0-9709-FDDC2BBB797C}" name="safety"/>
    <tableColumn id="6" xr3:uid="{209A94A2-0DF7-4E34-98D5-23E0A5E0B610}" name="climate"/>
    <tableColumn id="7" xr3:uid="{C2BBDE13-5B9C-4C15-B6D5-FD94459E8282}" name="costs"/>
    <tableColumn id="8" xr3:uid="{3CF412C7-308A-4E47-BA9E-173CB8ED0285}" name="popularity"/>
    <tableColumn id="9" xr3:uid="{61CA6984-1AA6-4D65-A1B5-DDC3D3ADB7D1}" name="calidad_media" dataDxfId="127">
      <calculatedColumnFormula>AVERAGE(B2,C2,D2,E2,F2:G2,H2)</calculatedColumnFormula>
    </tableColumn>
    <tableColumn id="10" xr3:uid="{2D2FB10D-5A1A-4FC7-AB06-ADE73B009AC5}" name="tipo_vida" dataDxfId="126">
      <calculatedColumnFormula>IF(AND(I2&gt;=29.6,I2&lt;44.4),"Normal",IF(AND(I2&gt;=44.4,I2&gt;59.2), "Buena", IF(AND(I2&lt;=59.2,I2&lt;=74), "Muy buena", "Error")))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6FFC-F93D-44AF-A497-C87031FFF6D0}">
  <dimension ref="A1:D34"/>
  <sheetViews>
    <sheetView topLeftCell="A19" workbookViewId="0">
      <selection activeCell="F34" sqref="F34"/>
    </sheetView>
  </sheetViews>
  <sheetFormatPr baseColWidth="10" defaultRowHeight="14.5" x14ac:dyDescent="0.35"/>
  <cols>
    <col min="1" max="1" width="22.90625" bestFit="1" customWidth="1"/>
    <col min="2" max="2" width="23.1796875" bestFit="1" customWidth="1"/>
    <col min="3" max="3" width="26.7265625" bestFit="1" customWidth="1"/>
    <col min="4" max="4" width="44.08984375" bestFit="1" customWidth="1"/>
  </cols>
  <sheetData>
    <row r="1" spans="1:4" ht="20" x14ac:dyDescent="0.4">
      <c r="A1" s="1" t="s">
        <v>0</v>
      </c>
    </row>
    <row r="2" spans="1:4" x14ac:dyDescent="0.35">
      <c r="A2" s="11" t="s">
        <v>1</v>
      </c>
      <c r="B2" s="12" t="s">
        <v>2</v>
      </c>
      <c r="C2" s="12" t="s">
        <v>3</v>
      </c>
      <c r="D2" s="13" t="s">
        <v>4</v>
      </c>
    </row>
    <row r="3" spans="1:4" x14ac:dyDescent="0.35">
      <c r="A3" s="14" t="s">
        <v>5</v>
      </c>
      <c r="B3" s="15" t="s">
        <v>110</v>
      </c>
      <c r="C3" s="15" t="s">
        <v>112</v>
      </c>
      <c r="D3" s="16" t="s">
        <v>114</v>
      </c>
    </row>
    <row r="4" spans="1:4" x14ac:dyDescent="0.35">
      <c r="A4" s="17" t="s">
        <v>6</v>
      </c>
      <c r="B4" s="18" t="s">
        <v>111</v>
      </c>
      <c r="C4" s="18" t="s">
        <v>113</v>
      </c>
      <c r="D4" s="19" t="s">
        <v>115</v>
      </c>
    </row>
    <row r="5" spans="1:4" x14ac:dyDescent="0.35">
      <c r="A5" s="14" t="s">
        <v>7</v>
      </c>
      <c r="B5" s="15" t="s">
        <v>111</v>
      </c>
      <c r="C5" s="15" t="s">
        <v>113</v>
      </c>
      <c r="D5" s="16" t="s">
        <v>116</v>
      </c>
    </row>
    <row r="6" spans="1:4" x14ac:dyDescent="0.35">
      <c r="A6" s="17" t="s">
        <v>8</v>
      </c>
      <c r="B6" s="18" t="s">
        <v>110</v>
      </c>
      <c r="C6" s="18" t="s">
        <v>112</v>
      </c>
      <c r="D6" s="19" t="s">
        <v>117</v>
      </c>
    </row>
    <row r="7" spans="1:4" x14ac:dyDescent="0.35">
      <c r="A7" s="6" t="s">
        <v>9</v>
      </c>
      <c r="B7" s="7" t="s">
        <v>110</v>
      </c>
      <c r="C7" s="7" t="s">
        <v>112</v>
      </c>
      <c r="D7" s="8" t="s">
        <v>118</v>
      </c>
    </row>
    <row r="9" spans="1:4" ht="20" x14ac:dyDescent="0.4">
      <c r="A9" s="1" t="s">
        <v>119</v>
      </c>
    </row>
    <row r="10" spans="1:4" x14ac:dyDescent="0.35">
      <c r="A10" s="11" t="s">
        <v>1</v>
      </c>
      <c r="B10" s="12" t="s">
        <v>2</v>
      </c>
      <c r="C10" s="12" t="s">
        <v>3</v>
      </c>
      <c r="D10" s="13" t="s">
        <v>4</v>
      </c>
    </row>
    <row r="11" spans="1:4" x14ac:dyDescent="0.35">
      <c r="A11" s="14" t="s">
        <v>5</v>
      </c>
      <c r="B11" s="15" t="s">
        <v>110</v>
      </c>
      <c r="C11" s="15" t="s">
        <v>112</v>
      </c>
      <c r="D11" s="16" t="s">
        <v>114</v>
      </c>
    </row>
    <row r="12" spans="1:4" x14ac:dyDescent="0.35">
      <c r="A12" s="17" t="s">
        <v>119</v>
      </c>
      <c r="B12" s="18" t="s">
        <v>111</v>
      </c>
      <c r="C12" s="18" t="s">
        <v>112</v>
      </c>
      <c r="D12" s="19" t="s">
        <v>131</v>
      </c>
    </row>
    <row r="13" spans="1:4" x14ac:dyDescent="0.35">
      <c r="A13" s="6" t="s">
        <v>120</v>
      </c>
      <c r="B13" s="7" t="s">
        <v>110</v>
      </c>
      <c r="C13" s="7" t="s">
        <v>112</v>
      </c>
      <c r="D13" s="8" t="s">
        <v>132</v>
      </c>
    </row>
    <row r="15" spans="1:4" ht="20" x14ac:dyDescent="0.4">
      <c r="A15" s="1" t="s">
        <v>133</v>
      </c>
    </row>
    <row r="16" spans="1:4" x14ac:dyDescent="0.35">
      <c r="A16" s="11" t="s">
        <v>1</v>
      </c>
      <c r="B16" s="12" t="s">
        <v>2</v>
      </c>
      <c r="C16" s="12" t="s">
        <v>3</v>
      </c>
      <c r="D16" s="13" t="s">
        <v>4</v>
      </c>
    </row>
    <row r="17" spans="1:4" x14ac:dyDescent="0.35">
      <c r="A17" s="14" t="s">
        <v>5</v>
      </c>
      <c r="B17" s="15" t="s">
        <v>110</v>
      </c>
      <c r="C17" s="15" t="s">
        <v>112</v>
      </c>
      <c r="D17" s="16" t="s">
        <v>114</v>
      </c>
    </row>
    <row r="18" spans="1:4" x14ac:dyDescent="0.35">
      <c r="A18" s="17" t="s">
        <v>134</v>
      </c>
      <c r="B18" s="18" t="s">
        <v>111</v>
      </c>
      <c r="C18" s="18" t="s">
        <v>145</v>
      </c>
      <c r="D18" s="19" t="s">
        <v>146</v>
      </c>
    </row>
    <row r="19" spans="1:4" x14ac:dyDescent="0.35">
      <c r="A19" s="14" t="s">
        <v>135</v>
      </c>
      <c r="B19" s="15" t="s">
        <v>111</v>
      </c>
      <c r="C19" s="15" t="s">
        <v>145</v>
      </c>
      <c r="D19" s="16" t="s">
        <v>147</v>
      </c>
    </row>
    <row r="20" spans="1:4" x14ac:dyDescent="0.35">
      <c r="A20" s="17" t="s">
        <v>136</v>
      </c>
      <c r="B20" s="18" t="s">
        <v>143</v>
      </c>
      <c r="C20" s="18" t="s">
        <v>144</v>
      </c>
      <c r="D20" s="19" t="s">
        <v>149</v>
      </c>
    </row>
    <row r="21" spans="1:4" x14ac:dyDescent="0.35">
      <c r="A21" s="6" t="s">
        <v>137</v>
      </c>
      <c r="B21" s="7" t="s">
        <v>143</v>
      </c>
      <c r="C21" s="7" t="s">
        <v>144</v>
      </c>
      <c r="D21" s="8" t="s">
        <v>148</v>
      </c>
    </row>
    <row r="23" spans="1:4" ht="20" x14ac:dyDescent="0.4">
      <c r="A23" s="1" t="s">
        <v>152</v>
      </c>
    </row>
    <row r="24" spans="1:4" x14ac:dyDescent="0.35">
      <c r="A24" s="11" t="s">
        <v>1</v>
      </c>
      <c r="B24" s="12" t="s">
        <v>2</v>
      </c>
      <c r="C24" s="12" t="s">
        <v>3</v>
      </c>
      <c r="D24" s="13" t="s">
        <v>4</v>
      </c>
    </row>
    <row r="25" spans="1:4" x14ac:dyDescent="0.35">
      <c r="A25" s="14" t="s">
        <v>5</v>
      </c>
      <c r="B25" s="15" t="s">
        <v>110</v>
      </c>
      <c r="C25" s="15" t="s">
        <v>112</v>
      </c>
      <c r="D25" s="16" t="s">
        <v>114</v>
      </c>
    </row>
    <row r="26" spans="1:4" x14ac:dyDescent="0.35">
      <c r="A26" s="20" t="s">
        <v>153</v>
      </c>
      <c r="B26" s="18" t="s">
        <v>111</v>
      </c>
      <c r="C26" s="18" t="s">
        <v>112</v>
      </c>
      <c r="D26" s="19" t="s">
        <v>180</v>
      </c>
    </row>
    <row r="27" spans="1:4" x14ac:dyDescent="0.35">
      <c r="A27" s="21" t="s">
        <v>154</v>
      </c>
      <c r="B27" s="18" t="s">
        <v>111</v>
      </c>
      <c r="C27" s="15" t="s">
        <v>112</v>
      </c>
      <c r="D27" s="16" t="s">
        <v>181</v>
      </c>
    </row>
    <row r="28" spans="1:4" x14ac:dyDescent="0.35">
      <c r="A28" s="20" t="s">
        <v>155</v>
      </c>
      <c r="B28" s="18" t="s">
        <v>111</v>
      </c>
      <c r="C28" s="18" t="s">
        <v>112</v>
      </c>
      <c r="D28" s="19" t="s">
        <v>182</v>
      </c>
    </row>
    <row r="29" spans="1:4" x14ac:dyDescent="0.35">
      <c r="A29" s="21" t="s">
        <v>156</v>
      </c>
      <c r="B29" s="18" t="s">
        <v>111</v>
      </c>
      <c r="C29" s="15" t="s">
        <v>112</v>
      </c>
      <c r="D29" s="16" t="s">
        <v>183</v>
      </c>
    </row>
    <row r="30" spans="1:4" x14ac:dyDescent="0.35">
      <c r="A30" s="20" t="s">
        <v>157</v>
      </c>
      <c r="B30" s="18" t="s">
        <v>111</v>
      </c>
      <c r="C30" s="18" t="s">
        <v>112</v>
      </c>
      <c r="D30" s="19" t="s">
        <v>184</v>
      </c>
    </row>
    <row r="31" spans="1:4" x14ac:dyDescent="0.35">
      <c r="A31" s="21" t="s">
        <v>158</v>
      </c>
      <c r="B31" s="18" t="s">
        <v>111</v>
      </c>
      <c r="C31" s="15" t="s">
        <v>112</v>
      </c>
      <c r="D31" s="16" t="s">
        <v>185</v>
      </c>
    </row>
    <row r="32" spans="1:4" x14ac:dyDescent="0.35">
      <c r="A32" s="22" t="s">
        <v>159</v>
      </c>
      <c r="B32" s="18" t="s">
        <v>111</v>
      </c>
      <c r="C32" s="9" t="s">
        <v>112</v>
      </c>
      <c r="D32" s="10" t="s">
        <v>186</v>
      </c>
    </row>
    <row r="33" spans="1:4" x14ac:dyDescent="0.35">
      <c r="A33" s="29" t="s">
        <v>195</v>
      </c>
      <c r="B33" t="s">
        <v>111</v>
      </c>
      <c r="C33" s="30" t="s">
        <v>112</v>
      </c>
      <c r="D33" s="31" t="s">
        <v>196</v>
      </c>
    </row>
    <row r="34" spans="1:4" x14ac:dyDescent="0.35">
      <c r="A34" s="41" t="s">
        <v>199</v>
      </c>
      <c r="B34" s="41" t="s">
        <v>110</v>
      </c>
      <c r="C34" s="41" t="s">
        <v>112</v>
      </c>
      <c r="D34" s="42" t="s">
        <v>200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1EA0-14B7-47CE-9D14-994F51D89F5F}">
  <dimension ref="A1:F101"/>
  <sheetViews>
    <sheetView workbookViewId="0">
      <selection activeCell="F2" sqref="F2"/>
    </sheetView>
  </sheetViews>
  <sheetFormatPr baseColWidth="10" defaultRowHeight="14.5" x14ac:dyDescent="0.35"/>
  <cols>
    <col min="1" max="1" width="20.81640625" bestFit="1" customWidth="1"/>
    <col min="2" max="2" width="11.36328125" bestFit="1" customWidth="1"/>
    <col min="3" max="3" width="13" bestFit="1" customWidth="1"/>
    <col min="4" max="4" width="22.1796875" bestFit="1" customWidth="1"/>
    <col min="5" max="5" width="21.54296875" bestFit="1" customWidth="1"/>
  </cols>
  <sheetData>
    <row r="1" spans="1:6" x14ac:dyDescent="0.35">
      <c r="A1" t="s">
        <v>208</v>
      </c>
      <c r="B1" t="s">
        <v>5</v>
      </c>
      <c r="C1" s="2" t="s">
        <v>6</v>
      </c>
      <c r="D1" s="2" t="s">
        <v>7</v>
      </c>
      <c r="E1" t="s">
        <v>8</v>
      </c>
      <c r="F1" t="s">
        <v>9</v>
      </c>
    </row>
    <row r="2" spans="1:6" x14ac:dyDescent="0.35">
      <c r="A2">
        <f>MATCH(Tabla1[[#This Row],[country]],quality_of_life!A:A,0)</f>
        <v>130</v>
      </c>
      <c r="B2" t="s">
        <v>92</v>
      </c>
      <c r="C2" s="2">
        <v>22.6</v>
      </c>
      <c r="D2" s="2">
        <v>24</v>
      </c>
      <c r="E2" t="str">
        <f t="shared" ref="E2:E27" si="0">IF(C2&lt;18.5,"Bajo peso", IF(AND(C2&gt;=18.5, C2&lt;=24.9), "Normal", IF(AND(C2&gt;=25, C2&lt;=29.9), "Sobrepeso",IF(C2&gt;=30, "Obesidad","Error"))))</f>
        <v>Normal</v>
      </c>
      <c r="F2" t="str">
        <f t="shared" ref="F2:F27" si="1">IF(D2&lt;18.5,"Bajo peso", IF(AND(D2&gt;=18.5, D2&lt;=24.9), "Normal", IF(AND(D2&gt;=25, D2&lt;=29.9), "Sobrepeso",IF(D2&gt;=30, "Obesidad","Error"))))</f>
        <v>Normal</v>
      </c>
    </row>
    <row r="3" spans="1:6" x14ac:dyDescent="0.35">
      <c r="A3">
        <f>MATCH(Tabla1[[#This Row],[country]],quality_of_life!A:A,0)</f>
        <v>70</v>
      </c>
      <c r="B3" t="s">
        <v>64</v>
      </c>
      <c r="C3" s="2">
        <v>27</v>
      </c>
      <c r="D3" s="2">
        <v>26.4</v>
      </c>
      <c r="E3" t="str">
        <f t="shared" si="0"/>
        <v>Sobrepeso</v>
      </c>
      <c r="F3" t="str">
        <f t="shared" si="1"/>
        <v>Sobrepeso</v>
      </c>
    </row>
    <row r="4" spans="1:6" x14ac:dyDescent="0.35">
      <c r="A4">
        <f>MATCH(Tabla1[[#This Row],[country]],quality_of_life!A:A,0)</f>
        <v>71</v>
      </c>
      <c r="B4" t="s">
        <v>61</v>
      </c>
      <c r="C4" s="2">
        <v>24.7</v>
      </c>
      <c r="D4" s="2">
        <v>26.5</v>
      </c>
      <c r="E4" t="str">
        <f t="shared" si="0"/>
        <v>Normal</v>
      </c>
      <c r="F4" t="str">
        <f t="shared" si="1"/>
        <v>Sobrepeso</v>
      </c>
    </row>
    <row r="5" spans="1:6" x14ac:dyDescent="0.35">
      <c r="A5">
        <f>MATCH(Tabla1[[#This Row],[country]],quality_of_life!A:A,0)</f>
        <v>62</v>
      </c>
      <c r="B5" t="s">
        <v>58</v>
      </c>
      <c r="C5" s="2">
        <v>27.9</v>
      </c>
      <c r="D5" s="2">
        <v>27.6</v>
      </c>
      <c r="E5" t="str">
        <f t="shared" si="0"/>
        <v>Sobrepeso</v>
      </c>
      <c r="F5" t="str">
        <f t="shared" si="1"/>
        <v>Sobrepeso</v>
      </c>
    </row>
    <row r="6" spans="1:6" x14ac:dyDescent="0.35">
      <c r="A6">
        <f>MATCH(Tabla1[[#This Row],[country]],quality_of_life!A:A,0)</f>
        <v>3</v>
      </c>
      <c r="B6" t="s">
        <v>33</v>
      </c>
      <c r="C6" s="2">
        <v>27.7</v>
      </c>
      <c r="D6" s="2">
        <v>26.8</v>
      </c>
      <c r="E6" t="str">
        <f t="shared" si="0"/>
        <v>Sobrepeso</v>
      </c>
      <c r="F6" t="str">
        <f t="shared" si="1"/>
        <v>Sobrepeso</v>
      </c>
    </row>
    <row r="7" spans="1:6" x14ac:dyDescent="0.35">
      <c r="A7">
        <f>MATCH(Tabla1[[#This Row],[country]],quality_of_life!A:A,0)</f>
        <v>17</v>
      </c>
      <c r="B7" t="s">
        <v>36</v>
      </c>
      <c r="C7" s="2">
        <v>26.6</v>
      </c>
      <c r="D7" s="2">
        <v>24.7</v>
      </c>
      <c r="E7" t="str">
        <f t="shared" si="0"/>
        <v>Sobrepeso</v>
      </c>
      <c r="F7" t="str">
        <f t="shared" si="1"/>
        <v>Normal</v>
      </c>
    </row>
    <row r="8" spans="1:6" x14ac:dyDescent="0.35">
      <c r="A8">
        <f>MATCH(Tabla1[[#This Row],[country]],quality_of_life!A:A,0)</f>
        <v>46</v>
      </c>
      <c r="B8" t="s">
        <v>73</v>
      </c>
      <c r="C8" s="2">
        <v>24.9</v>
      </c>
      <c r="D8" s="2">
        <v>24.9</v>
      </c>
      <c r="E8" t="str">
        <f t="shared" si="0"/>
        <v>Normal</v>
      </c>
      <c r="F8" t="str">
        <f t="shared" si="1"/>
        <v>Normal</v>
      </c>
    </row>
    <row r="9" spans="1:6" x14ac:dyDescent="0.35">
      <c r="A9">
        <f>MATCH(Tabla1[[#This Row],[country]],quality_of_life!A:A,0)</f>
        <v>106</v>
      </c>
      <c r="B9" t="s">
        <v>105</v>
      </c>
      <c r="C9" s="2">
        <v>21.3</v>
      </c>
      <c r="D9" s="2">
        <v>21.8</v>
      </c>
      <c r="E9" t="str">
        <f t="shared" si="0"/>
        <v>Normal</v>
      </c>
      <c r="F9" t="str">
        <f t="shared" si="1"/>
        <v>Normal</v>
      </c>
    </row>
    <row r="10" spans="1:6" x14ac:dyDescent="0.35">
      <c r="A10">
        <f>MATCH(Tabla1[[#This Row],[country]],quality_of_life!A:A,0)</f>
        <v>108</v>
      </c>
      <c r="B10" t="s">
        <v>39</v>
      </c>
      <c r="C10" s="2">
        <v>26.5</v>
      </c>
      <c r="D10" s="2">
        <v>26.9</v>
      </c>
      <c r="E10" t="str">
        <f t="shared" si="0"/>
        <v>Sobrepeso</v>
      </c>
      <c r="F10" t="str">
        <f t="shared" si="1"/>
        <v>Sobrepeso</v>
      </c>
    </row>
    <row r="11" spans="1:6" x14ac:dyDescent="0.35">
      <c r="A11">
        <f>MATCH(Tabla1[[#This Row],[country]],quality_of_life!A:A,0)</f>
        <v>39</v>
      </c>
      <c r="B11" t="s">
        <v>29</v>
      </c>
      <c r="C11" s="2">
        <v>26.8</v>
      </c>
      <c r="D11" s="2">
        <v>25.7</v>
      </c>
      <c r="E11" t="str">
        <f t="shared" si="0"/>
        <v>Sobrepeso</v>
      </c>
      <c r="F11" t="str">
        <f t="shared" si="1"/>
        <v>Sobrepeso</v>
      </c>
    </row>
    <row r="12" spans="1:6" x14ac:dyDescent="0.35">
      <c r="A12">
        <f>MATCH(Tabla1[[#This Row],[country]],quality_of_life!A:A,0)</f>
        <v>9</v>
      </c>
      <c r="B12" t="s">
        <v>30</v>
      </c>
      <c r="C12" s="2">
        <v>27.6</v>
      </c>
      <c r="D12" s="2">
        <v>29.3</v>
      </c>
      <c r="E12" t="str">
        <f t="shared" si="0"/>
        <v>Sobrepeso</v>
      </c>
      <c r="F12" t="str">
        <f t="shared" si="1"/>
        <v>Sobrepeso</v>
      </c>
    </row>
    <row r="13" spans="1:6" x14ac:dyDescent="0.35">
      <c r="A13">
        <f>MATCH(Tabla1[[#This Row],[country]],quality_of_life!A:A,0)</f>
        <v>82</v>
      </c>
      <c r="B13" t="s">
        <v>91</v>
      </c>
      <c r="C13" s="2">
        <v>25.3</v>
      </c>
      <c r="D13" s="2">
        <v>27.7</v>
      </c>
      <c r="E13" t="str">
        <f t="shared" si="0"/>
        <v>Sobrepeso</v>
      </c>
      <c r="F13" t="str">
        <f t="shared" si="1"/>
        <v>Sobrepeso</v>
      </c>
    </row>
    <row r="14" spans="1:6" x14ac:dyDescent="0.35">
      <c r="A14">
        <f>MATCH(Tabla1[[#This Row],[country]],quality_of_life!A:A,0)</f>
        <v>72</v>
      </c>
      <c r="B14" t="s">
        <v>14</v>
      </c>
      <c r="C14" s="2">
        <v>26.4</v>
      </c>
      <c r="D14" s="2">
        <v>25.3</v>
      </c>
      <c r="E14" t="str">
        <f t="shared" si="0"/>
        <v>Sobrepeso</v>
      </c>
      <c r="F14" t="str">
        <f t="shared" si="1"/>
        <v>Sobrepeso</v>
      </c>
    </row>
    <row r="15" spans="1:6" x14ac:dyDescent="0.35">
      <c r="A15">
        <f>MATCH(Tabla1[[#This Row],[country]],quality_of_life!A:A,0)</f>
        <v>101</v>
      </c>
      <c r="B15" t="s">
        <v>51</v>
      </c>
      <c r="C15" s="2">
        <v>26.3</v>
      </c>
      <c r="D15" s="2">
        <v>26.8</v>
      </c>
      <c r="E15" t="str">
        <f t="shared" si="0"/>
        <v>Sobrepeso</v>
      </c>
      <c r="F15" t="str">
        <f t="shared" si="1"/>
        <v>Sobrepeso</v>
      </c>
    </row>
    <row r="16" spans="1:6" x14ac:dyDescent="0.35">
      <c r="A16">
        <f>MATCH(Tabla1[[#This Row],[country]],quality_of_life!A:A,0)</f>
        <v>38</v>
      </c>
      <c r="B16" t="s">
        <v>67</v>
      </c>
      <c r="C16" s="2">
        <v>27.2</v>
      </c>
      <c r="D16" s="2">
        <v>25.9</v>
      </c>
      <c r="E16" t="str">
        <f t="shared" si="0"/>
        <v>Sobrepeso</v>
      </c>
      <c r="F16" t="str">
        <f t="shared" si="1"/>
        <v>Sobrepeso</v>
      </c>
    </row>
    <row r="17" spans="1:6" x14ac:dyDescent="0.35">
      <c r="A17">
        <f>MATCH(Tabla1[[#This Row],[country]],quality_of_life!A:A,0)</f>
        <v>123</v>
      </c>
      <c r="B17" t="s">
        <v>99</v>
      </c>
      <c r="C17" s="2">
        <v>22.2</v>
      </c>
      <c r="D17" s="2">
        <v>23</v>
      </c>
      <c r="E17" t="str">
        <f t="shared" si="0"/>
        <v>Normal</v>
      </c>
      <c r="F17" t="str">
        <f t="shared" si="1"/>
        <v>Normal</v>
      </c>
    </row>
    <row r="18" spans="1:6" x14ac:dyDescent="0.35">
      <c r="A18">
        <f>MATCH(Tabla1[[#This Row],[country]],quality_of_life!A:A,0)</f>
        <v>119</v>
      </c>
      <c r="B18" t="s">
        <v>97</v>
      </c>
      <c r="C18" s="2">
        <v>21.8</v>
      </c>
      <c r="D18" s="2">
        <v>21.5</v>
      </c>
      <c r="E18" t="str">
        <f t="shared" si="0"/>
        <v>Normal</v>
      </c>
      <c r="F18" t="str">
        <f t="shared" si="1"/>
        <v>Normal</v>
      </c>
    </row>
    <row r="19" spans="1:6" x14ac:dyDescent="0.35">
      <c r="A19">
        <f>MATCH(Tabla1[[#This Row],[country]],quality_of_life!A:A,0)</f>
        <v>110</v>
      </c>
      <c r="B19" t="s">
        <v>102</v>
      </c>
      <c r="C19" s="2">
        <v>22</v>
      </c>
      <c r="D19" s="2">
        <v>22.2</v>
      </c>
      <c r="E19" t="str">
        <f t="shared" si="0"/>
        <v>Normal</v>
      </c>
      <c r="F19" t="str">
        <f t="shared" si="1"/>
        <v>Normal</v>
      </c>
    </row>
    <row r="20" spans="1:6" x14ac:dyDescent="0.35">
      <c r="A20">
        <f>MATCH(Tabla1[[#This Row],[country]],quality_of_life!A:A,0)</f>
        <v>134</v>
      </c>
      <c r="B20" t="s">
        <v>77</v>
      </c>
      <c r="C20" s="2">
        <v>23.6</v>
      </c>
      <c r="D20" s="2">
        <v>25.1</v>
      </c>
      <c r="E20" t="str">
        <f t="shared" si="0"/>
        <v>Normal</v>
      </c>
      <c r="F20" t="str">
        <f t="shared" si="1"/>
        <v>Sobrepeso</v>
      </c>
    </row>
    <row r="21" spans="1:6" x14ac:dyDescent="0.35">
      <c r="A21">
        <f>MATCH(Tabla1[[#This Row],[country]],quality_of_life!A:A,0)</f>
        <v>21</v>
      </c>
      <c r="B21" t="s">
        <v>35</v>
      </c>
      <c r="C21" s="2">
        <v>27.4</v>
      </c>
      <c r="D21" s="2">
        <v>26.7</v>
      </c>
      <c r="E21" t="str">
        <f t="shared" si="0"/>
        <v>Sobrepeso</v>
      </c>
      <c r="F21" t="str">
        <f t="shared" si="1"/>
        <v>Sobrepeso</v>
      </c>
    </row>
    <row r="22" spans="1:6" x14ac:dyDescent="0.35">
      <c r="A22">
        <f>MATCH(Tabla1[[#This Row],[country]],quality_of_life!A:A,0)</f>
        <v>135</v>
      </c>
      <c r="B22" t="s">
        <v>79</v>
      </c>
      <c r="C22" s="2">
        <v>22</v>
      </c>
      <c r="D22" s="2">
        <v>21.9</v>
      </c>
      <c r="E22" t="str">
        <f t="shared" si="0"/>
        <v>Normal</v>
      </c>
      <c r="F22" t="str">
        <f t="shared" si="1"/>
        <v>Normal</v>
      </c>
    </row>
    <row r="23" spans="1:6" x14ac:dyDescent="0.35">
      <c r="A23">
        <f>MATCH(Tabla1[[#This Row],[country]],quality_of_life!A:A,0)</f>
        <v>40</v>
      </c>
      <c r="B23" t="s">
        <v>71</v>
      </c>
      <c r="C23" s="2">
        <v>27.8</v>
      </c>
      <c r="D23" s="2">
        <v>28.2</v>
      </c>
      <c r="E23" t="str">
        <f t="shared" si="0"/>
        <v>Sobrepeso</v>
      </c>
      <c r="F23" t="str">
        <f t="shared" si="1"/>
        <v>Sobrepeso</v>
      </c>
    </row>
    <row r="24" spans="1:6" x14ac:dyDescent="0.35">
      <c r="A24">
        <f>MATCH(Tabla1[[#This Row],[country]],quality_of_life!A:A,0)</f>
        <v>42</v>
      </c>
      <c r="B24" t="s">
        <v>55</v>
      </c>
      <c r="C24" s="2">
        <v>24.1</v>
      </c>
      <c r="D24" s="2">
        <v>23.5</v>
      </c>
      <c r="E24" t="str">
        <f t="shared" si="0"/>
        <v>Normal</v>
      </c>
      <c r="F24" t="str">
        <f t="shared" si="1"/>
        <v>Normal</v>
      </c>
    </row>
    <row r="25" spans="1:6" x14ac:dyDescent="0.35">
      <c r="A25">
        <f>MATCH(Tabla1[[#This Row],[country]],quality_of_life!A:A,0)</f>
        <v>118</v>
      </c>
      <c r="B25" t="s">
        <v>75</v>
      </c>
      <c r="C25" s="2">
        <v>25.8</v>
      </c>
      <c r="D25" s="2">
        <v>26.7</v>
      </c>
      <c r="E25" t="str">
        <f t="shared" si="0"/>
        <v>Sobrepeso</v>
      </c>
      <c r="F25" t="str">
        <f t="shared" si="1"/>
        <v>Sobrepeso</v>
      </c>
    </row>
    <row r="26" spans="1:6" x14ac:dyDescent="0.35">
      <c r="A26">
        <f>MATCH(Tabla1[[#This Row],[country]],quality_of_life!A:A,0)</f>
        <v>61</v>
      </c>
      <c r="B26" t="s">
        <v>62</v>
      </c>
      <c r="C26" s="2">
        <v>26.8</v>
      </c>
      <c r="D26" s="2">
        <v>28</v>
      </c>
      <c r="E26" t="str">
        <f t="shared" si="0"/>
        <v>Sobrepeso</v>
      </c>
      <c r="F26" t="str">
        <f t="shared" si="1"/>
        <v>Sobrepeso</v>
      </c>
    </row>
    <row r="27" spans="1:6" x14ac:dyDescent="0.35">
      <c r="A27">
        <f>MATCH(Tabla1[[#This Row],[country]],quality_of_life!A:A,0)</f>
        <v>29</v>
      </c>
      <c r="B27" t="s">
        <v>19</v>
      </c>
      <c r="C27" s="2">
        <v>28</v>
      </c>
      <c r="D27" s="2">
        <v>26.9</v>
      </c>
      <c r="E27" t="str">
        <f t="shared" si="0"/>
        <v>Sobrepeso</v>
      </c>
      <c r="F27" t="str">
        <f t="shared" si="1"/>
        <v>Sobrepeso</v>
      </c>
    </row>
    <row r="28" spans="1:6" x14ac:dyDescent="0.35">
      <c r="A28">
        <f>MATCH(Tabla1[[#This Row],[country]],quality_of_life!A:A,0)</f>
        <v>34</v>
      </c>
      <c r="B28" t="s">
        <v>16</v>
      </c>
      <c r="C28" s="2">
        <v>28.1</v>
      </c>
      <c r="D28" s="2">
        <v>26.4</v>
      </c>
      <c r="E28" t="str">
        <f t="shared" ref="E28:E53" si="2">IF(C28&lt;18.5,"Bajo peso", IF(AND(C28&gt;=18.5, C28&lt;=24.9), "Normal", IF(AND(C28&gt;=25, C28&lt;=29.9), "Sobrepeso",IF(C28&gt;=30, "Obesidad","Error"))))</f>
        <v>Sobrepeso</v>
      </c>
      <c r="F28" t="str">
        <f t="shared" ref="F28:F53" si="3">IF(D28&lt;18.5,"Bajo peso", IF(AND(D28&gt;=18.5, D28&lt;=24.9), "Normal", IF(AND(D28&gt;=25, D28&lt;=29.9), "Sobrepeso",IF(D28&gt;=30, "Obesidad","Error"))))</f>
        <v>Sobrepeso</v>
      </c>
    </row>
    <row r="29" spans="1:6" x14ac:dyDescent="0.35">
      <c r="A29">
        <f>MATCH(Tabla1[[#This Row],[country]],quality_of_life!A:A,0)</f>
        <v>28</v>
      </c>
      <c r="B29" t="s">
        <v>13</v>
      </c>
      <c r="C29" s="2">
        <v>26.3</v>
      </c>
      <c r="D29" s="2">
        <v>24.6</v>
      </c>
      <c r="E29" t="str">
        <f t="shared" si="2"/>
        <v>Sobrepeso</v>
      </c>
      <c r="F29" t="str">
        <f t="shared" si="3"/>
        <v>Normal</v>
      </c>
    </row>
    <row r="30" spans="1:6" x14ac:dyDescent="0.35">
      <c r="A30">
        <f>MATCH(Tabla1[[#This Row],[country]],quality_of_life!A:A,0)</f>
        <v>69</v>
      </c>
      <c r="B30" t="s">
        <v>96</v>
      </c>
      <c r="C30" s="2">
        <v>26.6</v>
      </c>
      <c r="D30" s="2">
        <v>27.9</v>
      </c>
      <c r="E30" t="str">
        <f t="shared" si="2"/>
        <v>Sobrepeso</v>
      </c>
      <c r="F30" t="str">
        <f t="shared" si="3"/>
        <v>Sobrepeso</v>
      </c>
    </row>
    <row r="31" spans="1:6" x14ac:dyDescent="0.35">
      <c r="A31">
        <f>MATCH(Tabla1[[#This Row],[country]],quality_of_life!A:A,0)</f>
        <v>86</v>
      </c>
      <c r="B31" t="s">
        <v>70</v>
      </c>
      <c r="C31" s="2">
        <v>27.8</v>
      </c>
      <c r="D31" s="2">
        <v>31.4</v>
      </c>
      <c r="E31" t="str">
        <f t="shared" si="2"/>
        <v>Sobrepeso</v>
      </c>
      <c r="F31" t="str">
        <f t="shared" si="3"/>
        <v>Obesidad</v>
      </c>
    </row>
    <row r="32" spans="1:6" x14ac:dyDescent="0.35">
      <c r="A32">
        <f>MATCH(Tabla1[[#This Row],[country]],quality_of_life!A:A,0)</f>
        <v>43</v>
      </c>
      <c r="B32" t="s">
        <v>12</v>
      </c>
      <c r="C32" s="2">
        <v>27</v>
      </c>
      <c r="D32" s="2">
        <v>26</v>
      </c>
      <c r="E32" t="str">
        <f t="shared" si="2"/>
        <v>Sobrepeso</v>
      </c>
      <c r="F32" t="str">
        <f t="shared" si="3"/>
        <v>Sobrepeso</v>
      </c>
    </row>
    <row r="33" spans="1:6" x14ac:dyDescent="0.35">
      <c r="A33">
        <f>MATCH(Tabla1[[#This Row],[country]],quality_of_life!A:A,0)</f>
        <v>129</v>
      </c>
      <c r="B33" t="s">
        <v>93</v>
      </c>
      <c r="C33" s="2">
        <v>20.100000000000001</v>
      </c>
      <c r="D33" s="2">
        <v>21</v>
      </c>
      <c r="E33" t="str">
        <f t="shared" si="2"/>
        <v>Normal</v>
      </c>
      <c r="F33" t="str">
        <f t="shared" si="3"/>
        <v>Normal</v>
      </c>
    </row>
    <row r="34" spans="1:6" x14ac:dyDescent="0.35">
      <c r="A34">
        <f>MATCH(Tabla1[[#This Row],[country]],quality_of_life!A:A,0)</f>
        <v>27</v>
      </c>
      <c r="B34" t="s">
        <v>26</v>
      </c>
      <c r="C34" s="2">
        <v>26.6</v>
      </c>
      <c r="D34" s="2">
        <v>25.7</v>
      </c>
      <c r="E34" t="str">
        <f t="shared" si="2"/>
        <v>Sobrepeso</v>
      </c>
      <c r="F34" t="str">
        <f t="shared" si="3"/>
        <v>Sobrepeso</v>
      </c>
    </row>
    <row r="35" spans="1:6" x14ac:dyDescent="0.35">
      <c r="A35">
        <f>MATCH(Tabla1[[#This Row],[country]],quality_of_life!A:A,0)</f>
        <v>16</v>
      </c>
      <c r="B35" t="s">
        <v>37</v>
      </c>
      <c r="C35" s="2">
        <v>26</v>
      </c>
      <c r="D35" s="2">
        <v>24.4</v>
      </c>
      <c r="E35" t="str">
        <f t="shared" si="2"/>
        <v>Sobrepeso</v>
      </c>
      <c r="F35" t="str">
        <f t="shared" si="3"/>
        <v>Normal</v>
      </c>
    </row>
    <row r="36" spans="1:6" x14ac:dyDescent="0.35">
      <c r="A36">
        <f>MATCH(Tabla1[[#This Row],[country]],quality_of_life!A:A,0)</f>
        <v>56</v>
      </c>
      <c r="B36" t="s">
        <v>52</v>
      </c>
      <c r="C36" s="2">
        <v>27.5</v>
      </c>
      <c r="D36" s="2">
        <v>27.7</v>
      </c>
      <c r="E36" t="str">
        <f t="shared" si="2"/>
        <v>Sobrepeso</v>
      </c>
      <c r="F36" t="str">
        <f t="shared" si="3"/>
        <v>Sobrepeso</v>
      </c>
    </row>
    <row r="37" spans="1:6" x14ac:dyDescent="0.35">
      <c r="A37">
        <f>MATCH(Tabla1[[#This Row],[country]],quality_of_life!A:A,0)</f>
        <v>18</v>
      </c>
      <c r="B37" t="s">
        <v>28</v>
      </c>
      <c r="C37" s="2">
        <v>27.4</v>
      </c>
      <c r="D37" s="2">
        <v>26</v>
      </c>
      <c r="E37" t="str">
        <f t="shared" si="2"/>
        <v>Sobrepeso</v>
      </c>
      <c r="F37" t="str">
        <f t="shared" si="3"/>
        <v>Sobrepeso</v>
      </c>
    </row>
    <row r="38" spans="1:6" x14ac:dyDescent="0.35">
      <c r="A38">
        <f>MATCH(Tabla1[[#This Row],[country]],quality_of_life!A:A,0)</f>
        <v>91</v>
      </c>
      <c r="B38" t="s">
        <v>86</v>
      </c>
      <c r="C38" s="2">
        <v>22.6</v>
      </c>
      <c r="D38" s="2">
        <v>25.2</v>
      </c>
      <c r="E38" t="str">
        <f t="shared" si="2"/>
        <v>Normal</v>
      </c>
      <c r="F38" t="str">
        <f t="shared" si="3"/>
        <v>Sobrepeso</v>
      </c>
    </row>
    <row r="39" spans="1:6" x14ac:dyDescent="0.35">
      <c r="A39">
        <f>MATCH(Tabla1[[#This Row],[country]],quality_of_life!A:A,0)</f>
        <v>31</v>
      </c>
      <c r="B39" t="s">
        <v>31</v>
      </c>
      <c r="C39" s="2">
        <v>27.6</v>
      </c>
      <c r="D39" s="2">
        <v>26.9</v>
      </c>
      <c r="E39" t="str">
        <f t="shared" si="2"/>
        <v>Sobrepeso</v>
      </c>
      <c r="F39" t="str">
        <f t="shared" si="3"/>
        <v>Sobrepeso</v>
      </c>
    </row>
    <row r="40" spans="1:6" x14ac:dyDescent="0.35">
      <c r="A40">
        <f>MATCH(Tabla1[[#This Row],[country]],quality_of_life!A:A,0)</f>
        <v>109</v>
      </c>
      <c r="B40" t="s">
        <v>107</v>
      </c>
      <c r="C40" s="2">
        <v>25.7</v>
      </c>
      <c r="D40" s="2">
        <v>27.3</v>
      </c>
      <c r="E40" t="str">
        <f t="shared" si="2"/>
        <v>Sobrepeso</v>
      </c>
      <c r="F40" t="str">
        <f t="shared" si="3"/>
        <v>Sobrepeso</v>
      </c>
    </row>
    <row r="41" spans="1:6" x14ac:dyDescent="0.35">
      <c r="A41">
        <f>MATCH(Tabla1[[#This Row],[country]],quality_of_life!A:A,0)</f>
        <v>2</v>
      </c>
      <c r="B41" t="s">
        <v>57</v>
      </c>
      <c r="C41" s="2">
        <v>24.5</v>
      </c>
      <c r="D41" s="2">
        <v>23.8</v>
      </c>
      <c r="E41" t="str">
        <f t="shared" si="2"/>
        <v>Normal</v>
      </c>
      <c r="F41" t="str">
        <f t="shared" si="3"/>
        <v>Normal</v>
      </c>
    </row>
    <row r="42" spans="1:6" x14ac:dyDescent="0.35">
      <c r="A42">
        <f>MATCH(Tabla1[[#This Row],[country]],quality_of_life!A:A,0)</f>
        <v>36</v>
      </c>
      <c r="B42" t="s">
        <v>45</v>
      </c>
      <c r="C42" s="2">
        <v>28.2</v>
      </c>
      <c r="D42" s="2">
        <v>26.6</v>
      </c>
      <c r="E42" t="str">
        <f t="shared" si="2"/>
        <v>Sobrepeso</v>
      </c>
      <c r="F42" t="str">
        <f t="shared" si="3"/>
        <v>Sobrepeso</v>
      </c>
    </row>
    <row r="43" spans="1:6" x14ac:dyDescent="0.35">
      <c r="A43">
        <f>MATCH(Tabla1[[#This Row],[country]],quality_of_life!A:A,0)</f>
        <v>41</v>
      </c>
      <c r="B43" t="s">
        <v>15</v>
      </c>
      <c r="C43" s="2">
        <v>27.1</v>
      </c>
      <c r="D43" s="2">
        <v>25.6</v>
      </c>
      <c r="E43" t="str">
        <f t="shared" si="2"/>
        <v>Sobrepeso</v>
      </c>
      <c r="F43" t="str">
        <f t="shared" si="3"/>
        <v>Sobrepeso</v>
      </c>
    </row>
    <row r="44" spans="1:6" x14ac:dyDescent="0.35">
      <c r="A44">
        <f>MATCH(Tabla1[[#This Row],[country]],quality_of_life!A:A,0)</f>
        <v>83</v>
      </c>
      <c r="B44" t="s">
        <v>100</v>
      </c>
      <c r="C44" s="2">
        <v>21.7</v>
      </c>
      <c r="D44" s="2">
        <v>21.9</v>
      </c>
      <c r="E44" t="str">
        <f t="shared" si="2"/>
        <v>Normal</v>
      </c>
      <c r="F44" t="str">
        <f t="shared" si="3"/>
        <v>Normal</v>
      </c>
    </row>
    <row r="45" spans="1:6" x14ac:dyDescent="0.35">
      <c r="A45">
        <f>MATCH(Tabla1[[#This Row],[country]],quality_of_life!A:A,0)</f>
        <v>77</v>
      </c>
      <c r="B45" t="s">
        <v>101</v>
      </c>
      <c r="C45" s="2">
        <v>22.4</v>
      </c>
      <c r="D45" s="2">
        <v>23.7</v>
      </c>
      <c r="E45" t="str">
        <f t="shared" si="2"/>
        <v>Normal</v>
      </c>
      <c r="F45" t="str">
        <f t="shared" si="3"/>
        <v>Normal</v>
      </c>
    </row>
    <row r="46" spans="1:6" x14ac:dyDescent="0.35">
      <c r="A46">
        <f>MATCH(Tabla1[[#This Row],[country]],quality_of_life!A:A,0)</f>
        <v>117</v>
      </c>
      <c r="B46" t="s">
        <v>54</v>
      </c>
      <c r="C46" s="2">
        <v>25.3</v>
      </c>
      <c r="D46" s="2">
        <v>27.2</v>
      </c>
      <c r="E46" t="str">
        <f t="shared" si="2"/>
        <v>Sobrepeso</v>
      </c>
      <c r="F46" t="str">
        <f t="shared" si="3"/>
        <v>Sobrepeso</v>
      </c>
    </row>
    <row r="47" spans="1:6" x14ac:dyDescent="0.35">
      <c r="A47">
        <f>MATCH(Tabla1[[#This Row],[country]],quality_of_life!A:A,0)</f>
        <v>133</v>
      </c>
      <c r="B47" t="s">
        <v>69</v>
      </c>
      <c r="C47" s="2">
        <v>27.8</v>
      </c>
      <c r="D47" s="2">
        <v>29.7</v>
      </c>
      <c r="E47" t="str">
        <f t="shared" si="2"/>
        <v>Sobrepeso</v>
      </c>
      <c r="F47" t="str">
        <f t="shared" si="3"/>
        <v>Sobrepeso</v>
      </c>
    </row>
    <row r="48" spans="1:6" x14ac:dyDescent="0.35">
      <c r="A48">
        <f>MATCH(Tabla1[[#This Row],[country]],quality_of_life!A:A,0)</f>
        <v>44</v>
      </c>
      <c r="B48" t="s">
        <v>34</v>
      </c>
      <c r="C48" s="2">
        <v>28</v>
      </c>
      <c r="D48" s="2">
        <v>27.1</v>
      </c>
      <c r="E48" t="str">
        <f t="shared" si="2"/>
        <v>Sobrepeso</v>
      </c>
      <c r="F48" t="str">
        <f t="shared" si="3"/>
        <v>Sobrepeso</v>
      </c>
    </row>
    <row r="49" spans="1:6" x14ac:dyDescent="0.35">
      <c r="A49">
        <f>MATCH(Tabla1[[#This Row],[country]],quality_of_life!A:A,0)</f>
        <v>37</v>
      </c>
      <c r="B49" t="s">
        <v>49</v>
      </c>
      <c r="C49" s="2">
        <v>27.7</v>
      </c>
      <c r="D49" s="2">
        <v>27.1</v>
      </c>
      <c r="E49" t="str">
        <f t="shared" si="2"/>
        <v>Sobrepeso</v>
      </c>
      <c r="F49" t="str">
        <f t="shared" si="3"/>
        <v>Sobrepeso</v>
      </c>
    </row>
    <row r="50" spans="1:6" x14ac:dyDescent="0.35">
      <c r="A50">
        <f>MATCH(Tabla1[[#This Row],[country]],quality_of_life!A:A,0)</f>
        <v>33</v>
      </c>
      <c r="B50" t="s">
        <v>59</v>
      </c>
      <c r="C50" s="2">
        <v>26.7</v>
      </c>
      <c r="D50" s="2">
        <v>24.9</v>
      </c>
      <c r="E50" t="str">
        <f t="shared" si="2"/>
        <v>Sobrepeso</v>
      </c>
      <c r="F50" t="str">
        <f t="shared" si="3"/>
        <v>Normal</v>
      </c>
    </row>
    <row r="51" spans="1:6" x14ac:dyDescent="0.35">
      <c r="A51">
        <f>MATCH(Tabla1[[#This Row],[country]],quality_of_life!A:A,0)</f>
        <v>125</v>
      </c>
      <c r="B51" t="s">
        <v>90</v>
      </c>
      <c r="C51" s="2">
        <v>23.4</v>
      </c>
      <c r="D51" s="2">
        <v>24.2</v>
      </c>
      <c r="E51" t="str">
        <f t="shared" si="2"/>
        <v>Normal</v>
      </c>
      <c r="F51" t="str">
        <f t="shared" si="3"/>
        <v>Normal</v>
      </c>
    </row>
    <row r="52" spans="1:6" x14ac:dyDescent="0.35">
      <c r="A52">
        <f>MATCH(Tabla1[[#This Row],[country]],quality_of_life!A:A,0)</f>
        <v>12</v>
      </c>
      <c r="B52" t="s">
        <v>74</v>
      </c>
      <c r="C52" s="2">
        <v>23.6</v>
      </c>
      <c r="D52" s="2">
        <v>21.9</v>
      </c>
      <c r="E52" t="str">
        <f t="shared" si="2"/>
        <v>Normal</v>
      </c>
      <c r="F52" t="str">
        <f t="shared" si="3"/>
        <v>Normal</v>
      </c>
    </row>
    <row r="53" spans="1:6" x14ac:dyDescent="0.35">
      <c r="A53">
        <f>MATCH(Tabla1[[#This Row],[country]],quality_of_life!A:A,0)</f>
        <v>79</v>
      </c>
      <c r="B53" t="s">
        <v>56</v>
      </c>
      <c r="C53" s="2">
        <v>26.3</v>
      </c>
      <c r="D53" s="2">
        <v>26.6</v>
      </c>
      <c r="E53" t="str">
        <f t="shared" si="2"/>
        <v>Sobrepeso</v>
      </c>
      <c r="F53" t="str">
        <f t="shared" si="3"/>
        <v>Sobrepeso</v>
      </c>
    </row>
    <row r="54" spans="1:6" x14ac:dyDescent="0.35">
      <c r="A54">
        <f>MATCH(Tabla1[[#This Row],[country]],quality_of_life!A:A,0)</f>
        <v>96</v>
      </c>
      <c r="B54" t="s">
        <v>84</v>
      </c>
      <c r="C54" s="2">
        <v>22.2</v>
      </c>
      <c r="D54" s="2">
        <v>24.4</v>
      </c>
      <c r="E54" t="str">
        <f t="shared" ref="E54:E78" si="4">IF(C54&lt;18.5,"Bajo peso", IF(AND(C54&gt;=18.5, C54&lt;=24.9), "Normal", IF(AND(C54&gt;=25, C54&lt;=29.9), "Sobrepeso",IF(C54&gt;=30, "Obesidad","Error"))))</f>
        <v>Normal</v>
      </c>
      <c r="F54" t="str">
        <f t="shared" ref="F54:F78" si="5">IF(D54&lt;18.5,"Bajo peso", IF(AND(D54&gt;=18.5, D54&lt;=24.9), "Normal", IF(AND(D54&gt;=25, D54&lt;=29.9), "Sobrepeso",IF(D54&gt;=30, "Obesidad","Error"))))</f>
        <v>Normal</v>
      </c>
    </row>
    <row r="55" spans="1:6" x14ac:dyDescent="0.35">
      <c r="A55">
        <f>MATCH(Tabla1[[#This Row],[country]],quality_of_life!A:A,0)</f>
        <v>97</v>
      </c>
      <c r="B55" t="s">
        <v>108</v>
      </c>
      <c r="C55" s="2">
        <v>22.6</v>
      </c>
      <c r="D55" s="2">
        <v>23</v>
      </c>
      <c r="E55" t="str">
        <f t="shared" si="4"/>
        <v>Normal</v>
      </c>
      <c r="F55" t="str">
        <f t="shared" si="5"/>
        <v>Normal</v>
      </c>
    </row>
    <row r="56" spans="1:6" x14ac:dyDescent="0.35">
      <c r="A56">
        <f>MATCH(Tabla1[[#This Row],[country]],quality_of_life!A:A,0)</f>
        <v>53</v>
      </c>
      <c r="B56" t="s">
        <v>27</v>
      </c>
      <c r="C56" s="2">
        <v>27.1</v>
      </c>
      <c r="D56" s="2">
        <v>26.4</v>
      </c>
      <c r="E56" t="str">
        <f t="shared" si="4"/>
        <v>Sobrepeso</v>
      </c>
      <c r="F56" t="str">
        <f t="shared" si="5"/>
        <v>Sobrepeso</v>
      </c>
    </row>
    <row r="57" spans="1:6" x14ac:dyDescent="0.35">
      <c r="A57">
        <f>MATCH(Tabla1[[#This Row],[country]],quality_of_life!A:A,0)</f>
        <v>104</v>
      </c>
      <c r="B57" t="s">
        <v>38</v>
      </c>
      <c r="C57" s="2">
        <v>28</v>
      </c>
      <c r="D57" s="2">
        <v>27.5</v>
      </c>
      <c r="E57" t="str">
        <f t="shared" si="4"/>
        <v>Sobrepeso</v>
      </c>
      <c r="F57" t="str">
        <f t="shared" si="5"/>
        <v>Sobrepeso</v>
      </c>
    </row>
    <row r="58" spans="1:6" x14ac:dyDescent="0.35">
      <c r="A58">
        <f>MATCH(Tabla1[[#This Row],[country]],quality_of_life!A:A,0)</f>
        <v>54</v>
      </c>
      <c r="B58" t="s">
        <v>23</v>
      </c>
      <c r="C58" s="2">
        <v>27.1</v>
      </c>
      <c r="D58" s="2">
        <v>26.1</v>
      </c>
      <c r="E58" t="str">
        <f t="shared" si="4"/>
        <v>Sobrepeso</v>
      </c>
      <c r="F58" t="str">
        <f t="shared" si="5"/>
        <v>Sobrepeso</v>
      </c>
    </row>
    <row r="59" spans="1:6" x14ac:dyDescent="0.35">
      <c r="A59">
        <f>MATCH(Tabla1[[#This Row],[country]],quality_of_life!A:A,0)</f>
        <v>11</v>
      </c>
      <c r="B59" t="s">
        <v>40</v>
      </c>
      <c r="C59" s="2">
        <v>27.2</v>
      </c>
      <c r="D59" s="2">
        <v>25.7</v>
      </c>
      <c r="E59" t="str">
        <f t="shared" si="4"/>
        <v>Sobrepeso</v>
      </c>
      <c r="F59" t="str">
        <f t="shared" si="5"/>
        <v>Sobrepeso</v>
      </c>
    </row>
    <row r="60" spans="1:6" x14ac:dyDescent="0.35">
      <c r="A60">
        <f>MATCH(Tabla1[[#This Row],[country]],quality_of_life!A:A,0)</f>
        <v>85</v>
      </c>
      <c r="B60" t="s">
        <v>103</v>
      </c>
      <c r="C60" s="2">
        <v>21.5</v>
      </c>
      <c r="D60" s="2">
        <v>21.1</v>
      </c>
      <c r="E60" t="str">
        <f t="shared" si="4"/>
        <v>Normal</v>
      </c>
      <c r="F60" t="str">
        <f t="shared" si="5"/>
        <v>Normal</v>
      </c>
    </row>
    <row r="61" spans="1:6" x14ac:dyDescent="0.35">
      <c r="A61">
        <f>MATCH(Tabla1[[#This Row],[country]],quality_of_life!A:A,0)</f>
        <v>51</v>
      </c>
      <c r="B61" t="s">
        <v>88</v>
      </c>
      <c r="C61" s="2">
        <v>25.2</v>
      </c>
      <c r="D61" s="2">
        <v>26.1</v>
      </c>
      <c r="E61" t="str">
        <f t="shared" si="4"/>
        <v>Sobrepeso</v>
      </c>
      <c r="F61" t="str">
        <f t="shared" si="5"/>
        <v>Sobrepeso</v>
      </c>
    </row>
    <row r="62" spans="1:6" x14ac:dyDescent="0.35">
      <c r="A62">
        <f>MATCH(Tabla1[[#This Row],[country]],quality_of_life!A:A,0)</f>
        <v>57</v>
      </c>
      <c r="B62" t="s">
        <v>94</v>
      </c>
      <c r="C62" s="2">
        <v>24.6</v>
      </c>
      <c r="D62" s="2">
        <v>26.3</v>
      </c>
      <c r="E62" t="str">
        <f t="shared" si="4"/>
        <v>Normal</v>
      </c>
      <c r="F62" t="str">
        <f t="shared" si="5"/>
        <v>Sobrepeso</v>
      </c>
    </row>
    <row r="63" spans="1:6" x14ac:dyDescent="0.35">
      <c r="A63">
        <f>MATCH(Tabla1[[#This Row],[country]],quality_of_life!A:A,0)</f>
        <v>7</v>
      </c>
      <c r="B63" t="s">
        <v>63</v>
      </c>
      <c r="C63" s="2">
        <v>27.9</v>
      </c>
      <c r="D63" s="2">
        <v>26.7</v>
      </c>
      <c r="E63" t="str">
        <f t="shared" si="4"/>
        <v>Sobrepeso</v>
      </c>
      <c r="F63" t="str">
        <f t="shared" si="5"/>
        <v>Sobrepeso</v>
      </c>
    </row>
    <row r="64" spans="1:6" x14ac:dyDescent="0.35">
      <c r="A64">
        <f>MATCH(Tabla1[[#This Row],[country]],quality_of_life!A:A,0)</f>
        <v>90</v>
      </c>
      <c r="B64" t="s">
        <v>82</v>
      </c>
      <c r="C64" s="2">
        <v>27.5</v>
      </c>
      <c r="D64" s="2">
        <v>28.5</v>
      </c>
      <c r="E64" t="str">
        <f t="shared" si="4"/>
        <v>Sobrepeso</v>
      </c>
      <c r="F64" t="str">
        <f t="shared" si="5"/>
        <v>Sobrepeso</v>
      </c>
    </row>
    <row r="65" spans="1:6" x14ac:dyDescent="0.35">
      <c r="A65">
        <f>MATCH(Tabla1[[#This Row],[country]],quality_of_life!A:A,0)</f>
        <v>74</v>
      </c>
      <c r="B65" t="s">
        <v>80</v>
      </c>
      <c r="C65" s="2">
        <v>25.8</v>
      </c>
      <c r="D65" s="2">
        <v>26.6</v>
      </c>
      <c r="E65" t="str">
        <f t="shared" si="4"/>
        <v>Sobrepeso</v>
      </c>
      <c r="F65" t="str">
        <f t="shared" si="5"/>
        <v>Sobrepeso</v>
      </c>
    </row>
    <row r="66" spans="1:6" x14ac:dyDescent="0.35">
      <c r="A66">
        <f>MATCH(Tabla1[[#This Row],[country]],quality_of_life!A:A,0)</f>
        <v>65</v>
      </c>
      <c r="B66" t="s">
        <v>11</v>
      </c>
      <c r="C66" s="2">
        <v>27</v>
      </c>
      <c r="D66" s="2">
        <v>26.2</v>
      </c>
      <c r="E66" t="str">
        <f t="shared" si="4"/>
        <v>Sobrepeso</v>
      </c>
      <c r="F66" t="str">
        <f t="shared" si="5"/>
        <v>Sobrepeso</v>
      </c>
    </row>
    <row r="67" spans="1:6" x14ac:dyDescent="0.35">
      <c r="A67">
        <f>MATCH(Tabla1[[#This Row],[country]],quality_of_life!A:A,0)</f>
        <v>60</v>
      </c>
      <c r="B67" t="s">
        <v>50</v>
      </c>
      <c r="C67" s="2">
        <v>25.4</v>
      </c>
      <c r="D67" s="2">
        <v>26.6</v>
      </c>
      <c r="E67" t="str">
        <f t="shared" si="4"/>
        <v>Sobrepeso</v>
      </c>
      <c r="F67" t="str">
        <f t="shared" si="5"/>
        <v>Sobrepeso</v>
      </c>
    </row>
    <row r="68" spans="1:6" x14ac:dyDescent="0.35">
      <c r="A68">
        <f>MATCH(Tabla1[[#This Row],[country]],quality_of_life!A:A,0)</f>
        <v>93</v>
      </c>
      <c r="B68" t="s">
        <v>106</v>
      </c>
      <c r="C68" s="2">
        <v>22.5</v>
      </c>
      <c r="D68" s="2">
        <v>22.3</v>
      </c>
      <c r="E68" t="str">
        <f t="shared" si="4"/>
        <v>Normal</v>
      </c>
      <c r="F68" t="str">
        <f t="shared" si="5"/>
        <v>Normal</v>
      </c>
    </row>
    <row r="69" spans="1:6" x14ac:dyDescent="0.35">
      <c r="A69">
        <f>MATCH(Tabla1[[#This Row],[country]],quality_of_life!A:A,0)</f>
        <v>30</v>
      </c>
      <c r="B69" t="s">
        <v>10</v>
      </c>
      <c r="C69" s="2">
        <v>26.1</v>
      </c>
      <c r="D69" s="2">
        <v>25.3</v>
      </c>
      <c r="E69" t="str">
        <f t="shared" si="4"/>
        <v>Sobrepeso</v>
      </c>
      <c r="F69" t="str">
        <f t="shared" si="5"/>
        <v>Sobrepeso</v>
      </c>
    </row>
    <row r="70" spans="1:6" x14ac:dyDescent="0.35">
      <c r="A70">
        <f>MATCH(Tabla1[[#This Row],[country]],quality_of_life!A:A,0)</f>
        <v>22</v>
      </c>
      <c r="B70" t="s">
        <v>42</v>
      </c>
      <c r="C70" s="2">
        <v>28.2</v>
      </c>
      <c r="D70" s="2">
        <v>28</v>
      </c>
      <c r="E70" t="str">
        <f t="shared" si="4"/>
        <v>Sobrepeso</v>
      </c>
      <c r="F70" t="str">
        <f t="shared" si="5"/>
        <v>Sobrepeso</v>
      </c>
    </row>
    <row r="71" spans="1:6" x14ac:dyDescent="0.35">
      <c r="A71">
        <f>MATCH(Tabla1[[#This Row],[country]],quality_of_life!A:A,0)</f>
        <v>136</v>
      </c>
      <c r="B71" t="s">
        <v>85</v>
      </c>
      <c r="C71" s="2">
        <v>22.6</v>
      </c>
      <c r="D71" s="2">
        <v>24</v>
      </c>
      <c r="E71" t="str">
        <f t="shared" si="4"/>
        <v>Normal</v>
      </c>
      <c r="F71" t="str">
        <f t="shared" si="5"/>
        <v>Normal</v>
      </c>
    </row>
    <row r="72" spans="1:6" x14ac:dyDescent="0.35">
      <c r="A72">
        <f>MATCH(Tabla1[[#This Row],[country]],quality_of_life!A:A,0)</f>
        <v>20</v>
      </c>
      <c r="B72" t="s">
        <v>22</v>
      </c>
      <c r="C72" s="2">
        <v>27.4</v>
      </c>
      <c r="D72" s="2">
        <v>26.2</v>
      </c>
      <c r="E72" t="str">
        <f t="shared" si="4"/>
        <v>Sobrepeso</v>
      </c>
      <c r="F72" t="str">
        <f t="shared" si="5"/>
        <v>Sobrepeso</v>
      </c>
    </row>
    <row r="73" spans="1:6" x14ac:dyDescent="0.35">
      <c r="A73">
        <f>MATCH(Tabla1[[#This Row],[country]],quality_of_life!A:A,0)</f>
        <v>99</v>
      </c>
      <c r="B73" t="s">
        <v>98</v>
      </c>
      <c r="C73" s="2">
        <v>23.3</v>
      </c>
      <c r="D73" s="2">
        <v>24.7</v>
      </c>
      <c r="E73" t="str">
        <f t="shared" si="4"/>
        <v>Normal</v>
      </c>
      <c r="F73" t="str">
        <f t="shared" si="5"/>
        <v>Normal</v>
      </c>
    </row>
    <row r="74" spans="1:6" x14ac:dyDescent="0.35">
      <c r="A74">
        <f>MATCH(Tabla1[[#This Row],[country]],quality_of_life!A:A,0)</f>
        <v>105</v>
      </c>
      <c r="B74" t="s">
        <v>104</v>
      </c>
      <c r="C74" s="2">
        <v>22.8</v>
      </c>
      <c r="D74" s="2">
        <v>23.5</v>
      </c>
      <c r="E74" t="str">
        <f t="shared" si="4"/>
        <v>Normal</v>
      </c>
      <c r="F74" t="str">
        <f t="shared" si="5"/>
        <v>Normal</v>
      </c>
    </row>
    <row r="75" spans="1:6" x14ac:dyDescent="0.35">
      <c r="A75">
        <f>MATCH(Tabla1[[#This Row],[country]],quality_of_life!A:A,0)</f>
        <v>35</v>
      </c>
      <c r="B75" t="s">
        <v>24</v>
      </c>
      <c r="C75" s="2">
        <v>27.4</v>
      </c>
      <c r="D75" s="2">
        <v>26.1</v>
      </c>
      <c r="E75" t="str">
        <f t="shared" si="4"/>
        <v>Sobrepeso</v>
      </c>
      <c r="F75" t="str">
        <f t="shared" si="5"/>
        <v>Sobrepeso</v>
      </c>
    </row>
    <row r="76" spans="1:6" x14ac:dyDescent="0.35">
      <c r="A76">
        <f>MATCH(Tabla1[[#This Row],[country]],quality_of_life!A:A,0)</f>
        <v>13</v>
      </c>
      <c r="B76" t="s">
        <v>60</v>
      </c>
      <c r="C76" s="2">
        <v>26.3</v>
      </c>
      <c r="D76" s="2">
        <v>25.4</v>
      </c>
      <c r="E76" t="str">
        <f t="shared" si="4"/>
        <v>Sobrepeso</v>
      </c>
      <c r="F76" t="str">
        <f t="shared" si="5"/>
        <v>Sobrepeso</v>
      </c>
    </row>
    <row r="77" spans="1:6" x14ac:dyDescent="0.35">
      <c r="A77">
        <f>MATCH(Tabla1[[#This Row],[country]],quality_of_life!A:A,0)</f>
        <v>24</v>
      </c>
      <c r="B77" t="s">
        <v>72</v>
      </c>
      <c r="C77" s="2">
        <v>28.8</v>
      </c>
      <c r="D77" s="2">
        <v>30.2</v>
      </c>
      <c r="E77" t="str">
        <f t="shared" si="4"/>
        <v>Sobrepeso</v>
      </c>
      <c r="F77" t="str">
        <f t="shared" si="5"/>
        <v>Obesidad</v>
      </c>
    </row>
    <row r="78" spans="1:6" x14ac:dyDescent="0.35">
      <c r="A78">
        <f>MATCH(Tabla1[[#This Row],[country]],quality_of_life!A:A,0)</f>
        <v>52</v>
      </c>
      <c r="B78" t="s">
        <v>43</v>
      </c>
      <c r="C78" s="2">
        <v>27.1</v>
      </c>
      <c r="D78" s="2">
        <v>26.8</v>
      </c>
      <c r="E78" t="str">
        <f t="shared" si="4"/>
        <v>Sobrepeso</v>
      </c>
      <c r="F78" t="str">
        <f t="shared" si="5"/>
        <v>Sobrepeso</v>
      </c>
    </row>
    <row r="79" spans="1:6" x14ac:dyDescent="0.35">
      <c r="A79">
        <f>MATCH(Tabla1[[#This Row],[country]],quality_of_life!A:A,0)</f>
        <v>88</v>
      </c>
      <c r="B79" t="s">
        <v>46</v>
      </c>
      <c r="C79" s="2">
        <v>25.9</v>
      </c>
      <c r="D79" s="2">
        <v>26.7</v>
      </c>
      <c r="E79" t="str">
        <f t="shared" ref="E79:E101" si="6">IF(C79&lt;18.5,"Bajo peso", IF(AND(C79&gt;=18.5, C79&lt;=24.9), "Normal", IF(AND(C79&gt;=25, C79&lt;=29.9), "Sobrepeso",IF(C79&gt;=30, "Obesidad","Error"))))</f>
        <v>Sobrepeso</v>
      </c>
      <c r="F79" t="str">
        <f t="shared" ref="F79:F101" si="7">IF(D79&lt;18.5,"Bajo peso", IF(AND(D79&gt;=18.5, D79&lt;=24.9), "Normal", IF(AND(D79&gt;=25, D79&lt;=29.9), "Sobrepeso",IF(D79&gt;=30, "Obesidad","Error"))))</f>
        <v>Sobrepeso</v>
      </c>
    </row>
    <row r="80" spans="1:6" x14ac:dyDescent="0.35">
      <c r="A80">
        <f>MATCH(Tabla1[[#This Row],[country]],quality_of_life!A:A,0)</f>
        <v>68</v>
      </c>
      <c r="B80" t="s">
        <v>65</v>
      </c>
      <c r="C80" s="2">
        <v>30.5</v>
      </c>
      <c r="D80" s="2">
        <v>34.1</v>
      </c>
      <c r="E80" t="str">
        <f t="shared" si="6"/>
        <v>Obesidad</v>
      </c>
      <c r="F80" t="str">
        <f t="shared" si="7"/>
        <v>Obesidad</v>
      </c>
    </row>
    <row r="81" spans="1:6" x14ac:dyDescent="0.35">
      <c r="A81">
        <f>MATCH(Tabla1[[#This Row],[country]],quality_of_life!A:A,0)</f>
        <v>47</v>
      </c>
      <c r="B81" t="s">
        <v>81</v>
      </c>
      <c r="C81" s="2">
        <v>28</v>
      </c>
      <c r="D81" s="2">
        <v>29.4</v>
      </c>
      <c r="E81" t="str">
        <f t="shared" si="6"/>
        <v>Sobrepeso</v>
      </c>
      <c r="F81" t="str">
        <f t="shared" si="7"/>
        <v>Sobrepeso</v>
      </c>
    </row>
    <row r="82" spans="1:6" x14ac:dyDescent="0.35">
      <c r="A82">
        <f>MATCH(Tabla1[[#This Row],[country]],quality_of_life!A:A,0)</f>
        <v>78</v>
      </c>
      <c r="B82" t="s">
        <v>20</v>
      </c>
      <c r="C82" s="2">
        <v>26.7</v>
      </c>
      <c r="D82" s="2">
        <v>25.7</v>
      </c>
      <c r="E82" t="str">
        <f t="shared" si="6"/>
        <v>Sobrepeso</v>
      </c>
      <c r="F82" t="str">
        <f t="shared" si="7"/>
        <v>Sobrepeso</v>
      </c>
    </row>
    <row r="83" spans="1:6" x14ac:dyDescent="0.35">
      <c r="A83">
        <f>MATCH(Tabla1[[#This Row],[country]],quality_of_life!A:A,0)</f>
        <v>10</v>
      </c>
      <c r="B83" t="s">
        <v>68</v>
      </c>
      <c r="C83" s="2">
        <v>24.3</v>
      </c>
      <c r="D83" s="2">
        <v>23.2</v>
      </c>
      <c r="E83" t="str">
        <f t="shared" si="6"/>
        <v>Normal</v>
      </c>
      <c r="F83" t="str">
        <f t="shared" si="7"/>
        <v>Normal</v>
      </c>
    </row>
    <row r="84" spans="1:6" x14ac:dyDescent="0.35">
      <c r="A84">
        <f>MATCH(Tabla1[[#This Row],[country]],quality_of_life!A:A,0)</f>
        <v>50</v>
      </c>
      <c r="B84" t="s">
        <v>18</v>
      </c>
      <c r="C84" s="2">
        <v>27.4</v>
      </c>
      <c r="D84" s="2">
        <v>25.6</v>
      </c>
      <c r="E84" t="str">
        <f t="shared" si="6"/>
        <v>Sobrepeso</v>
      </c>
      <c r="F84" t="str">
        <f t="shared" si="7"/>
        <v>Sobrepeso</v>
      </c>
    </row>
    <row r="85" spans="1:6" x14ac:dyDescent="0.35">
      <c r="A85">
        <f>MATCH(Tabla1[[#This Row],[country]],quality_of_life!A:A,0)</f>
        <v>25</v>
      </c>
      <c r="B85" t="s">
        <v>17</v>
      </c>
      <c r="C85" s="2">
        <v>26.6</v>
      </c>
      <c r="D85" s="2">
        <v>26.6</v>
      </c>
      <c r="E85" t="str">
        <f t="shared" si="6"/>
        <v>Sobrepeso</v>
      </c>
      <c r="F85" t="str">
        <f t="shared" si="7"/>
        <v>Sobrepeso</v>
      </c>
    </row>
    <row r="86" spans="1:6" x14ac:dyDescent="0.35">
      <c r="A86">
        <f>MATCH(Tabla1[[#This Row],[country]],quality_of_life!A:A,0)</f>
        <v>89</v>
      </c>
      <c r="B86" t="s">
        <v>87</v>
      </c>
      <c r="C86" s="2">
        <v>25.1</v>
      </c>
      <c r="D86" s="2">
        <v>29.5</v>
      </c>
      <c r="E86" t="str">
        <f t="shared" si="6"/>
        <v>Sobrepeso</v>
      </c>
      <c r="F86" t="str">
        <f t="shared" si="7"/>
        <v>Sobrepeso</v>
      </c>
    </row>
    <row r="87" spans="1:6" x14ac:dyDescent="0.35">
      <c r="A87">
        <f>MATCH(Tabla1[[#This Row],[country]],quality_of_life!A:A,0)</f>
        <v>14</v>
      </c>
      <c r="B87" t="s">
        <v>53</v>
      </c>
      <c r="C87" s="2">
        <v>24.4</v>
      </c>
      <c r="D87" s="2">
        <v>23.1</v>
      </c>
      <c r="E87" t="str">
        <f t="shared" si="6"/>
        <v>Normal</v>
      </c>
      <c r="F87" t="str">
        <f t="shared" si="7"/>
        <v>Normal</v>
      </c>
    </row>
    <row r="88" spans="1:6" x14ac:dyDescent="0.35">
      <c r="A88">
        <f>MATCH(Tabla1[[#This Row],[country]],quality_of_life!A:A,0)</f>
        <v>6</v>
      </c>
      <c r="B88" t="s">
        <v>47</v>
      </c>
      <c r="C88" s="2">
        <v>27.2</v>
      </c>
      <c r="D88" s="2">
        <v>25.1</v>
      </c>
      <c r="E88" t="str">
        <f t="shared" si="6"/>
        <v>Sobrepeso</v>
      </c>
      <c r="F88" t="str">
        <f t="shared" si="7"/>
        <v>Sobrepeso</v>
      </c>
    </row>
    <row r="89" spans="1:6" x14ac:dyDescent="0.35">
      <c r="A89">
        <f>MATCH(Tabla1[[#This Row],[country]],quality_of_life!A:A,0)</f>
        <v>63</v>
      </c>
      <c r="B89" t="s">
        <v>95</v>
      </c>
      <c r="C89" s="2">
        <v>22.5</v>
      </c>
      <c r="D89" s="2">
        <v>23.7</v>
      </c>
      <c r="E89" t="str">
        <f t="shared" si="6"/>
        <v>Normal</v>
      </c>
      <c r="F89" t="str">
        <f t="shared" si="7"/>
        <v>Normal</v>
      </c>
    </row>
    <row r="90" spans="1:6" x14ac:dyDescent="0.35">
      <c r="A90">
        <f>MATCH(Tabla1[[#This Row],[country]],quality_of_life!A:A,0)</f>
        <v>137</v>
      </c>
      <c r="B90" t="s">
        <v>78</v>
      </c>
      <c r="C90" s="2">
        <v>23.2</v>
      </c>
      <c r="D90" s="2">
        <v>26</v>
      </c>
      <c r="E90" t="str">
        <f t="shared" si="6"/>
        <v>Normal</v>
      </c>
      <c r="F90" t="str">
        <f t="shared" si="7"/>
        <v>Sobrepeso</v>
      </c>
    </row>
    <row r="91" spans="1:6" x14ac:dyDescent="0.35">
      <c r="A91">
        <f>MATCH(Tabla1[[#This Row],[country]],quality_of_life!A:A,0)</f>
        <v>23</v>
      </c>
      <c r="B91" t="s">
        <v>21</v>
      </c>
      <c r="C91" s="2">
        <v>26.8</v>
      </c>
      <c r="D91" s="2">
        <v>25.4</v>
      </c>
      <c r="E91" t="str">
        <f t="shared" si="6"/>
        <v>Sobrepeso</v>
      </c>
      <c r="F91" t="str">
        <f t="shared" si="7"/>
        <v>Sobrepeso</v>
      </c>
    </row>
    <row r="92" spans="1:6" x14ac:dyDescent="0.35">
      <c r="A92">
        <f>MATCH(Tabla1[[#This Row],[country]],quality_of_life!A:A,0)</f>
        <v>8</v>
      </c>
      <c r="B92" t="s">
        <v>32</v>
      </c>
      <c r="C92" s="2">
        <v>26.8</v>
      </c>
      <c r="D92" s="2">
        <v>23.8</v>
      </c>
      <c r="E92" t="str">
        <f t="shared" si="6"/>
        <v>Sobrepeso</v>
      </c>
      <c r="F92" t="str">
        <f t="shared" si="7"/>
        <v>Normal</v>
      </c>
    </row>
    <row r="93" spans="1:6" x14ac:dyDescent="0.35">
      <c r="A93">
        <f>MATCH(Tabla1[[#This Row],[country]],quality_of_life!A:A,0)</f>
        <v>55</v>
      </c>
      <c r="B93" t="s">
        <v>76</v>
      </c>
      <c r="C93" s="2">
        <v>23.8</v>
      </c>
      <c r="D93" s="2">
        <v>25</v>
      </c>
      <c r="E93" t="str">
        <f t="shared" si="6"/>
        <v>Normal</v>
      </c>
      <c r="F93" t="str">
        <f t="shared" si="7"/>
        <v>Sobrepeso</v>
      </c>
    </row>
    <row r="94" spans="1:6" x14ac:dyDescent="0.35">
      <c r="A94">
        <f>MATCH(Tabla1[[#This Row],[country]],quality_of_life!A:A,0)</f>
        <v>98</v>
      </c>
      <c r="B94" t="s">
        <v>109</v>
      </c>
      <c r="C94" s="2">
        <v>21.2</v>
      </c>
      <c r="D94" s="2">
        <v>21.2</v>
      </c>
      <c r="E94" t="str">
        <f t="shared" si="6"/>
        <v>Normal</v>
      </c>
      <c r="F94" t="str">
        <f t="shared" si="7"/>
        <v>Normal</v>
      </c>
    </row>
    <row r="95" spans="1:6" x14ac:dyDescent="0.35">
      <c r="A95">
        <f>MATCH(Tabla1[[#This Row],[country]],quality_of_life!A:A,0)</f>
        <v>67</v>
      </c>
      <c r="B95" t="s">
        <v>48</v>
      </c>
      <c r="C95" s="2">
        <v>27.2</v>
      </c>
      <c r="D95" s="2">
        <v>28.8</v>
      </c>
      <c r="E95" t="str">
        <f t="shared" si="6"/>
        <v>Sobrepeso</v>
      </c>
      <c r="F95" t="str">
        <f t="shared" si="7"/>
        <v>Sobrepeso</v>
      </c>
    </row>
    <row r="96" spans="1:6" x14ac:dyDescent="0.35">
      <c r="A96">
        <f>MATCH(Tabla1[[#This Row],[country]],quality_of_life!A:A,0)</f>
        <v>84</v>
      </c>
      <c r="B96" t="s">
        <v>25</v>
      </c>
      <c r="C96" s="2">
        <v>27</v>
      </c>
      <c r="D96" s="2">
        <v>26.4</v>
      </c>
      <c r="E96" t="str">
        <f t="shared" si="6"/>
        <v>Sobrepeso</v>
      </c>
      <c r="F96" t="str">
        <f t="shared" si="7"/>
        <v>Sobrepeso</v>
      </c>
    </row>
    <row r="97" spans="1:6" x14ac:dyDescent="0.35">
      <c r="A97">
        <f>MATCH(Tabla1[[#This Row],[country]],quality_of_life!A:A,0)</f>
        <v>26</v>
      </c>
      <c r="B97" t="s">
        <v>66</v>
      </c>
      <c r="C97" s="2">
        <v>28.1</v>
      </c>
      <c r="D97" s="2">
        <v>29.5</v>
      </c>
      <c r="E97" t="str">
        <f t="shared" si="6"/>
        <v>Sobrepeso</v>
      </c>
      <c r="F97" t="str">
        <f t="shared" si="7"/>
        <v>Sobrepeso</v>
      </c>
    </row>
    <row r="98" spans="1:6" x14ac:dyDescent="0.35">
      <c r="A98">
        <f>MATCH(Tabla1[[#This Row],[country]],quality_of_life!A:A,0)</f>
        <v>45</v>
      </c>
      <c r="B98" t="s">
        <v>41</v>
      </c>
      <c r="C98" s="2">
        <v>27.4</v>
      </c>
      <c r="D98" s="2">
        <v>27.1</v>
      </c>
      <c r="E98" t="str">
        <f t="shared" si="6"/>
        <v>Sobrepeso</v>
      </c>
      <c r="F98" t="str">
        <f t="shared" si="7"/>
        <v>Sobrepeso</v>
      </c>
    </row>
    <row r="99" spans="1:6" x14ac:dyDescent="0.35">
      <c r="A99">
        <f>MATCH(Tabla1[[#This Row],[country]],quality_of_life!A:A,0)</f>
        <v>19</v>
      </c>
      <c r="B99" t="s">
        <v>44</v>
      </c>
      <c r="C99" s="2">
        <v>29</v>
      </c>
      <c r="D99" s="2">
        <v>29</v>
      </c>
      <c r="E99" t="str">
        <f t="shared" si="6"/>
        <v>Sobrepeso</v>
      </c>
      <c r="F99" t="str">
        <f t="shared" si="7"/>
        <v>Sobrepeso</v>
      </c>
    </row>
    <row r="100" spans="1:6" x14ac:dyDescent="0.35">
      <c r="A100">
        <f>MATCH(Tabla1[[#This Row],[country]],quality_of_life!A:A,0)</f>
        <v>81</v>
      </c>
      <c r="B100" t="s">
        <v>89</v>
      </c>
      <c r="C100" s="2">
        <v>21.7</v>
      </c>
      <c r="D100" s="2">
        <v>21.7</v>
      </c>
      <c r="E100" t="str">
        <f t="shared" si="6"/>
        <v>Normal</v>
      </c>
      <c r="F100" t="str">
        <f t="shared" si="7"/>
        <v>Normal</v>
      </c>
    </row>
    <row r="101" spans="1:6" x14ac:dyDescent="0.35">
      <c r="A101">
        <f>MATCH(Tabla1[[#This Row],[country]],quality_of_life!A:A,0)</f>
        <v>128</v>
      </c>
      <c r="B101" t="s">
        <v>83</v>
      </c>
      <c r="C101" s="2">
        <v>22.3</v>
      </c>
      <c r="D101" s="2">
        <v>25.4</v>
      </c>
      <c r="E101" t="str">
        <f t="shared" si="6"/>
        <v>Normal</v>
      </c>
      <c r="F101" t="str">
        <f t="shared" si="7"/>
        <v>Sobrepeso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C272-2052-4539-9C72-30E4241B2BBA}">
  <dimension ref="A1:D98"/>
  <sheetViews>
    <sheetView workbookViewId="0">
      <selection activeCell="A16" sqref="A16:D106"/>
    </sheetView>
  </sheetViews>
  <sheetFormatPr baseColWidth="10" defaultRowHeight="14.5" x14ac:dyDescent="0.35"/>
  <cols>
    <col min="1" max="1" width="19.90625" bestFit="1" customWidth="1"/>
    <col min="2" max="2" width="4.6328125" bestFit="1" customWidth="1"/>
    <col min="3" max="3" width="30.1796875" bestFit="1" customWidth="1"/>
  </cols>
  <sheetData>
    <row r="1" spans="1:4" x14ac:dyDescent="0.35">
      <c r="A1" t="s">
        <v>5</v>
      </c>
      <c r="B1" s="3" t="s">
        <v>119</v>
      </c>
      <c r="C1" t="s">
        <v>120</v>
      </c>
      <c r="D1" t="s">
        <v>211</v>
      </c>
    </row>
    <row r="2" spans="1:4" hidden="1" x14ac:dyDescent="0.35">
      <c r="A2" t="s">
        <v>92</v>
      </c>
      <c r="B2" s="3">
        <v>80</v>
      </c>
      <c r="C2" t="str">
        <f t="shared" ref="C2:C31" si="0">IF(B2&gt;=130,"Muy dotada", IF(AND(B2&lt;130,B2&gt;=121),"Dotada", IF(AND(B2&lt;=120,B2&gt;=111), "Inteligencia por encima de la media",IF(AND(B2&lt;=110,B2&gt;=90), "Inteligencia media",IF(AND(B2&lt;=89,B2&gt;=80), "Inteligencia por debajo de la media", IF(B2&lt;=79, "Discapacidad intelectual", "Otros"))))))</f>
        <v>Inteligencia por debajo de la media</v>
      </c>
      <c r="D2">
        <f>MATCH(Tabla15[[#This Row],[country]],quality_of_life!A:A,0)</f>
        <v>130</v>
      </c>
    </row>
    <row r="3" spans="1:4" hidden="1" x14ac:dyDescent="0.35">
      <c r="A3" t="s">
        <v>64</v>
      </c>
      <c r="B3" s="3">
        <v>84</v>
      </c>
      <c r="C3" t="str">
        <f t="shared" si="0"/>
        <v>Inteligencia por debajo de la media</v>
      </c>
      <c r="D3">
        <f>MATCH(Tabla15[[#This Row],[country]],quality_of_life!A:A,0)</f>
        <v>70</v>
      </c>
    </row>
    <row r="4" spans="1:4" hidden="1" x14ac:dyDescent="0.35">
      <c r="A4" t="s">
        <v>61</v>
      </c>
      <c r="B4" s="3">
        <v>82</v>
      </c>
      <c r="C4" t="str">
        <f t="shared" si="0"/>
        <v>Inteligencia por debajo de la media</v>
      </c>
      <c r="D4">
        <f>MATCH(Tabla15[[#This Row],[country]],quality_of_life!A:A,0)</f>
        <v>71</v>
      </c>
    </row>
    <row r="5" spans="1:4" hidden="1" x14ac:dyDescent="0.35">
      <c r="A5" t="s">
        <v>58</v>
      </c>
      <c r="B5" s="3">
        <v>90</v>
      </c>
      <c r="C5" t="str">
        <f t="shared" si="0"/>
        <v>Inteligencia media</v>
      </c>
      <c r="D5">
        <f>MATCH(Tabla15[[#This Row],[country]],quality_of_life!A:A,0)</f>
        <v>62</v>
      </c>
    </row>
    <row r="6" spans="1:4" hidden="1" x14ac:dyDescent="0.35">
      <c r="A6" t="s">
        <v>122</v>
      </c>
      <c r="B6" s="3">
        <v>92</v>
      </c>
      <c r="C6" t="str">
        <f t="shared" si="0"/>
        <v>Inteligencia media</v>
      </c>
      <c r="D6">
        <f>MATCH(Tabla15[[#This Row],[country]],quality_of_life!A:A,0)</f>
        <v>73</v>
      </c>
    </row>
    <row r="7" spans="1:4" hidden="1" x14ac:dyDescent="0.35">
      <c r="A7" t="s">
        <v>33</v>
      </c>
      <c r="B7" s="3">
        <v>99</v>
      </c>
      <c r="C7" t="str">
        <f t="shared" si="0"/>
        <v>Inteligencia media</v>
      </c>
      <c r="D7">
        <f>MATCH(Tabla15[[#This Row],[country]],quality_of_life!A:A,0)</f>
        <v>3</v>
      </c>
    </row>
    <row r="8" spans="1:4" hidden="1" x14ac:dyDescent="0.35">
      <c r="A8" t="s">
        <v>36</v>
      </c>
      <c r="B8" s="3">
        <v>100</v>
      </c>
      <c r="C8" t="str">
        <f t="shared" si="0"/>
        <v>Inteligencia media</v>
      </c>
      <c r="D8">
        <f>MATCH(Tabla15[[#This Row],[country]],quality_of_life!A:A,0)</f>
        <v>17</v>
      </c>
    </row>
    <row r="9" spans="1:4" hidden="1" x14ac:dyDescent="0.35">
      <c r="A9" t="s">
        <v>123</v>
      </c>
      <c r="B9" s="3">
        <v>87</v>
      </c>
      <c r="C9" t="str">
        <f t="shared" si="0"/>
        <v>Inteligencia por debajo de la media</v>
      </c>
      <c r="D9">
        <f>MATCH(Tabla15[[#This Row],[country]],quality_of_life!A:A,0)</f>
        <v>115</v>
      </c>
    </row>
    <row r="10" spans="1:4" hidden="1" x14ac:dyDescent="0.35">
      <c r="A10" t="s">
        <v>73</v>
      </c>
      <c r="B10" s="3">
        <v>83</v>
      </c>
      <c r="C10" t="str">
        <f t="shared" si="0"/>
        <v>Inteligencia por debajo de la media</v>
      </c>
      <c r="D10">
        <f>MATCH(Tabla15[[#This Row],[country]],quality_of_life!A:A,0)</f>
        <v>46</v>
      </c>
    </row>
    <row r="11" spans="1:4" hidden="1" x14ac:dyDescent="0.35">
      <c r="A11" t="s">
        <v>105</v>
      </c>
      <c r="B11" s="3">
        <v>77</v>
      </c>
      <c r="C11" t="str">
        <f t="shared" si="0"/>
        <v>Discapacidad intelectual</v>
      </c>
      <c r="D11">
        <f>MATCH(Tabla15[[#This Row],[country]],quality_of_life!A:A,0)</f>
        <v>106</v>
      </c>
    </row>
    <row r="12" spans="1:4" hidden="1" x14ac:dyDescent="0.35">
      <c r="A12" t="s">
        <v>29</v>
      </c>
      <c r="B12" s="3">
        <v>100</v>
      </c>
      <c r="C12" t="str">
        <f t="shared" si="0"/>
        <v>Inteligencia media</v>
      </c>
      <c r="D12">
        <f>MATCH(Tabla15[[#This Row],[country]],quality_of_life!A:A,0)</f>
        <v>39</v>
      </c>
    </row>
    <row r="13" spans="1:4" hidden="1" x14ac:dyDescent="0.35">
      <c r="A13" t="s">
        <v>30</v>
      </c>
      <c r="B13" s="3">
        <v>88</v>
      </c>
      <c r="C13" t="str">
        <f t="shared" si="0"/>
        <v>Inteligencia por debajo de la media</v>
      </c>
      <c r="D13">
        <f>MATCH(Tabla15[[#This Row],[country]],quality_of_life!A:A,0)</f>
        <v>9</v>
      </c>
    </row>
    <row r="14" spans="1:4" hidden="1" x14ac:dyDescent="0.35">
      <c r="A14" t="s">
        <v>91</v>
      </c>
      <c r="B14" s="3">
        <v>85</v>
      </c>
      <c r="C14" t="str">
        <f t="shared" si="0"/>
        <v>Inteligencia por debajo de la media</v>
      </c>
      <c r="D14">
        <f>MATCH(Tabla15[[#This Row],[country]],quality_of_life!A:A,0)</f>
        <v>82</v>
      </c>
    </row>
    <row r="15" spans="1:4" hidden="1" x14ac:dyDescent="0.35">
      <c r="A15" t="s">
        <v>51</v>
      </c>
      <c r="B15" s="3">
        <v>83</v>
      </c>
      <c r="C15" t="str">
        <f t="shared" si="0"/>
        <v>Inteligencia por debajo de la media</v>
      </c>
      <c r="D15">
        <f>MATCH(Tabla15[[#This Row],[country]],quality_of_life!A:A,0)</f>
        <v>101</v>
      </c>
    </row>
    <row r="16" spans="1:4" hidden="1" x14ac:dyDescent="0.35">
      <c r="A16" t="s">
        <v>67</v>
      </c>
      <c r="B16" s="3">
        <v>91</v>
      </c>
      <c r="C16" t="str">
        <f t="shared" si="0"/>
        <v>Inteligencia media</v>
      </c>
      <c r="D16">
        <f>MATCH(Tabla15[[#This Row],[country]],quality_of_life!A:A,0)</f>
        <v>38</v>
      </c>
    </row>
    <row r="17" spans="1:4" hidden="1" x14ac:dyDescent="0.35">
      <c r="A17" t="s">
        <v>99</v>
      </c>
      <c r="B17" s="3">
        <v>83</v>
      </c>
      <c r="C17" t="str">
        <f t="shared" si="0"/>
        <v>Inteligencia por debajo de la media</v>
      </c>
      <c r="D17">
        <f>MATCH(Tabla15[[#This Row],[country]],quality_of_life!A:A,0)</f>
        <v>123</v>
      </c>
    </row>
    <row r="18" spans="1:4" hidden="1" x14ac:dyDescent="0.35">
      <c r="A18" t="s">
        <v>102</v>
      </c>
      <c r="B18" s="3">
        <v>88</v>
      </c>
      <c r="C18" t="str">
        <f t="shared" si="0"/>
        <v>Inteligencia por debajo de la media</v>
      </c>
      <c r="D18">
        <f>MATCH(Tabla15[[#This Row],[country]],quality_of_life!A:A,0)</f>
        <v>110</v>
      </c>
    </row>
    <row r="19" spans="1:4" hidden="1" x14ac:dyDescent="0.35">
      <c r="A19" t="s">
        <v>77</v>
      </c>
      <c r="B19" s="3">
        <v>65</v>
      </c>
      <c r="C19" t="str">
        <f t="shared" si="0"/>
        <v>Discapacidad intelectual</v>
      </c>
      <c r="D19">
        <f>MATCH(Tabla15[[#This Row],[country]],quality_of_life!A:A,0)</f>
        <v>134</v>
      </c>
    </row>
    <row r="20" spans="1:4" hidden="1" x14ac:dyDescent="0.35">
      <c r="A20" t="s">
        <v>35</v>
      </c>
      <c r="B20" s="3">
        <v>101</v>
      </c>
      <c r="C20" t="str">
        <f t="shared" si="0"/>
        <v>Inteligencia media</v>
      </c>
      <c r="D20">
        <f>MATCH(Tabla15[[#This Row],[country]],quality_of_life!A:A,0)</f>
        <v>21</v>
      </c>
    </row>
    <row r="21" spans="1:4" hidden="1" x14ac:dyDescent="0.35">
      <c r="A21" t="s">
        <v>79</v>
      </c>
      <c r="B21" s="3">
        <v>65</v>
      </c>
      <c r="C21" t="str">
        <f t="shared" si="0"/>
        <v>Discapacidad intelectual</v>
      </c>
      <c r="D21">
        <f>MATCH(Tabla15[[#This Row],[country]],quality_of_life!A:A,0)</f>
        <v>135</v>
      </c>
    </row>
    <row r="22" spans="1:4" hidden="1" x14ac:dyDescent="0.35">
      <c r="A22" t="s">
        <v>71</v>
      </c>
      <c r="B22" s="3">
        <v>89</v>
      </c>
      <c r="C22" t="str">
        <f t="shared" si="0"/>
        <v>Inteligencia por debajo de la media</v>
      </c>
      <c r="D22">
        <f>MATCH(Tabla15[[#This Row],[country]],quality_of_life!A:A,0)</f>
        <v>40</v>
      </c>
    </row>
    <row r="23" spans="1:4" hidden="1" x14ac:dyDescent="0.35">
      <c r="A23" t="s">
        <v>55</v>
      </c>
      <c r="B23" s="3">
        <v>104</v>
      </c>
      <c r="C23" t="str">
        <f t="shared" si="0"/>
        <v>Inteligencia media</v>
      </c>
      <c r="D23">
        <f>MATCH(Tabla15[[#This Row],[country]],quality_of_life!A:A,0)</f>
        <v>42</v>
      </c>
    </row>
    <row r="24" spans="1:4" hidden="1" x14ac:dyDescent="0.35">
      <c r="A24" t="s">
        <v>75</v>
      </c>
      <c r="B24" s="3">
        <v>82</v>
      </c>
      <c r="C24" t="str">
        <f t="shared" si="0"/>
        <v>Inteligencia por debajo de la media</v>
      </c>
      <c r="D24">
        <f>MATCH(Tabla15[[#This Row],[country]],quality_of_life!A:A,0)</f>
        <v>118</v>
      </c>
    </row>
    <row r="25" spans="1:4" hidden="1" x14ac:dyDescent="0.35">
      <c r="A25" t="s">
        <v>127</v>
      </c>
      <c r="B25" s="3">
        <v>63</v>
      </c>
      <c r="C25" t="str">
        <f t="shared" si="0"/>
        <v>Discapacidad intelectual</v>
      </c>
      <c r="D25">
        <f>MATCH(Tabla15[[#This Row],[country]],quality_of_life!A:A,0)</f>
        <v>138</v>
      </c>
    </row>
    <row r="26" spans="1:4" hidden="1" x14ac:dyDescent="0.35">
      <c r="A26" t="s">
        <v>62</v>
      </c>
      <c r="B26" s="3">
        <v>86</v>
      </c>
      <c r="C26" t="str">
        <f t="shared" si="0"/>
        <v>Inteligencia por debajo de la media</v>
      </c>
      <c r="D26">
        <f>MATCH(Tabla15[[#This Row],[country]],quality_of_life!A:A,0)</f>
        <v>61</v>
      </c>
    </row>
    <row r="27" spans="1:4" hidden="1" x14ac:dyDescent="0.35">
      <c r="A27" t="s">
        <v>19</v>
      </c>
      <c r="B27" s="3">
        <v>95</v>
      </c>
      <c r="C27" t="str">
        <f t="shared" si="0"/>
        <v>Inteligencia media</v>
      </c>
      <c r="D27">
        <f>MATCH(Tabla15[[#This Row],[country]],quality_of_life!A:A,0)</f>
        <v>29</v>
      </c>
    </row>
    <row r="28" spans="1:4" hidden="1" x14ac:dyDescent="0.35">
      <c r="A28" t="s">
        <v>16</v>
      </c>
      <c r="B28" s="3">
        <v>99</v>
      </c>
      <c r="C28" t="str">
        <f t="shared" si="0"/>
        <v>Inteligencia media</v>
      </c>
      <c r="D28">
        <f>MATCH(Tabla15[[#This Row],[country]],quality_of_life!A:A,0)</f>
        <v>34</v>
      </c>
    </row>
    <row r="29" spans="1:4" hidden="1" x14ac:dyDescent="0.35">
      <c r="A29" t="s">
        <v>13</v>
      </c>
      <c r="B29" s="3">
        <v>99</v>
      </c>
      <c r="C29" t="str">
        <f t="shared" si="0"/>
        <v>Inteligencia media</v>
      </c>
      <c r="D29">
        <f>MATCH(Tabla15[[#This Row],[country]],quality_of_life!A:A,0)</f>
        <v>28</v>
      </c>
    </row>
    <row r="30" spans="1:4" hidden="1" x14ac:dyDescent="0.35">
      <c r="A30" t="s">
        <v>96</v>
      </c>
      <c r="B30" s="3">
        <v>83</v>
      </c>
      <c r="C30" t="str">
        <f t="shared" si="0"/>
        <v>Inteligencia por debajo de la media</v>
      </c>
      <c r="D30">
        <f>MATCH(Tabla15[[#This Row],[country]],quality_of_life!A:A,0)</f>
        <v>69</v>
      </c>
    </row>
    <row r="31" spans="1:4" hidden="1" x14ac:dyDescent="0.35">
      <c r="A31" t="s">
        <v>70</v>
      </c>
      <c r="B31" s="3">
        <v>83</v>
      </c>
      <c r="C31" t="str">
        <f t="shared" si="0"/>
        <v>Inteligencia por debajo de la media</v>
      </c>
      <c r="D31">
        <f>MATCH(Tabla15[[#This Row],[country]],quality_of_life!A:A,0)</f>
        <v>86</v>
      </c>
    </row>
    <row r="32" spans="1:4" hidden="1" x14ac:dyDescent="0.35">
      <c r="A32" t="s">
        <v>12</v>
      </c>
      <c r="B32" s="3">
        <v>99</v>
      </c>
      <c r="C32" t="str">
        <f t="shared" ref="C32:C59" si="1">IF(B32&gt;=130,"Muy dotada", IF(AND(B32&lt;130,B32&gt;=121),"Dotada", IF(AND(B32&lt;=120,B32&gt;=111), "Inteligencia por encima de la media",IF(AND(B32&lt;=110,B32&gt;=90), "Inteligencia media",IF(AND(B32&lt;=89,B32&gt;=80), "Inteligencia por debajo de la media", IF(B32&lt;=79, "Discapacidad intelectual", "Otros"))))))</f>
        <v>Inteligencia media</v>
      </c>
      <c r="D32">
        <f>MATCH(Tabla15[[#This Row],[country]],quality_of_life!A:A,0)</f>
        <v>43</v>
      </c>
    </row>
    <row r="33" spans="1:4" hidden="1" x14ac:dyDescent="0.35">
      <c r="A33" t="s">
        <v>93</v>
      </c>
      <c r="B33" s="3">
        <v>61</v>
      </c>
      <c r="C33" t="str">
        <f t="shared" si="1"/>
        <v>Discapacidad intelectual</v>
      </c>
      <c r="D33">
        <f>MATCH(Tabla15[[#This Row],[country]],quality_of_life!A:A,0)</f>
        <v>129</v>
      </c>
    </row>
    <row r="34" spans="1:4" hidden="1" x14ac:dyDescent="0.35">
      <c r="A34" t="s">
        <v>26</v>
      </c>
      <c r="B34" s="3">
        <v>101</v>
      </c>
      <c r="C34" t="str">
        <f t="shared" si="1"/>
        <v>Inteligencia media</v>
      </c>
      <c r="D34">
        <f>MATCH(Tabla15[[#This Row],[country]],quality_of_life!A:A,0)</f>
        <v>27</v>
      </c>
    </row>
    <row r="35" spans="1:4" hidden="1" x14ac:dyDescent="0.35">
      <c r="A35" t="s">
        <v>37</v>
      </c>
      <c r="B35" s="3">
        <v>98</v>
      </c>
      <c r="C35" t="str">
        <f t="shared" si="1"/>
        <v>Inteligencia media</v>
      </c>
      <c r="D35">
        <f>MATCH(Tabla15[[#This Row],[country]],quality_of_life!A:A,0)</f>
        <v>16</v>
      </c>
    </row>
    <row r="36" spans="1:4" hidden="1" x14ac:dyDescent="0.35">
      <c r="A36" t="s">
        <v>130</v>
      </c>
      <c r="B36" s="3">
        <v>60</v>
      </c>
      <c r="C36" t="str">
        <f t="shared" si="1"/>
        <v>Discapacidad intelectual</v>
      </c>
      <c r="D36">
        <f>MATCH(Tabla15[[#This Row],[country]],quality_of_life!A:A,0)</f>
        <v>112</v>
      </c>
    </row>
    <row r="37" spans="1:4" hidden="1" x14ac:dyDescent="0.35">
      <c r="A37" t="s">
        <v>129</v>
      </c>
      <c r="B37" s="3">
        <v>60</v>
      </c>
      <c r="C37" t="str">
        <f t="shared" si="1"/>
        <v>Discapacidad intelectual</v>
      </c>
      <c r="D37">
        <f>MATCH(Tabla15[[#This Row],[country]],quality_of_life!A:A,0)</f>
        <v>107</v>
      </c>
    </row>
    <row r="38" spans="1:4" hidden="1" x14ac:dyDescent="0.35">
      <c r="A38" t="s">
        <v>52</v>
      </c>
      <c r="B38" s="3">
        <v>92</v>
      </c>
      <c r="C38" t="str">
        <f t="shared" si="1"/>
        <v>Inteligencia media</v>
      </c>
      <c r="D38">
        <f>MATCH(Tabla15[[#This Row],[country]],quality_of_life!A:A,0)</f>
        <v>56</v>
      </c>
    </row>
    <row r="39" spans="1:4" hidden="1" x14ac:dyDescent="0.35">
      <c r="A39" t="s">
        <v>28</v>
      </c>
      <c r="B39" s="3">
        <v>100</v>
      </c>
      <c r="C39" t="str">
        <f t="shared" si="1"/>
        <v>Inteligencia media</v>
      </c>
      <c r="D39">
        <f>MATCH(Tabla15[[#This Row],[country]],quality_of_life!A:A,0)</f>
        <v>18</v>
      </c>
    </row>
    <row r="40" spans="1:4" hidden="1" x14ac:dyDescent="0.35">
      <c r="A40" t="s">
        <v>86</v>
      </c>
      <c r="B40" s="3">
        <v>69</v>
      </c>
      <c r="C40" t="str">
        <f t="shared" si="1"/>
        <v>Discapacidad intelectual</v>
      </c>
      <c r="D40">
        <f>MATCH(Tabla15[[#This Row],[country]],quality_of_life!A:A,0)</f>
        <v>91</v>
      </c>
    </row>
    <row r="41" spans="1:4" hidden="1" x14ac:dyDescent="0.35">
      <c r="A41" t="s">
        <v>31</v>
      </c>
      <c r="B41" s="3">
        <v>92</v>
      </c>
      <c r="C41" t="str">
        <f t="shared" si="1"/>
        <v>Inteligencia media</v>
      </c>
      <c r="D41">
        <f>MATCH(Tabla15[[#This Row],[country]],quality_of_life!A:A,0)</f>
        <v>31</v>
      </c>
    </row>
    <row r="42" spans="1:4" hidden="1" x14ac:dyDescent="0.35">
      <c r="A42" t="s">
        <v>57</v>
      </c>
      <c r="B42" s="3">
        <v>108</v>
      </c>
      <c r="C42" t="str">
        <f t="shared" si="1"/>
        <v>Inteligencia media</v>
      </c>
      <c r="D42">
        <f>MATCH(Tabla15[[#This Row],[country]],quality_of_life!A:A,0)</f>
        <v>2</v>
      </c>
    </row>
    <row r="43" spans="1:4" hidden="1" x14ac:dyDescent="0.35">
      <c r="A43" t="s">
        <v>45</v>
      </c>
      <c r="B43" s="3">
        <v>98</v>
      </c>
      <c r="C43" t="str">
        <f t="shared" si="1"/>
        <v>Inteligencia media</v>
      </c>
      <c r="D43">
        <f>MATCH(Tabla15[[#This Row],[country]],quality_of_life!A:A,0)</f>
        <v>36</v>
      </c>
    </row>
    <row r="44" spans="1:4" hidden="1" x14ac:dyDescent="0.35">
      <c r="A44" t="s">
        <v>15</v>
      </c>
      <c r="B44" s="3">
        <v>101</v>
      </c>
      <c r="C44" t="str">
        <f t="shared" si="1"/>
        <v>Inteligencia media</v>
      </c>
      <c r="D44">
        <f>MATCH(Tabla15[[#This Row],[country]],quality_of_life!A:A,0)</f>
        <v>41</v>
      </c>
    </row>
    <row r="45" spans="1:4" hidden="1" x14ac:dyDescent="0.35">
      <c r="A45" t="s">
        <v>100</v>
      </c>
      <c r="B45" s="3">
        <v>81</v>
      </c>
      <c r="C45" t="str">
        <f t="shared" si="1"/>
        <v>Inteligencia por debajo de la media</v>
      </c>
      <c r="D45">
        <f>MATCH(Tabla15[[#This Row],[country]],quality_of_life!A:A,0)</f>
        <v>83</v>
      </c>
    </row>
    <row r="46" spans="1:4" hidden="1" x14ac:dyDescent="0.35">
      <c r="A46" t="s">
        <v>101</v>
      </c>
      <c r="B46" s="3">
        <v>84</v>
      </c>
      <c r="C46" t="str">
        <f t="shared" si="1"/>
        <v>Inteligencia por debajo de la media</v>
      </c>
      <c r="D46">
        <f>MATCH(Tabla15[[#This Row],[country]],quality_of_life!A:A,0)</f>
        <v>77</v>
      </c>
    </row>
    <row r="47" spans="1:4" hidden="1" x14ac:dyDescent="0.35">
      <c r="A47" t="s">
        <v>54</v>
      </c>
      <c r="B47" s="3">
        <v>84</v>
      </c>
      <c r="C47" t="str">
        <f t="shared" si="1"/>
        <v>Inteligencia por debajo de la media</v>
      </c>
      <c r="D47">
        <f>MATCH(Tabla15[[#This Row],[country]],quality_of_life!A:A,0)</f>
        <v>117</v>
      </c>
    </row>
    <row r="48" spans="1:4" hidden="1" x14ac:dyDescent="0.35">
      <c r="A48" t="s">
        <v>69</v>
      </c>
      <c r="B48" s="3">
        <v>86</v>
      </c>
      <c r="C48" t="str">
        <f t="shared" si="1"/>
        <v>Inteligencia por debajo de la media</v>
      </c>
      <c r="D48">
        <f>MATCH(Tabla15[[#This Row],[country]],quality_of_life!A:A,0)</f>
        <v>133</v>
      </c>
    </row>
    <row r="49" spans="1:4" hidden="1" x14ac:dyDescent="0.35">
      <c r="A49" t="s">
        <v>34</v>
      </c>
      <c r="B49" s="3">
        <v>94</v>
      </c>
      <c r="C49" t="str">
        <f t="shared" si="1"/>
        <v>Inteligencia media</v>
      </c>
      <c r="D49">
        <f>MATCH(Tabla15[[#This Row],[country]],quality_of_life!A:A,0)</f>
        <v>44</v>
      </c>
    </row>
    <row r="50" spans="1:4" hidden="1" x14ac:dyDescent="0.35">
      <c r="A50" t="s">
        <v>49</v>
      </c>
      <c r="B50" s="3">
        <v>94</v>
      </c>
      <c r="C50" t="str">
        <f t="shared" si="1"/>
        <v>Inteligencia media</v>
      </c>
      <c r="D50">
        <f>MATCH(Tabla15[[#This Row],[country]],quality_of_life!A:A,0)</f>
        <v>37</v>
      </c>
    </row>
    <row r="51" spans="1:4" hidden="1" x14ac:dyDescent="0.35">
      <c r="A51" t="s">
        <v>59</v>
      </c>
      <c r="B51" s="3">
        <v>97</v>
      </c>
      <c r="C51" t="str">
        <f t="shared" si="1"/>
        <v>Inteligencia media</v>
      </c>
      <c r="D51">
        <f>MATCH(Tabla15[[#This Row],[country]],quality_of_life!A:A,0)</f>
        <v>33</v>
      </c>
    </row>
    <row r="52" spans="1:4" hidden="1" x14ac:dyDescent="0.35">
      <c r="A52" t="s">
        <v>90</v>
      </c>
      <c r="B52" s="3">
        <v>71</v>
      </c>
      <c r="C52" t="str">
        <f t="shared" si="1"/>
        <v>Discapacidad intelectual</v>
      </c>
      <c r="D52">
        <f>MATCH(Tabla15[[#This Row],[country]],quality_of_life!A:A,0)</f>
        <v>125</v>
      </c>
    </row>
    <row r="53" spans="1:4" hidden="1" x14ac:dyDescent="0.35">
      <c r="A53" t="s">
        <v>74</v>
      </c>
      <c r="B53" s="3">
        <v>105</v>
      </c>
      <c r="C53" t="str">
        <f t="shared" si="1"/>
        <v>Inteligencia media</v>
      </c>
      <c r="D53">
        <f>MATCH(Tabla15[[#This Row],[country]],quality_of_life!A:A,0)</f>
        <v>12</v>
      </c>
    </row>
    <row r="54" spans="1:4" hidden="1" x14ac:dyDescent="0.35">
      <c r="A54" t="s">
        <v>56</v>
      </c>
      <c r="B54" s="3">
        <v>92</v>
      </c>
      <c r="C54" t="str">
        <f t="shared" si="1"/>
        <v>Inteligencia media</v>
      </c>
      <c r="D54">
        <f>MATCH(Tabla15[[#This Row],[country]],quality_of_life!A:A,0)</f>
        <v>79</v>
      </c>
    </row>
    <row r="55" spans="1:4" hidden="1" x14ac:dyDescent="0.35">
      <c r="A55" t="s">
        <v>84</v>
      </c>
      <c r="B55" s="3">
        <v>71</v>
      </c>
      <c r="C55" t="str">
        <f t="shared" si="1"/>
        <v>Discapacidad intelectual</v>
      </c>
      <c r="D55">
        <f>MATCH(Tabla15[[#This Row],[country]],quality_of_life!A:A,0)</f>
        <v>96</v>
      </c>
    </row>
    <row r="56" spans="1:4" hidden="1" x14ac:dyDescent="0.35">
      <c r="A56" t="s">
        <v>124</v>
      </c>
      <c r="B56" s="3">
        <v>85</v>
      </c>
      <c r="C56" t="str">
        <f t="shared" si="1"/>
        <v>Inteligencia por debajo de la media</v>
      </c>
      <c r="D56">
        <f>MATCH(Tabla15[[#This Row],[country]],quality_of_life!A:A,0)</f>
        <v>59</v>
      </c>
    </row>
    <row r="57" spans="1:4" hidden="1" x14ac:dyDescent="0.35">
      <c r="A57" t="s">
        <v>40</v>
      </c>
      <c r="B57" s="3">
        <v>99</v>
      </c>
      <c r="C57" t="str">
        <f t="shared" si="1"/>
        <v>Inteligencia media</v>
      </c>
      <c r="D57">
        <f>MATCH(Tabla15[[#This Row],[country]],quality_of_life!A:A,0)</f>
        <v>11</v>
      </c>
    </row>
    <row r="58" spans="1:4" hidden="1" x14ac:dyDescent="0.35">
      <c r="A58" t="s">
        <v>121</v>
      </c>
      <c r="B58" s="3">
        <v>101</v>
      </c>
      <c r="C58" t="str">
        <f t="shared" si="1"/>
        <v>Inteligencia media</v>
      </c>
      <c r="D58">
        <f>MATCH(Tabla15[[#This Row],[country]],quality_of_life!A:A,0)</f>
        <v>4</v>
      </c>
    </row>
    <row r="59" spans="1:4" hidden="1" x14ac:dyDescent="0.35">
      <c r="A59" t="s">
        <v>88</v>
      </c>
      <c r="B59" s="3">
        <v>93</v>
      </c>
      <c r="C59" t="str">
        <f t="shared" si="1"/>
        <v>Inteligencia media</v>
      </c>
      <c r="D59">
        <f>MATCH(Tabla15[[#This Row],[country]],quality_of_life!A:A,0)</f>
        <v>51</v>
      </c>
    </row>
    <row r="60" spans="1:4" hidden="1" x14ac:dyDescent="0.35">
      <c r="A60" t="s">
        <v>63</v>
      </c>
      <c r="B60" s="3">
        <v>97</v>
      </c>
      <c r="C60" t="str">
        <f t="shared" ref="C60:C88" si="2">IF(B60&gt;=130,"Muy dotada", IF(AND(B60&lt;130,B60&gt;=121),"Dotada", IF(AND(B60&lt;=120,B60&gt;=111), "Inteligencia por encima de la media",IF(AND(B60&lt;=110,B60&gt;=90), "Inteligencia media",IF(AND(B60&lt;=89,B60&gt;=80), "Inteligencia por debajo de la media", IF(B60&lt;=79, "Discapacidad intelectual", "Otros"))))))</f>
        <v>Inteligencia media</v>
      </c>
      <c r="D60">
        <f>MATCH(Tabla15[[#This Row],[country]],quality_of_life!A:A,0)</f>
        <v>7</v>
      </c>
    </row>
    <row r="61" spans="1:4" hidden="1" x14ac:dyDescent="0.35">
      <c r="A61" t="s">
        <v>82</v>
      </c>
      <c r="B61" s="3">
        <v>86</v>
      </c>
      <c r="C61" t="str">
        <f t="shared" si="2"/>
        <v>Inteligencia por debajo de la media</v>
      </c>
      <c r="D61">
        <f>MATCH(Tabla15[[#This Row],[country]],quality_of_life!A:A,0)</f>
        <v>90</v>
      </c>
    </row>
    <row r="62" spans="1:4" hidden="1" x14ac:dyDescent="0.35">
      <c r="A62" t="s">
        <v>80</v>
      </c>
      <c r="B62" s="3">
        <v>98</v>
      </c>
      <c r="C62" t="str">
        <f t="shared" si="2"/>
        <v>Inteligencia media</v>
      </c>
      <c r="D62">
        <f>MATCH(Tabla15[[#This Row],[country]],quality_of_life!A:A,0)</f>
        <v>74</v>
      </c>
    </row>
    <row r="63" spans="1:4" hidden="1" x14ac:dyDescent="0.35">
      <c r="A63" t="s">
        <v>11</v>
      </c>
      <c r="B63" s="3">
        <v>84</v>
      </c>
      <c r="C63" t="str">
        <f t="shared" si="2"/>
        <v>Inteligencia por debajo de la media</v>
      </c>
      <c r="D63">
        <f>MATCH(Tabla15[[#This Row],[country]],quality_of_life!A:A,0)</f>
        <v>65</v>
      </c>
    </row>
    <row r="64" spans="1:4" hidden="1" x14ac:dyDescent="0.35">
      <c r="A64" t="s">
        <v>50</v>
      </c>
      <c r="B64" s="3">
        <v>82</v>
      </c>
      <c r="C64" t="str">
        <f t="shared" si="2"/>
        <v>Inteligencia por debajo de la media</v>
      </c>
      <c r="D64">
        <f>MATCH(Tabla15[[#This Row],[country]],quality_of_life!A:A,0)</f>
        <v>60</v>
      </c>
    </row>
    <row r="65" spans="1:4" hidden="1" x14ac:dyDescent="0.35">
      <c r="A65" t="s">
        <v>106</v>
      </c>
      <c r="B65" s="3">
        <v>77</v>
      </c>
      <c r="C65" t="str">
        <f t="shared" si="2"/>
        <v>Discapacidad intelectual</v>
      </c>
      <c r="D65">
        <f>MATCH(Tabla15[[#This Row],[country]],quality_of_life!A:A,0)</f>
        <v>93</v>
      </c>
    </row>
    <row r="66" spans="1:4" hidden="1" x14ac:dyDescent="0.35">
      <c r="A66" t="s">
        <v>10</v>
      </c>
      <c r="B66" s="3">
        <v>102</v>
      </c>
      <c r="C66" t="str">
        <f t="shared" si="2"/>
        <v>Inteligencia media</v>
      </c>
      <c r="D66">
        <f>MATCH(Tabla15[[#This Row],[country]],quality_of_life!A:A,0)</f>
        <v>30</v>
      </c>
    </row>
    <row r="67" spans="1:4" hidden="1" x14ac:dyDescent="0.35">
      <c r="A67" t="s">
        <v>42</v>
      </c>
      <c r="B67" s="3">
        <v>100</v>
      </c>
      <c r="C67" t="str">
        <f t="shared" si="2"/>
        <v>Inteligencia media</v>
      </c>
      <c r="D67">
        <f>MATCH(Tabla15[[#This Row],[country]],quality_of_life!A:A,0)</f>
        <v>22</v>
      </c>
    </row>
    <row r="68" spans="1:4" hidden="1" x14ac:dyDescent="0.35">
      <c r="A68" t="s">
        <v>85</v>
      </c>
      <c r="B68" s="3">
        <v>70</v>
      </c>
      <c r="C68" t="str">
        <f t="shared" si="2"/>
        <v>Discapacidad intelectual</v>
      </c>
      <c r="D68">
        <f>MATCH(Tabla15[[#This Row],[country]],quality_of_life!A:A,0)</f>
        <v>136</v>
      </c>
    </row>
    <row r="69" spans="1:4" hidden="1" x14ac:dyDescent="0.35">
      <c r="A69" t="s">
        <v>22</v>
      </c>
      <c r="B69" s="3">
        <v>99</v>
      </c>
      <c r="C69" t="str">
        <f t="shared" si="2"/>
        <v>Inteligencia media</v>
      </c>
      <c r="D69">
        <f>MATCH(Tabla15[[#This Row],[country]],quality_of_life!A:A,0)</f>
        <v>20</v>
      </c>
    </row>
    <row r="70" spans="1:4" hidden="1" x14ac:dyDescent="0.35">
      <c r="A70" t="s">
        <v>125</v>
      </c>
      <c r="B70" s="3">
        <v>82</v>
      </c>
      <c r="C70" t="str">
        <f t="shared" si="2"/>
        <v>Inteligencia por debajo de la media</v>
      </c>
      <c r="D70">
        <f>MATCH(Tabla15[[#This Row],[country]],quality_of_life!A:A,0)</f>
        <v>49</v>
      </c>
    </row>
    <row r="71" spans="1:4" hidden="1" x14ac:dyDescent="0.35">
      <c r="A71" t="s">
        <v>98</v>
      </c>
      <c r="B71" s="3">
        <v>82</v>
      </c>
      <c r="C71" t="str">
        <f t="shared" si="2"/>
        <v>Inteligencia por debajo de la media</v>
      </c>
      <c r="D71">
        <f>MATCH(Tabla15[[#This Row],[country]],quality_of_life!A:A,0)</f>
        <v>99</v>
      </c>
    </row>
    <row r="72" spans="1:4" hidden="1" x14ac:dyDescent="0.35">
      <c r="A72" t="s">
        <v>104</v>
      </c>
      <c r="B72" s="3">
        <v>86</v>
      </c>
      <c r="C72" t="str">
        <f t="shared" si="2"/>
        <v>Inteligencia por debajo de la media</v>
      </c>
      <c r="D72">
        <f>MATCH(Tabla15[[#This Row],[country]],quality_of_life!A:A,0)</f>
        <v>105</v>
      </c>
    </row>
    <row r="73" spans="1:4" hidden="1" x14ac:dyDescent="0.35">
      <c r="A73" t="s">
        <v>24</v>
      </c>
      <c r="B73" s="3">
        <v>97</v>
      </c>
      <c r="C73" t="str">
        <f t="shared" si="2"/>
        <v>Inteligencia media</v>
      </c>
      <c r="D73">
        <f>MATCH(Tabla15[[#This Row],[country]],quality_of_life!A:A,0)</f>
        <v>35</v>
      </c>
    </row>
    <row r="74" spans="1:4" hidden="1" x14ac:dyDescent="0.35">
      <c r="A74" t="s">
        <v>60</v>
      </c>
      <c r="B74" s="3">
        <v>95</v>
      </c>
      <c r="C74" t="str">
        <f t="shared" si="2"/>
        <v>Inteligencia media</v>
      </c>
      <c r="D74">
        <f>MATCH(Tabla15[[#This Row],[country]],quality_of_life!A:A,0)</f>
        <v>13</v>
      </c>
    </row>
    <row r="75" spans="1:4" hidden="1" x14ac:dyDescent="0.35">
      <c r="A75" t="s">
        <v>72</v>
      </c>
      <c r="B75" s="3">
        <v>78</v>
      </c>
      <c r="C75" t="str">
        <f t="shared" si="2"/>
        <v>Discapacidad intelectual</v>
      </c>
      <c r="D75">
        <f>MATCH(Tabla15[[#This Row],[country]],quality_of_life!A:A,0)</f>
        <v>24</v>
      </c>
    </row>
    <row r="76" spans="1:4" hidden="1" x14ac:dyDescent="0.35">
      <c r="A76" t="s">
        <v>43</v>
      </c>
      <c r="B76" s="3">
        <v>90</v>
      </c>
      <c r="C76" t="str">
        <f t="shared" si="2"/>
        <v>Inteligencia media</v>
      </c>
      <c r="D76">
        <f>MATCH(Tabla15[[#This Row],[country]],quality_of_life!A:A,0)</f>
        <v>52</v>
      </c>
    </row>
    <row r="77" spans="1:4" hidden="1" x14ac:dyDescent="0.35">
      <c r="A77" t="s">
        <v>46</v>
      </c>
      <c r="B77" s="3">
        <v>96</v>
      </c>
      <c r="C77" t="str">
        <f t="shared" si="2"/>
        <v>Inteligencia media</v>
      </c>
      <c r="D77">
        <f>MATCH(Tabla15[[#This Row],[country]],quality_of_life!A:A,0)</f>
        <v>88</v>
      </c>
    </row>
    <row r="78" spans="1:4" hidden="1" x14ac:dyDescent="0.35">
      <c r="A78" t="s">
        <v>81</v>
      </c>
      <c r="B78" s="3">
        <v>81</v>
      </c>
      <c r="C78" t="str">
        <f t="shared" si="2"/>
        <v>Inteligencia por debajo de la media</v>
      </c>
      <c r="D78">
        <f>MATCH(Tabla15[[#This Row],[country]],quality_of_life!A:A,0)</f>
        <v>47</v>
      </c>
    </row>
    <row r="79" spans="1:4" hidden="1" x14ac:dyDescent="0.35">
      <c r="A79" t="s">
        <v>128</v>
      </c>
      <c r="B79" s="3">
        <v>60</v>
      </c>
      <c r="C79" t="str">
        <f t="shared" si="2"/>
        <v>Discapacidad intelectual</v>
      </c>
      <c r="D79">
        <f>MATCH(Tabla15[[#This Row],[country]],quality_of_life!A:A,0)</f>
        <v>76</v>
      </c>
    </row>
    <row r="80" spans="1:4" hidden="1" x14ac:dyDescent="0.35">
      <c r="A80" t="s">
        <v>20</v>
      </c>
      <c r="B80" s="3">
        <v>89</v>
      </c>
      <c r="C80" t="str">
        <f t="shared" si="2"/>
        <v>Inteligencia por debajo de la media</v>
      </c>
      <c r="D80">
        <f>MATCH(Tabla15[[#This Row],[country]],quality_of_life!A:A,0)</f>
        <v>78</v>
      </c>
    </row>
    <row r="81" spans="1:4" hidden="1" x14ac:dyDescent="0.35">
      <c r="A81" t="s">
        <v>68</v>
      </c>
      <c r="B81" s="3">
        <v>108</v>
      </c>
      <c r="C81" t="str">
        <f t="shared" si="2"/>
        <v>Inteligencia media</v>
      </c>
      <c r="D81">
        <f>MATCH(Tabla15[[#This Row],[country]],quality_of_life!A:A,0)</f>
        <v>10</v>
      </c>
    </row>
    <row r="82" spans="1:4" hidden="1" x14ac:dyDescent="0.35">
      <c r="A82" t="s">
        <v>87</v>
      </c>
      <c r="B82" s="3">
        <v>70</v>
      </c>
      <c r="C82" t="str">
        <f t="shared" si="2"/>
        <v>Discapacidad intelectual</v>
      </c>
      <c r="D82">
        <f>MATCH(Tabla15[[#This Row],[country]],quality_of_life!A:A,0)</f>
        <v>89</v>
      </c>
    </row>
    <row r="83" spans="1:4" hidden="1" x14ac:dyDescent="0.35">
      <c r="A83" t="s">
        <v>53</v>
      </c>
      <c r="B83" s="3">
        <v>106</v>
      </c>
      <c r="C83" t="str">
        <f t="shared" si="2"/>
        <v>Inteligencia media</v>
      </c>
      <c r="D83">
        <f>MATCH(Tabla15[[#This Row],[country]],quality_of_life!A:A,0)</f>
        <v>14</v>
      </c>
    </row>
    <row r="84" spans="1:4" hidden="1" x14ac:dyDescent="0.35">
      <c r="A84" t="s">
        <v>47</v>
      </c>
      <c r="B84" s="3">
        <v>97</v>
      </c>
      <c r="C84" t="str">
        <f t="shared" si="2"/>
        <v>Inteligencia media</v>
      </c>
      <c r="D84">
        <f>MATCH(Tabla15[[#This Row],[country]],quality_of_life!A:A,0)</f>
        <v>6</v>
      </c>
    </row>
    <row r="85" spans="1:4" hidden="1" x14ac:dyDescent="0.35">
      <c r="A85" t="s">
        <v>95</v>
      </c>
      <c r="B85" s="3">
        <v>79</v>
      </c>
      <c r="C85" t="str">
        <f t="shared" si="2"/>
        <v>Discapacidad intelectual</v>
      </c>
      <c r="D85">
        <f>MATCH(Tabla15[[#This Row],[country]],quality_of_life!A:A,0)</f>
        <v>63</v>
      </c>
    </row>
    <row r="86" spans="1:4" hidden="1" x14ac:dyDescent="0.35">
      <c r="A86" t="s">
        <v>78</v>
      </c>
      <c r="B86" s="3">
        <v>70</v>
      </c>
      <c r="C86" t="str">
        <f t="shared" si="2"/>
        <v>Discapacidad intelectual</v>
      </c>
      <c r="D86">
        <f>MATCH(Tabla15[[#This Row],[country]],quality_of_life!A:A,0)</f>
        <v>137</v>
      </c>
    </row>
    <row r="87" spans="1:4" hidden="1" x14ac:dyDescent="0.35">
      <c r="A87" t="s">
        <v>21</v>
      </c>
      <c r="B87" s="3">
        <v>99</v>
      </c>
      <c r="C87" t="str">
        <f t="shared" si="2"/>
        <v>Inteligencia media</v>
      </c>
      <c r="D87">
        <f>MATCH(Tabla15[[#This Row],[country]],quality_of_life!A:A,0)</f>
        <v>23</v>
      </c>
    </row>
    <row r="88" spans="1:4" hidden="1" x14ac:dyDescent="0.35">
      <c r="A88" t="s">
        <v>32</v>
      </c>
      <c r="B88" s="3">
        <v>102</v>
      </c>
      <c r="C88" t="str">
        <f t="shared" si="2"/>
        <v>Inteligencia media</v>
      </c>
      <c r="D88">
        <f>MATCH(Tabla15[[#This Row],[country]],quality_of_life!A:A,0)</f>
        <v>8</v>
      </c>
    </row>
    <row r="89" spans="1:4" hidden="1" x14ac:dyDescent="0.35">
      <c r="A89" t="s">
        <v>76</v>
      </c>
      <c r="B89" s="3">
        <v>89</v>
      </c>
      <c r="C89" t="str">
        <f t="shared" ref="C89:C98" si="3">IF(B89&gt;=130,"Muy dotada", IF(AND(B89&lt;130,B89&gt;=121),"Dotada", IF(AND(B89&lt;=120,B89&gt;=111), "Inteligencia por encima de la media",IF(AND(B89&lt;=110,B89&gt;=90), "Inteligencia media",IF(AND(B89&lt;=89,B89&gt;=80), "Inteligencia por debajo de la media", IF(B89&lt;=79, "Discapacidad intelectual", "Otros"))))))</f>
        <v>Inteligencia por debajo de la media</v>
      </c>
      <c r="D89">
        <f>MATCH(Tabla15[[#This Row],[country]],quality_of_life!A:A,0)</f>
        <v>55</v>
      </c>
    </row>
    <row r="90" spans="1:4" hidden="1" x14ac:dyDescent="0.35">
      <c r="A90" t="s">
        <v>109</v>
      </c>
      <c r="B90" s="3">
        <v>60</v>
      </c>
      <c r="C90" t="str">
        <f t="shared" si="3"/>
        <v>Discapacidad intelectual</v>
      </c>
      <c r="D90">
        <f>MATCH(Tabla15[[#This Row],[country]],quality_of_life!A:A,0)</f>
        <v>98</v>
      </c>
    </row>
    <row r="91" spans="1:4" hidden="1" x14ac:dyDescent="0.35">
      <c r="A91" t="s">
        <v>48</v>
      </c>
      <c r="B91" s="3">
        <v>89</v>
      </c>
      <c r="C91" t="str">
        <f t="shared" si="3"/>
        <v>Inteligencia por debajo de la media</v>
      </c>
      <c r="D91">
        <f>MATCH(Tabla15[[#This Row],[country]],quality_of_life!A:A,0)</f>
        <v>67</v>
      </c>
    </row>
    <row r="92" spans="1:4" hidden="1" x14ac:dyDescent="0.35">
      <c r="A92" t="s">
        <v>25</v>
      </c>
      <c r="B92" s="3">
        <v>95</v>
      </c>
      <c r="C92" t="str">
        <f t="shared" si="3"/>
        <v>Inteligencia media</v>
      </c>
      <c r="D92">
        <f>MATCH(Tabla15[[#This Row],[country]],quality_of_life!A:A,0)</f>
        <v>84</v>
      </c>
    </row>
    <row r="93" spans="1:4" hidden="1" x14ac:dyDescent="0.35">
      <c r="A93" t="s">
        <v>66</v>
      </c>
      <c r="B93" s="3">
        <v>83</v>
      </c>
      <c r="C93" t="str">
        <f t="shared" si="3"/>
        <v>Inteligencia por debajo de la media</v>
      </c>
      <c r="D93">
        <f>MATCH(Tabla15[[#This Row],[country]],quality_of_life!A:A,0)</f>
        <v>26</v>
      </c>
    </row>
    <row r="94" spans="1:4" hidden="1" x14ac:dyDescent="0.35">
      <c r="A94" t="s">
        <v>41</v>
      </c>
      <c r="B94" s="3">
        <v>100</v>
      </c>
      <c r="C94" t="str">
        <f t="shared" si="3"/>
        <v>Inteligencia media</v>
      </c>
      <c r="D94">
        <f>MATCH(Tabla15[[#This Row],[country]],quality_of_life!A:A,0)</f>
        <v>45</v>
      </c>
    </row>
    <row r="95" spans="1:4" hidden="1" x14ac:dyDescent="0.35">
      <c r="A95" t="s">
        <v>44</v>
      </c>
      <c r="B95" s="3">
        <v>98</v>
      </c>
      <c r="C95" t="str">
        <f t="shared" si="3"/>
        <v>Inteligencia media</v>
      </c>
      <c r="D95">
        <f>MATCH(Tabla15[[#This Row],[country]],quality_of_life!A:A,0)</f>
        <v>19</v>
      </c>
    </row>
    <row r="96" spans="1:4" hidden="1" x14ac:dyDescent="0.35">
      <c r="A96" t="s">
        <v>89</v>
      </c>
      <c r="B96" s="3">
        <v>94</v>
      </c>
      <c r="C96" t="str">
        <f t="shared" si="3"/>
        <v>Inteligencia media</v>
      </c>
      <c r="D96">
        <f>MATCH(Tabla15[[#This Row],[country]],quality_of_life!A:A,0)</f>
        <v>81</v>
      </c>
    </row>
    <row r="97" spans="1:4" hidden="1" x14ac:dyDescent="0.35">
      <c r="A97" t="s">
        <v>126</v>
      </c>
      <c r="B97" s="3">
        <v>72</v>
      </c>
      <c r="C97" t="str">
        <f t="shared" si="3"/>
        <v>Discapacidad intelectual</v>
      </c>
      <c r="D97">
        <f>MATCH(Tabla15[[#This Row],[country]],quality_of_life!A:A,0)</f>
        <v>116</v>
      </c>
    </row>
    <row r="98" spans="1:4" hidden="1" x14ac:dyDescent="0.35">
      <c r="A98" t="s">
        <v>83</v>
      </c>
      <c r="B98" s="3">
        <v>72</v>
      </c>
      <c r="C98" t="str">
        <f t="shared" si="3"/>
        <v>Discapacidad intelectual</v>
      </c>
      <c r="D98">
        <f>MATCH(Tabla15[[#This Row],[country]],quality_of_life!A:A,0)</f>
        <v>128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1AAF-2D32-4059-86D7-D3AEA465540A}">
  <dimension ref="A1:F104"/>
  <sheetViews>
    <sheetView workbookViewId="0">
      <selection activeCell="F2" sqref="F2"/>
    </sheetView>
  </sheetViews>
  <sheetFormatPr baseColWidth="10" defaultRowHeight="14.5" x14ac:dyDescent="0.35"/>
  <cols>
    <col min="1" max="1" width="19.81640625" bestFit="1" customWidth="1"/>
    <col min="2" max="2" width="21.1796875" bestFit="1" customWidth="1"/>
    <col min="3" max="3" width="22.81640625" bestFit="1" customWidth="1"/>
    <col min="4" max="4" width="11.6328125" bestFit="1" customWidth="1"/>
    <col min="5" max="5" width="12.453125" bestFit="1" customWidth="1"/>
  </cols>
  <sheetData>
    <row r="1" spans="1:6" x14ac:dyDescent="0.35">
      <c r="A1" t="s">
        <v>5</v>
      </c>
      <c r="B1" s="3" t="s">
        <v>134</v>
      </c>
      <c r="C1" s="2" t="s">
        <v>135</v>
      </c>
      <c r="D1" s="5" t="s">
        <v>136</v>
      </c>
      <c r="E1" s="4" t="s">
        <v>137</v>
      </c>
      <c r="F1" t="s">
        <v>211</v>
      </c>
    </row>
    <row r="2" spans="1:6" x14ac:dyDescent="0.35">
      <c r="A2" t="s">
        <v>92</v>
      </c>
      <c r="B2" s="3">
        <v>63.7</v>
      </c>
      <c r="C2" s="3">
        <v>66.7</v>
      </c>
      <c r="D2" s="5">
        <v>5.8</v>
      </c>
      <c r="E2" s="5">
        <v>6.2</v>
      </c>
      <c r="F2">
        <f>MATCH(Tabla17[[#This Row],[country]],quality_of_life!A:A,0)</f>
        <v>130</v>
      </c>
    </row>
    <row r="3" spans="1:6" x14ac:dyDescent="0.35">
      <c r="A3" t="s">
        <v>64</v>
      </c>
      <c r="B3" s="3">
        <v>77.2</v>
      </c>
      <c r="C3" s="3">
        <v>80.3</v>
      </c>
      <c r="D3" s="5">
        <v>12.3</v>
      </c>
      <c r="E3" s="5">
        <v>8.3000000000000007</v>
      </c>
      <c r="F3">
        <f>MATCH(Tabla17[[#This Row],[country]],quality_of_life!A:A,0)</f>
        <v>70</v>
      </c>
    </row>
    <row r="4" spans="1:6" x14ac:dyDescent="0.35">
      <c r="A4" t="s">
        <v>61</v>
      </c>
      <c r="B4" s="3">
        <v>75.900000000000006</v>
      </c>
      <c r="C4" s="3">
        <v>78.3</v>
      </c>
      <c r="D4" s="5">
        <v>6.8</v>
      </c>
      <c r="E4" s="5">
        <v>4.7</v>
      </c>
      <c r="F4">
        <f>MATCH(Tabla17[[#This Row],[country]],quality_of_life!A:A,0)</f>
        <v>71</v>
      </c>
    </row>
    <row r="5" spans="1:6" x14ac:dyDescent="0.35">
      <c r="A5" t="s">
        <v>142</v>
      </c>
      <c r="B5" s="3">
        <v>58.7</v>
      </c>
      <c r="C5" s="3">
        <v>64.400000000000006</v>
      </c>
      <c r="D5" s="5">
        <v>9.8000000000000007</v>
      </c>
      <c r="E5" s="5">
        <v>7.8</v>
      </c>
      <c r="F5">
        <f>MATCH(Tabla17[[#This Row],[country]],quality_of_life!A:A,0)</f>
        <v>131</v>
      </c>
    </row>
    <row r="6" spans="1:6" x14ac:dyDescent="0.35">
      <c r="A6" t="s">
        <v>58</v>
      </c>
      <c r="B6" s="3">
        <v>73.400000000000006</v>
      </c>
      <c r="C6" s="3">
        <v>80.099999999999994</v>
      </c>
      <c r="D6" s="5">
        <v>8.5</v>
      </c>
      <c r="E6" s="5">
        <v>7.6</v>
      </c>
      <c r="F6">
        <f>MATCH(Tabla17[[#This Row],[country]],quality_of_life!A:A,0)</f>
        <v>62</v>
      </c>
    </row>
    <row r="7" spans="1:6" x14ac:dyDescent="0.35">
      <c r="A7" t="s">
        <v>122</v>
      </c>
      <c r="B7" s="3">
        <v>71.5</v>
      </c>
      <c r="C7" s="3">
        <v>78.7</v>
      </c>
      <c r="D7" s="5">
        <v>10.7</v>
      </c>
      <c r="E7" s="5">
        <v>9.8000000000000007</v>
      </c>
      <c r="F7">
        <f>MATCH(Tabla17[[#This Row],[country]],quality_of_life!A:A,0)</f>
        <v>73</v>
      </c>
    </row>
    <row r="8" spans="1:6" x14ac:dyDescent="0.35">
      <c r="A8" t="s">
        <v>33</v>
      </c>
      <c r="B8" s="3">
        <v>81.2</v>
      </c>
      <c r="C8" s="3">
        <v>85.3</v>
      </c>
      <c r="D8" s="5">
        <v>11.5</v>
      </c>
      <c r="E8" s="5">
        <v>6.3</v>
      </c>
      <c r="F8">
        <f>MATCH(Tabla17[[#This Row],[country]],quality_of_life!A:A,0)</f>
        <v>3</v>
      </c>
    </row>
    <row r="9" spans="1:6" x14ac:dyDescent="0.35">
      <c r="A9" t="s">
        <v>36</v>
      </c>
      <c r="B9" s="3">
        <v>78.900000000000006</v>
      </c>
      <c r="C9" s="3">
        <v>83.6</v>
      </c>
      <c r="D9" s="5">
        <v>9.9</v>
      </c>
      <c r="E9" s="5">
        <v>10.3</v>
      </c>
      <c r="F9">
        <f>MATCH(Tabla17[[#This Row],[country]],quality_of_life!A:A,0)</f>
        <v>17</v>
      </c>
    </row>
    <row r="10" spans="1:6" x14ac:dyDescent="0.35">
      <c r="A10" t="s">
        <v>123</v>
      </c>
      <c r="B10" s="3">
        <v>70.599999999999994</v>
      </c>
      <c r="C10" s="3">
        <v>75.599999999999994</v>
      </c>
      <c r="D10" s="5">
        <v>8.6</v>
      </c>
      <c r="E10" s="5">
        <v>7.5</v>
      </c>
      <c r="F10">
        <f>MATCH(Tabla17[[#This Row],[country]],quality_of_life!A:A,0)</f>
        <v>115</v>
      </c>
    </row>
    <row r="11" spans="1:6" x14ac:dyDescent="0.35">
      <c r="A11" t="s">
        <v>73</v>
      </c>
      <c r="B11" s="3">
        <v>76.599999999999994</v>
      </c>
      <c r="C11" s="3">
        <v>78.599999999999994</v>
      </c>
      <c r="D11" s="5">
        <v>19.2</v>
      </c>
      <c r="E11" s="5">
        <v>2.4</v>
      </c>
      <c r="F11">
        <f>MATCH(Tabla17[[#This Row],[country]],quality_of_life!A:A,0)</f>
        <v>46</v>
      </c>
    </row>
    <row r="12" spans="1:6" x14ac:dyDescent="0.35">
      <c r="A12" t="s">
        <v>105</v>
      </c>
      <c r="B12" s="3">
        <v>71.099999999999994</v>
      </c>
      <c r="C12" s="3">
        <v>74.900000000000006</v>
      </c>
      <c r="D12" s="5">
        <v>10.9</v>
      </c>
      <c r="E12" s="5">
        <v>5.5</v>
      </c>
      <c r="F12">
        <f>MATCH(Tabla17[[#This Row],[country]],quality_of_life!A:A,0)</f>
        <v>106</v>
      </c>
    </row>
    <row r="13" spans="1:6" x14ac:dyDescent="0.35">
      <c r="A13" t="s">
        <v>29</v>
      </c>
      <c r="B13" s="3">
        <v>78.599999999999994</v>
      </c>
      <c r="C13" s="3">
        <v>83.1</v>
      </c>
      <c r="D13" s="5">
        <v>5.3</v>
      </c>
      <c r="E13" s="5">
        <v>11</v>
      </c>
      <c r="F13">
        <f>MATCH(Tabla17[[#This Row],[country]],quality_of_life!A:A,0)</f>
        <v>39</v>
      </c>
    </row>
    <row r="14" spans="1:6" x14ac:dyDescent="0.35">
      <c r="A14" t="s">
        <v>30</v>
      </c>
      <c r="B14" s="3">
        <v>78.3</v>
      </c>
      <c r="C14" s="3">
        <v>86</v>
      </c>
      <c r="D14" s="5">
        <v>11.2</v>
      </c>
      <c r="E14" s="5">
        <v>8.8000000000000007</v>
      </c>
      <c r="F14">
        <f>MATCH(Tabla17[[#This Row],[country]],quality_of_life!A:A,0)</f>
        <v>9</v>
      </c>
    </row>
    <row r="15" spans="1:6" x14ac:dyDescent="0.35">
      <c r="A15" t="s">
        <v>91</v>
      </c>
      <c r="B15" s="3">
        <v>68.900000000000006</v>
      </c>
      <c r="C15" s="3">
        <v>74.8</v>
      </c>
      <c r="D15" s="5">
        <v>11.3</v>
      </c>
      <c r="E15" s="5">
        <v>6.8</v>
      </c>
      <c r="F15">
        <f>MATCH(Tabla17[[#This Row],[country]],quality_of_life!A:A,0)</f>
        <v>82</v>
      </c>
    </row>
    <row r="16" spans="1:6" x14ac:dyDescent="0.35">
      <c r="A16" t="s">
        <v>51</v>
      </c>
      <c r="B16" s="3">
        <v>72.5</v>
      </c>
      <c r="C16" s="3">
        <v>79.7</v>
      </c>
      <c r="D16" s="5">
        <v>6.8</v>
      </c>
      <c r="E16" s="5">
        <v>6.6</v>
      </c>
      <c r="F16">
        <f>MATCH(Tabla17[[#This Row],[country]],quality_of_life!A:A,0)</f>
        <v>101</v>
      </c>
    </row>
    <row r="17" spans="1:6" x14ac:dyDescent="0.35">
      <c r="A17" t="s">
        <v>67</v>
      </c>
      <c r="B17" s="3">
        <v>69.900000000000006</v>
      </c>
      <c r="C17" s="3">
        <v>77.5</v>
      </c>
      <c r="D17" s="5">
        <v>9.4</v>
      </c>
      <c r="E17" s="5">
        <v>18</v>
      </c>
      <c r="F17">
        <f>MATCH(Tabla17[[#This Row],[country]],quality_of_life!A:A,0)</f>
        <v>38</v>
      </c>
    </row>
    <row r="18" spans="1:6" x14ac:dyDescent="0.35">
      <c r="A18" t="s">
        <v>99</v>
      </c>
      <c r="B18" s="3">
        <v>64.3</v>
      </c>
      <c r="C18" s="3">
        <v>70.3</v>
      </c>
      <c r="D18" s="5">
        <v>7.1</v>
      </c>
      <c r="E18" s="5">
        <v>8.3000000000000007</v>
      </c>
      <c r="F18">
        <f>MATCH(Tabla17[[#This Row],[country]],quality_of_life!A:A,0)</f>
        <v>123</v>
      </c>
    </row>
    <row r="19" spans="1:6" x14ac:dyDescent="0.35">
      <c r="A19" t="s">
        <v>102</v>
      </c>
      <c r="B19" s="3">
        <v>67.7</v>
      </c>
      <c r="C19" s="3">
        <v>72.2</v>
      </c>
      <c r="D19" s="5">
        <v>10.4</v>
      </c>
      <c r="E19" s="5">
        <v>6</v>
      </c>
      <c r="F19">
        <f>MATCH(Tabla17[[#This Row],[country]],quality_of_life!A:A,0)</f>
        <v>110</v>
      </c>
    </row>
    <row r="20" spans="1:6" x14ac:dyDescent="0.35">
      <c r="A20" t="s">
        <v>77</v>
      </c>
      <c r="B20" s="3">
        <v>58.4</v>
      </c>
      <c r="C20" s="3">
        <v>60.9</v>
      </c>
      <c r="D20" s="5">
        <v>10.199999999999999</v>
      </c>
      <c r="E20" s="5">
        <v>8.9</v>
      </c>
      <c r="F20">
        <f>MATCH(Tabla17[[#This Row],[country]],quality_of_life!A:A,0)</f>
        <v>134</v>
      </c>
    </row>
    <row r="21" spans="1:6" x14ac:dyDescent="0.35">
      <c r="A21" t="s">
        <v>35</v>
      </c>
      <c r="B21" s="3">
        <v>79.7</v>
      </c>
      <c r="C21" s="3">
        <v>83.9</v>
      </c>
      <c r="D21" s="5">
        <v>8.4</v>
      </c>
      <c r="E21" s="5">
        <v>8.1</v>
      </c>
      <c r="F21">
        <f>MATCH(Tabla17[[#This Row],[country]],quality_of_life!A:A,0)</f>
        <v>21</v>
      </c>
    </row>
    <row r="22" spans="1:6" x14ac:dyDescent="0.35">
      <c r="A22" t="s">
        <v>79</v>
      </c>
      <c r="B22" s="3">
        <v>53.1</v>
      </c>
      <c r="C22" s="3">
        <v>55.9</v>
      </c>
      <c r="D22" s="5">
        <v>10.9</v>
      </c>
      <c r="E22" s="5">
        <v>11.7</v>
      </c>
      <c r="F22">
        <f>MATCH(Tabla17[[#This Row],[country]],quality_of_life!A:A,0)</f>
        <v>135</v>
      </c>
    </row>
    <row r="23" spans="1:6" x14ac:dyDescent="0.35">
      <c r="A23" t="s">
        <v>71</v>
      </c>
      <c r="B23" s="3">
        <v>78</v>
      </c>
      <c r="C23" s="3">
        <v>82.5</v>
      </c>
      <c r="D23" s="5">
        <v>10.199999999999999</v>
      </c>
      <c r="E23" s="5">
        <v>6.3</v>
      </c>
      <c r="F23">
        <f>MATCH(Tabla17[[#This Row],[country]],quality_of_life!A:A,0)</f>
        <v>40</v>
      </c>
    </row>
    <row r="24" spans="1:6" x14ac:dyDescent="0.35">
      <c r="A24" t="s">
        <v>55</v>
      </c>
      <c r="B24" s="3">
        <v>75</v>
      </c>
      <c r="C24" s="3">
        <v>79.400000000000006</v>
      </c>
      <c r="D24" s="5">
        <v>9.4</v>
      </c>
      <c r="E24" s="5">
        <v>7.1</v>
      </c>
      <c r="F24">
        <f>MATCH(Tabla17[[#This Row],[country]],quality_of_life!A:A,0)</f>
        <v>42</v>
      </c>
    </row>
    <row r="25" spans="1:6" x14ac:dyDescent="0.35">
      <c r="A25" t="s">
        <v>75</v>
      </c>
      <c r="B25" s="3">
        <v>74.7</v>
      </c>
      <c r="C25" s="3">
        <v>80.2</v>
      </c>
      <c r="D25" s="5">
        <v>9.9</v>
      </c>
      <c r="E25" s="5">
        <v>5.7</v>
      </c>
      <c r="F25">
        <f>MATCH(Tabla17[[#This Row],[country]],quality_of_life!A:A,0)</f>
        <v>118</v>
      </c>
    </row>
    <row r="26" spans="1:6" x14ac:dyDescent="0.35">
      <c r="A26" t="s">
        <v>62</v>
      </c>
      <c r="B26" s="3">
        <v>78</v>
      </c>
      <c r="C26" s="3">
        <v>83</v>
      </c>
      <c r="D26" s="5">
        <v>9.3000000000000007</v>
      </c>
      <c r="E26" s="5">
        <v>5.2</v>
      </c>
      <c r="F26">
        <f>MATCH(Tabla17[[#This Row],[country]],quality_of_life!A:A,0)</f>
        <v>61</v>
      </c>
    </row>
    <row r="27" spans="1:6" x14ac:dyDescent="0.35">
      <c r="A27" t="s">
        <v>19</v>
      </c>
      <c r="B27" s="3">
        <v>74.7</v>
      </c>
      <c r="C27" s="3">
        <v>80.900000000000006</v>
      </c>
      <c r="D27" s="5">
        <v>8.4</v>
      </c>
      <c r="E27" s="5">
        <v>14.1</v>
      </c>
      <c r="F27">
        <f>MATCH(Tabla17[[#This Row],[country]],quality_of_life!A:A,0)</f>
        <v>29</v>
      </c>
    </row>
    <row r="28" spans="1:6" x14ac:dyDescent="0.35">
      <c r="A28" t="s">
        <v>16</v>
      </c>
      <c r="B28" s="3">
        <v>75.3</v>
      </c>
      <c r="C28" s="3">
        <v>81.3</v>
      </c>
      <c r="D28" s="5">
        <v>12</v>
      </c>
      <c r="E28" s="5">
        <v>12.1</v>
      </c>
      <c r="F28">
        <f>MATCH(Tabla17[[#This Row],[country]],quality_of_life!A:A,0)</f>
        <v>34</v>
      </c>
    </row>
    <row r="29" spans="1:6" x14ac:dyDescent="0.35">
      <c r="A29" t="s">
        <v>13</v>
      </c>
      <c r="B29" s="3">
        <v>79.599999999999994</v>
      </c>
      <c r="C29" s="3">
        <v>83.6</v>
      </c>
      <c r="D29" s="5">
        <v>13.4</v>
      </c>
      <c r="E29" s="5">
        <v>9.4</v>
      </c>
      <c r="F29">
        <f>MATCH(Tabla17[[#This Row],[country]],quality_of_life!A:A,0)</f>
        <v>28</v>
      </c>
    </row>
    <row r="30" spans="1:6" x14ac:dyDescent="0.35">
      <c r="A30" t="s">
        <v>96</v>
      </c>
      <c r="B30" s="3">
        <v>74.5</v>
      </c>
      <c r="C30" s="3">
        <v>80</v>
      </c>
      <c r="D30" s="5">
        <v>13.1</v>
      </c>
      <c r="E30" s="5">
        <v>5.0999999999999996</v>
      </c>
      <c r="F30">
        <f>MATCH(Tabla17[[#This Row],[country]],quality_of_life!A:A,0)</f>
        <v>69</v>
      </c>
    </row>
    <row r="31" spans="1:6" x14ac:dyDescent="0.35">
      <c r="A31" t="s">
        <v>70</v>
      </c>
      <c r="B31" s="3">
        <v>69.900000000000006</v>
      </c>
      <c r="C31" s="3">
        <v>74.5</v>
      </c>
      <c r="D31" s="5">
        <v>10.1</v>
      </c>
      <c r="E31" s="5">
        <v>5.7</v>
      </c>
      <c r="F31">
        <f>MATCH(Tabla17[[#This Row],[country]],quality_of_life!A:A,0)</f>
        <v>86</v>
      </c>
    </row>
    <row r="32" spans="1:6" x14ac:dyDescent="0.35">
      <c r="A32" t="s">
        <v>141</v>
      </c>
      <c r="B32" s="3">
        <v>68.7</v>
      </c>
      <c r="C32" s="3">
        <v>78</v>
      </c>
      <c r="D32" s="5">
        <v>11.5</v>
      </c>
      <c r="E32" s="5">
        <v>7.1</v>
      </c>
      <c r="F32">
        <f>MATCH(Tabla17[[#This Row],[country]],quality_of_life!A:A,0)</f>
        <v>126</v>
      </c>
    </row>
    <row r="33" spans="1:6" x14ac:dyDescent="0.35">
      <c r="A33" t="s">
        <v>12</v>
      </c>
      <c r="B33" s="3">
        <v>74.2</v>
      </c>
      <c r="C33" s="3">
        <v>82.7</v>
      </c>
      <c r="D33" s="5">
        <v>13.3</v>
      </c>
      <c r="E33" s="5">
        <v>11.9</v>
      </c>
      <c r="F33">
        <f>MATCH(Tabla17[[#This Row],[country]],quality_of_life!A:A,0)</f>
        <v>43</v>
      </c>
    </row>
    <row r="34" spans="1:6" x14ac:dyDescent="0.35">
      <c r="A34" t="s">
        <v>93</v>
      </c>
      <c r="B34" s="3">
        <v>65</v>
      </c>
      <c r="C34" s="3">
        <v>68.900000000000006</v>
      </c>
      <c r="D34" s="5">
        <v>17.8</v>
      </c>
      <c r="E34" s="5">
        <v>6.3</v>
      </c>
      <c r="F34">
        <f>MATCH(Tabla17[[#This Row],[country]],quality_of_life!A:A,0)</f>
        <v>129</v>
      </c>
    </row>
    <row r="35" spans="1:6" x14ac:dyDescent="0.35">
      <c r="A35" t="s">
        <v>26</v>
      </c>
      <c r="B35" s="3">
        <v>79.400000000000006</v>
      </c>
      <c r="C35" s="3">
        <v>85</v>
      </c>
      <c r="D35" s="5">
        <v>17.899999999999999</v>
      </c>
      <c r="E35" s="5">
        <v>10</v>
      </c>
      <c r="F35">
        <f>MATCH(Tabla17[[#This Row],[country]],quality_of_life!A:A,0)</f>
        <v>27</v>
      </c>
    </row>
    <row r="36" spans="1:6" x14ac:dyDescent="0.35">
      <c r="A36" t="s">
        <v>37</v>
      </c>
      <c r="B36" s="3">
        <v>79.2</v>
      </c>
      <c r="C36" s="3">
        <v>85.3</v>
      </c>
      <c r="D36" s="5">
        <v>18.100000000000001</v>
      </c>
      <c r="E36" s="5">
        <v>9.9</v>
      </c>
      <c r="F36">
        <f>MATCH(Tabla17[[#This Row],[country]],quality_of_life!A:A,0)</f>
        <v>16</v>
      </c>
    </row>
    <row r="37" spans="1:6" x14ac:dyDescent="0.35">
      <c r="A37" t="s">
        <v>52</v>
      </c>
      <c r="B37" s="3">
        <v>69.5</v>
      </c>
      <c r="C37" s="3">
        <v>78.3</v>
      </c>
      <c r="D37" s="5">
        <v>10.3</v>
      </c>
      <c r="E37" s="5">
        <v>12.7</v>
      </c>
      <c r="F37">
        <f>MATCH(Tabla17[[#This Row],[country]],quality_of_life!A:A,0)</f>
        <v>56</v>
      </c>
    </row>
    <row r="38" spans="1:6" x14ac:dyDescent="0.35">
      <c r="A38" t="s">
        <v>28</v>
      </c>
      <c r="B38" s="3">
        <v>78.599999999999994</v>
      </c>
      <c r="C38" s="3">
        <v>83.4</v>
      </c>
      <c r="D38" s="5">
        <v>15.5</v>
      </c>
      <c r="E38" s="5">
        <v>11.9</v>
      </c>
      <c r="F38">
        <f>MATCH(Tabla17[[#This Row],[country]],quality_of_life!A:A,0)</f>
        <v>18</v>
      </c>
    </row>
    <row r="39" spans="1:6" x14ac:dyDescent="0.35">
      <c r="A39" t="s">
        <v>86</v>
      </c>
      <c r="B39" s="3">
        <v>63.2</v>
      </c>
      <c r="C39" s="3">
        <v>65.5</v>
      </c>
      <c r="D39" s="5">
        <v>8.5</v>
      </c>
      <c r="E39" s="5">
        <v>7.1</v>
      </c>
      <c r="F39">
        <f>MATCH(Tabla17[[#This Row],[country]],quality_of_life!A:A,0)</f>
        <v>91</v>
      </c>
    </row>
    <row r="40" spans="1:6" x14ac:dyDescent="0.35">
      <c r="A40" t="s">
        <v>31</v>
      </c>
      <c r="B40" s="3">
        <v>78.599999999999994</v>
      </c>
      <c r="C40" s="3">
        <v>83.7</v>
      </c>
      <c r="D40" s="5">
        <v>14.1</v>
      </c>
      <c r="E40" s="5">
        <v>12.2</v>
      </c>
      <c r="F40">
        <f>MATCH(Tabla17[[#This Row],[country]],quality_of_life!A:A,0)</f>
        <v>31</v>
      </c>
    </row>
    <row r="41" spans="1:6" x14ac:dyDescent="0.35">
      <c r="A41" t="s">
        <v>57</v>
      </c>
      <c r="B41" s="3">
        <v>82.9</v>
      </c>
      <c r="C41" s="3">
        <v>88</v>
      </c>
      <c r="D41" s="5">
        <v>14.4</v>
      </c>
      <c r="E41" s="5">
        <v>6.8</v>
      </c>
      <c r="F41">
        <f>MATCH(Tabla17[[#This Row],[country]],quality_of_life!A:A,0)</f>
        <v>2</v>
      </c>
    </row>
    <row r="42" spans="1:6" x14ac:dyDescent="0.35">
      <c r="A42" t="s">
        <v>45</v>
      </c>
      <c r="B42" s="3">
        <v>72.3</v>
      </c>
      <c r="C42" s="3">
        <v>79.099999999999994</v>
      </c>
      <c r="D42" s="5">
        <v>8.9</v>
      </c>
      <c r="E42" s="5">
        <v>14.5</v>
      </c>
      <c r="F42">
        <f>MATCH(Tabla17[[#This Row],[country]],quality_of_life!A:A,0)</f>
        <v>36</v>
      </c>
    </row>
    <row r="43" spans="1:6" x14ac:dyDescent="0.35">
      <c r="A43" t="s">
        <v>15</v>
      </c>
      <c r="B43" s="3">
        <v>81.7</v>
      </c>
      <c r="C43" s="3">
        <v>84.5</v>
      </c>
      <c r="D43" s="5">
        <v>19.2</v>
      </c>
      <c r="E43" s="5">
        <v>7.8</v>
      </c>
      <c r="F43">
        <f>MATCH(Tabla17[[#This Row],[country]],quality_of_life!A:A,0)</f>
        <v>41</v>
      </c>
    </row>
    <row r="44" spans="1:6" x14ac:dyDescent="0.35">
      <c r="A44" t="s">
        <v>100</v>
      </c>
      <c r="B44" s="3">
        <v>68.7</v>
      </c>
      <c r="C44" s="3">
        <v>71.2</v>
      </c>
      <c r="D44" s="5">
        <v>10.9</v>
      </c>
      <c r="E44" s="5">
        <v>7.3</v>
      </c>
      <c r="F44">
        <f>MATCH(Tabla17[[#This Row],[country]],quality_of_life!A:A,0)</f>
        <v>83</v>
      </c>
    </row>
    <row r="45" spans="1:6" x14ac:dyDescent="0.35">
      <c r="A45" t="s">
        <v>101</v>
      </c>
      <c r="B45" s="3">
        <v>69.8</v>
      </c>
      <c r="C45" s="3">
        <v>74.2</v>
      </c>
      <c r="D45" s="5">
        <v>16.399999999999999</v>
      </c>
      <c r="E45" s="5">
        <v>6.6</v>
      </c>
      <c r="F45">
        <f>MATCH(Tabla17[[#This Row],[country]],quality_of_life!A:A,0)</f>
        <v>77</v>
      </c>
    </row>
    <row r="46" spans="1:6" x14ac:dyDescent="0.35">
      <c r="A46" t="s">
        <v>54</v>
      </c>
      <c r="B46" s="3">
        <v>75.8</v>
      </c>
      <c r="C46" s="3">
        <v>78.099999999999994</v>
      </c>
      <c r="D46" s="5">
        <v>17.5</v>
      </c>
      <c r="E46" s="5">
        <v>4.8</v>
      </c>
      <c r="F46">
        <f>MATCH(Tabla17[[#This Row],[country]],quality_of_life!A:A,0)</f>
        <v>117</v>
      </c>
    </row>
    <row r="47" spans="1:6" x14ac:dyDescent="0.35">
      <c r="A47" t="s">
        <v>69</v>
      </c>
      <c r="B47" s="3">
        <v>68.7</v>
      </c>
      <c r="C47" s="3">
        <v>72.8</v>
      </c>
      <c r="D47" s="5">
        <v>9.9</v>
      </c>
      <c r="E47" s="5">
        <v>4.7</v>
      </c>
      <c r="F47">
        <f>MATCH(Tabla17[[#This Row],[country]],quality_of_life!A:A,0)</f>
        <v>133</v>
      </c>
    </row>
    <row r="48" spans="1:6" x14ac:dyDescent="0.35">
      <c r="A48" t="s">
        <v>34</v>
      </c>
      <c r="B48" s="3">
        <v>80.400000000000006</v>
      </c>
      <c r="C48" s="3">
        <v>84.1</v>
      </c>
      <c r="D48" s="5">
        <v>16.8</v>
      </c>
      <c r="E48" s="5">
        <v>6.4</v>
      </c>
      <c r="F48">
        <f>MATCH(Tabla17[[#This Row],[country]],quality_of_life!A:A,0)</f>
        <v>44</v>
      </c>
    </row>
    <row r="49" spans="1:6" x14ac:dyDescent="0.35">
      <c r="A49" t="s">
        <v>49</v>
      </c>
      <c r="B49" s="3">
        <v>80.7</v>
      </c>
      <c r="C49" s="3">
        <v>84.8</v>
      </c>
      <c r="D49" s="5">
        <v>15.3</v>
      </c>
      <c r="E49" s="5">
        <v>5.3</v>
      </c>
      <c r="F49">
        <f>MATCH(Tabla17[[#This Row],[country]],quality_of_life!A:A,0)</f>
        <v>37</v>
      </c>
    </row>
    <row r="50" spans="1:6" x14ac:dyDescent="0.35">
      <c r="A50" t="s">
        <v>59</v>
      </c>
      <c r="B50" s="3">
        <v>80.099999999999994</v>
      </c>
      <c r="C50" s="3">
        <v>84.7</v>
      </c>
      <c r="D50" s="5">
        <v>10</v>
      </c>
      <c r="E50" s="5">
        <v>12.6</v>
      </c>
      <c r="F50">
        <f>MATCH(Tabla17[[#This Row],[country]],quality_of_life!A:A,0)</f>
        <v>33</v>
      </c>
    </row>
    <row r="51" spans="1:6" x14ac:dyDescent="0.35">
      <c r="A51" t="s">
        <v>90</v>
      </c>
      <c r="B51" s="3">
        <v>56.9</v>
      </c>
      <c r="C51" s="3">
        <v>59.5</v>
      </c>
      <c r="D51" s="5">
        <v>16.600000000000001</v>
      </c>
      <c r="E51" s="5">
        <v>9.6999999999999993</v>
      </c>
      <c r="F51">
        <f>MATCH(Tabla17[[#This Row],[country]],quality_of_life!A:A,0)</f>
        <v>125</v>
      </c>
    </row>
    <row r="52" spans="1:6" x14ac:dyDescent="0.35">
      <c r="A52" t="s">
        <v>140</v>
      </c>
      <c r="B52" s="3">
        <v>73</v>
      </c>
      <c r="C52" s="3">
        <v>76.2</v>
      </c>
      <c r="D52" s="5">
        <v>11.4</v>
      </c>
      <c r="E52" s="5">
        <v>7.6</v>
      </c>
      <c r="F52">
        <f>MATCH(Tabla17[[#This Row],[country]],quality_of_life!A:A,0)</f>
        <v>103</v>
      </c>
    </row>
    <row r="53" spans="1:6" x14ac:dyDescent="0.35">
      <c r="A53" t="s">
        <v>74</v>
      </c>
      <c r="B53" s="3">
        <v>81.599999999999994</v>
      </c>
      <c r="C53" s="3">
        <v>87.7</v>
      </c>
      <c r="D53" s="5">
        <v>21.1</v>
      </c>
      <c r="E53" s="5">
        <v>8.8000000000000007</v>
      </c>
      <c r="F53">
        <f>MATCH(Tabla17[[#This Row],[country]],quality_of_life!A:A,0)</f>
        <v>12</v>
      </c>
    </row>
    <row r="54" spans="1:6" x14ac:dyDescent="0.35">
      <c r="A54" t="s">
        <v>139</v>
      </c>
      <c r="B54" s="3">
        <v>73</v>
      </c>
      <c r="C54" s="3">
        <v>76.400000000000006</v>
      </c>
      <c r="D54" s="5">
        <v>15.7</v>
      </c>
      <c r="E54" s="5">
        <v>3.9</v>
      </c>
      <c r="F54">
        <f>MATCH(Tabla17[[#This Row],[country]],quality_of_life!A:A,0)</f>
        <v>75</v>
      </c>
    </row>
    <row r="55" spans="1:6" x14ac:dyDescent="0.35">
      <c r="A55" t="s">
        <v>56</v>
      </c>
      <c r="B55" s="3">
        <v>67.099999999999994</v>
      </c>
      <c r="C55" s="3">
        <v>75.5</v>
      </c>
      <c r="D55" s="5">
        <v>9.4</v>
      </c>
      <c r="E55" s="5">
        <v>8.6</v>
      </c>
      <c r="F55">
        <f>MATCH(Tabla17[[#This Row],[country]],quality_of_life!A:A,0)</f>
        <v>79</v>
      </c>
    </row>
    <row r="56" spans="1:6" x14ac:dyDescent="0.35">
      <c r="A56" t="s">
        <v>84</v>
      </c>
      <c r="B56" s="3">
        <v>64.599999999999994</v>
      </c>
      <c r="C56" s="3">
        <v>69.400000000000006</v>
      </c>
      <c r="D56" s="5">
        <v>13.5</v>
      </c>
      <c r="E56" s="5">
        <v>5.3</v>
      </c>
      <c r="F56">
        <f>MATCH(Tabla17[[#This Row],[country]],quality_of_life!A:A,0)</f>
        <v>96</v>
      </c>
    </row>
    <row r="57" spans="1:6" x14ac:dyDescent="0.35">
      <c r="A57" t="s">
        <v>124</v>
      </c>
      <c r="B57" s="3">
        <v>74.900000000000006</v>
      </c>
      <c r="C57" s="3">
        <v>76.7</v>
      </c>
      <c r="D57" s="5">
        <v>17</v>
      </c>
      <c r="E57" s="5">
        <v>2.9</v>
      </c>
      <c r="F57">
        <f>MATCH(Tabla17[[#This Row],[country]],quality_of_life!A:A,0)</f>
        <v>59</v>
      </c>
    </row>
    <row r="58" spans="1:6" x14ac:dyDescent="0.35">
      <c r="A58" t="s">
        <v>108</v>
      </c>
      <c r="B58" s="3">
        <v>66.400000000000006</v>
      </c>
      <c r="C58" s="3">
        <v>70.099999999999994</v>
      </c>
      <c r="D58" s="5">
        <v>9.6</v>
      </c>
      <c r="E58" s="5">
        <v>6.3</v>
      </c>
      <c r="F58">
        <f>MATCH(Tabla17[[#This Row],[country]],quality_of_life!A:A,0)</f>
        <v>97</v>
      </c>
    </row>
    <row r="59" spans="1:6" x14ac:dyDescent="0.35">
      <c r="A59" t="s">
        <v>27</v>
      </c>
      <c r="B59" s="3">
        <v>70.900000000000006</v>
      </c>
      <c r="C59" s="3">
        <v>80.099999999999994</v>
      </c>
      <c r="D59" s="5">
        <v>13.3</v>
      </c>
      <c r="E59" s="5">
        <v>15.2</v>
      </c>
      <c r="F59">
        <f>MATCH(Tabla17[[#This Row],[country]],quality_of_life!A:A,0)</f>
        <v>53</v>
      </c>
    </row>
    <row r="60" spans="1:6" x14ac:dyDescent="0.35">
      <c r="A60" t="s">
        <v>23</v>
      </c>
      <c r="B60" s="3">
        <v>70.099999999999994</v>
      </c>
      <c r="C60" s="3">
        <v>80</v>
      </c>
      <c r="D60" s="5">
        <v>16.100000000000001</v>
      </c>
      <c r="E60" s="5">
        <v>15.6</v>
      </c>
      <c r="F60">
        <f>MATCH(Tabla17[[#This Row],[country]],quality_of_life!A:A,0)</f>
        <v>54</v>
      </c>
    </row>
    <row r="61" spans="1:6" x14ac:dyDescent="0.35">
      <c r="A61" t="s">
        <v>40</v>
      </c>
      <c r="B61" s="3">
        <v>79.400000000000006</v>
      </c>
      <c r="C61" s="3">
        <v>84.2</v>
      </c>
      <c r="D61" s="5">
        <v>8.9</v>
      </c>
      <c r="E61" s="5">
        <v>7.3</v>
      </c>
      <c r="F61">
        <f>MATCH(Tabla17[[#This Row],[country]],quality_of_life!A:A,0)</f>
        <v>11</v>
      </c>
    </row>
    <row r="62" spans="1:6" x14ac:dyDescent="0.35">
      <c r="A62" t="s">
        <v>121</v>
      </c>
      <c r="B62" s="3">
        <v>81.400000000000006</v>
      </c>
      <c r="C62" s="3">
        <v>87.3</v>
      </c>
      <c r="D62" s="5">
        <v>17.5</v>
      </c>
      <c r="E62" s="5">
        <v>4.0999999999999996</v>
      </c>
      <c r="F62">
        <f>MATCH(Tabla17[[#This Row],[country]],quality_of_life!A:A,0)</f>
        <v>4</v>
      </c>
    </row>
    <row r="63" spans="1:6" x14ac:dyDescent="0.35">
      <c r="A63" t="s">
        <v>88</v>
      </c>
      <c r="B63" s="3">
        <v>74.400000000000006</v>
      </c>
      <c r="C63" s="3">
        <v>78.5</v>
      </c>
      <c r="D63" s="5">
        <v>9.1999999999999993</v>
      </c>
      <c r="E63" s="5">
        <v>5.3</v>
      </c>
      <c r="F63">
        <f>MATCH(Tabla17[[#This Row],[country]],quality_of_life!A:A,0)</f>
        <v>51</v>
      </c>
    </row>
    <row r="64" spans="1:6" x14ac:dyDescent="0.35">
      <c r="A64" t="s">
        <v>94</v>
      </c>
      <c r="B64" s="3">
        <v>77.8</v>
      </c>
      <c r="C64" s="3">
        <v>81</v>
      </c>
      <c r="D64" s="5">
        <v>10.6</v>
      </c>
      <c r="E64" s="5">
        <v>2.7</v>
      </c>
      <c r="F64">
        <f>MATCH(Tabla17[[#This Row],[country]],quality_of_life!A:A,0)</f>
        <v>57</v>
      </c>
    </row>
    <row r="65" spans="1:6" x14ac:dyDescent="0.35">
      <c r="A65" t="s">
        <v>63</v>
      </c>
      <c r="B65" s="3">
        <v>80.8</v>
      </c>
      <c r="C65" s="3">
        <v>84.6</v>
      </c>
      <c r="D65" s="5">
        <v>12.5</v>
      </c>
      <c r="E65" s="5">
        <v>7.9</v>
      </c>
      <c r="F65">
        <f>MATCH(Tabla17[[#This Row],[country]],quality_of_life!A:A,0)</f>
        <v>7</v>
      </c>
    </row>
    <row r="66" spans="1:6" x14ac:dyDescent="0.35">
      <c r="A66" t="s">
        <v>82</v>
      </c>
      <c r="B66" s="3">
        <v>72.3</v>
      </c>
      <c r="C66" s="3">
        <v>77.900000000000006</v>
      </c>
      <c r="D66" s="5">
        <v>9</v>
      </c>
      <c r="E66" s="5">
        <v>6.2</v>
      </c>
      <c r="F66">
        <f>MATCH(Tabla17[[#This Row],[country]],quality_of_life!A:A,0)</f>
        <v>90</v>
      </c>
    </row>
    <row r="67" spans="1:6" x14ac:dyDescent="0.35">
      <c r="A67" t="s">
        <v>80</v>
      </c>
      <c r="B67" s="3">
        <v>66</v>
      </c>
      <c r="C67" s="3">
        <v>74.3</v>
      </c>
      <c r="D67" s="5">
        <v>8.5</v>
      </c>
      <c r="E67" s="5">
        <v>6.4</v>
      </c>
      <c r="F67">
        <f>MATCH(Tabla17[[#This Row],[country]],quality_of_life!A:A,0)</f>
        <v>74</v>
      </c>
    </row>
    <row r="68" spans="1:6" x14ac:dyDescent="0.35">
      <c r="A68" t="s">
        <v>11</v>
      </c>
      <c r="B68" s="3">
        <v>73.2</v>
      </c>
      <c r="C68" s="3">
        <v>78.8</v>
      </c>
      <c r="D68" s="5">
        <v>25.1</v>
      </c>
      <c r="E68" s="5">
        <v>11.7</v>
      </c>
      <c r="F68">
        <f>MATCH(Tabla17[[#This Row],[country]],quality_of_life!A:A,0)</f>
        <v>65</v>
      </c>
    </row>
    <row r="69" spans="1:6" x14ac:dyDescent="0.35">
      <c r="A69" t="s">
        <v>50</v>
      </c>
      <c r="B69" s="3">
        <v>75.599999999999994</v>
      </c>
      <c r="C69" s="3">
        <v>78.099999999999994</v>
      </c>
      <c r="D69" s="5">
        <v>17.399999999999999</v>
      </c>
      <c r="E69" s="5">
        <v>5.0999999999999996</v>
      </c>
      <c r="F69">
        <f>MATCH(Tabla17[[#This Row],[country]],quality_of_life!A:A,0)</f>
        <v>60</v>
      </c>
    </row>
    <row r="70" spans="1:6" x14ac:dyDescent="0.35">
      <c r="A70" t="s">
        <v>106</v>
      </c>
      <c r="B70" s="3">
        <v>69.5</v>
      </c>
      <c r="C70" s="3">
        <v>72.5</v>
      </c>
      <c r="D70" s="5">
        <v>19.3</v>
      </c>
      <c r="E70" s="5">
        <v>6.3</v>
      </c>
      <c r="F70">
        <f>MATCH(Tabla17[[#This Row],[country]],quality_of_life!A:A,0)</f>
        <v>93</v>
      </c>
    </row>
    <row r="71" spans="1:6" x14ac:dyDescent="0.35">
      <c r="A71" t="s">
        <v>10</v>
      </c>
      <c r="B71" s="3">
        <v>79.8</v>
      </c>
      <c r="C71" s="3">
        <v>83.1</v>
      </c>
      <c r="D71" s="5">
        <v>12.9</v>
      </c>
      <c r="E71" s="5">
        <v>9.6999999999999993</v>
      </c>
      <c r="F71">
        <f>MATCH(Tabla17[[#This Row],[country]],quality_of_life!A:A,0)</f>
        <v>30</v>
      </c>
    </row>
    <row r="72" spans="1:6" x14ac:dyDescent="0.35">
      <c r="A72" t="s">
        <v>42</v>
      </c>
      <c r="B72" s="3">
        <v>80.3</v>
      </c>
      <c r="C72" s="3">
        <v>83.9</v>
      </c>
      <c r="D72" s="5">
        <v>21.2</v>
      </c>
      <c r="E72" s="5">
        <v>6.4</v>
      </c>
      <c r="F72">
        <f>MATCH(Tabla17[[#This Row],[country]],quality_of_life!A:A,0)</f>
        <v>22</v>
      </c>
    </row>
    <row r="73" spans="1:6" x14ac:dyDescent="0.35">
      <c r="A73" t="s">
        <v>85</v>
      </c>
      <c r="B73" s="3">
        <v>54.1</v>
      </c>
      <c r="C73" s="3">
        <v>56</v>
      </c>
      <c r="D73" s="5">
        <v>13.8</v>
      </c>
      <c r="E73" s="5">
        <v>11.4</v>
      </c>
      <c r="F73">
        <f>MATCH(Tabla17[[#This Row],[country]],quality_of_life!A:A,0)</f>
        <v>136</v>
      </c>
    </row>
    <row r="74" spans="1:6" x14ac:dyDescent="0.35">
      <c r="A74" t="s">
        <v>22</v>
      </c>
      <c r="B74" s="3">
        <v>81.599999999999994</v>
      </c>
      <c r="C74" s="3">
        <v>84.9</v>
      </c>
      <c r="D74" s="5">
        <v>17.8</v>
      </c>
      <c r="E74" s="5">
        <v>9.8000000000000007</v>
      </c>
      <c r="F74">
        <f>MATCH(Tabla17[[#This Row],[country]],quality_of_life!A:A,0)</f>
        <v>20</v>
      </c>
    </row>
    <row r="75" spans="1:6" x14ac:dyDescent="0.35">
      <c r="A75" t="s">
        <v>125</v>
      </c>
      <c r="B75" s="3">
        <v>76.400000000000006</v>
      </c>
      <c r="C75" s="3">
        <v>80.5</v>
      </c>
      <c r="D75" s="5">
        <v>17.399999999999999</v>
      </c>
      <c r="E75" s="5">
        <v>2.4</v>
      </c>
      <c r="F75">
        <f>MATCH(Tabla17[[#This Row],[country]],quality_of_life!A:A,0)</f>
        <v>49</v>
      </c>
    </row>
    <row r="76" spans="1:6" x14ac:dyDescent="0.35">
      <c r="A76" t="s">
        <v>98</v>
      </c>
      <c r="B76" s="3">
        <v>66.5</v>
      </c>
      <c r="C76" s="3">
        <v>68.5</v>
      </c>
      <c r="D76" s="5">
        <v>17.3</v>
      </c>
      <c r="E76" s="5">
        <v>6.8</v>
      </c>
      <c r="F76">
        <f>MATCH(Tabla17[[#This Row],[country]],quality_of_life!A:A,0)</f>
        <v>99</v>
      </c>
    </row>
    <row r="77" spans="1:6" x14ac:dyDescent="0.35">
      <c r="A77" t="s">
        <v>138</v>
      </c>
      <c r="B77" s="3">
        <v>74.3</v>
      </c>
      <c r="C77" s="3">
        <v>79.7</v>
      </c>
      <c r="D77" s="5">
        <v>21.6</v>
      </c>
      <c r="E77" s="5">
        <v>5.7</v>
      </c>
      <c r="F77">
        <f>MATCH(Tabla17[[#This Row],[country]],quality_of_life!A:A,0)</f>
        <v>66</v>
      </c>
    </row>
    <row r="78" spans="1:6" x14ac:dyDescent="0.35">
      <c r="A78" t="s">
        <v>104</v>
      </c>
      <c r="B78" s="3">
        <v>67.400000000000006</v>
      </c>
      <c r="C78" s="3">
        <v>75.599999999999994</v>
      </c>
      <c r="D78" s="5">
        <v>29</v>
      </c>
      <c r="E78" s="5">
        <v>6</v>
      </c>
      <c r="F78">
        <f>MATCH(Tabla17[[#This Row],[country]],quality_of_life!A:A,0)</f>
        <v>105</v>
      </c>
    </row>
    <row r="79" spans="1:6" x14ac:dyDescent="0.35">
      <c r="A79" t="s">
        <v>24</v>
      </c>
      <c r="B79" s="3">
        <v>72.599999999999994</v>
      </c>
      <c r="C79" s="3">
        <v>80.8</v>
      </c>
      <c r="D79" s="5">
        <v>19.899999999999999</v>
      </c>
      <c r="E79" s="5">
        <v>12.6</v>
      </c>
      <c r="F79">
        <f>MATCH(Tabla17[[#This Row],[country]],quality_of_life!A:A,0)</f>
        <v>35</v>
      </c>
    </row>
    <row r="80" spans="1:6" x14ac:dyDescent="0.35">
      <c r="A80" t="s">
        <v>60</v>
      </c>
      <c r="B80" s="3">
        <v>78</v>
      </c>
      <c r="C80" s="3">
        <v>84.1</v>
      </c>
      <c r="D80" s="5">
        <v>22.8</v>
      </c>
      <c r="E80" s="5">
        <v>12</v>
      </c>
      <c r="F80">
        <f>MATCH(Tabla17[[#This Row],[country]],quality_of_life!A:A,0)</f>
        <v>13</v>
      </c>
    </row>
    <row r="81" spans="1:6" x14ac:dyDescent="0.35">
      <c r="A81" t="s">
        <v>72</v>
      </c>
      <c r="B81" s="3">
        <v>79.3</v>
      </c>
      <c r="C81" s="3">
        <v>82.1</v>
      </c>
      <c r="D81" s="5">
        <v>9.8000000000000007</v>
      </c>
      <c r="E81" s="5">
        <v>1.3</v>
      </c>
      <c r="F81">
        <f>MATCH(Tabla17[[#This Row],[country]],quality_of_life!A:A,0)</f>
        <v>24</v>
      </c>
    </row>
    <row r="82" spans="1:6" x14ac:dyDescent="0.35">
      <c r="A82" t="s">
        <v>43</v>
      </c>
      <c r="B82" s="3">
        <v>70.5</v>
      </c>
      <c r="C82" s="3">
        <v>78.400000000000006</v>
      </c>
      <c r="D82" s="5">
        <v>27.4</v>
      </c>
      <c r="E82" s="5">
        <v>15.4</v>
      </c>
      <c r="F82">
        <f>MATCH(Tabla17[[#This Row],[country]],quality_of_life!A:A,0)</f>
        <v>52</v>
      </c>
    </row>
    <row r="83" spans="1:6" x14ac:dyDescent="0.35">
      <c r="A83" t="s">
        <v>46</v>
      </c>
      <c r="B83" s="3">
        <v>66.5</v>
      </c>
      <c r="C83" s="3">
        <v>76.400000000000006</v>
      </c>
      <c r="D83" s="5">
        <v>22.7</v>
      </c>
      <c r="E83" s="5">
        <v>14.6</v>
      </c>
      <c r="F83">
        <f>MATCH(Tabla17[[#This Row],[country]],quality_of_life!A:A,0)</f>
        <v>88</v>
      </c>
    </row>
    <row r="84" spans="1:6" x14ac:dyDescent="0.35">
      <c r="A84" t="s">
        <v>81</v>
      </c>
      <c r="B84" s="3">
        <v>74.099999999999994</v>
      </c>
      <c r="C84" s="3">
        <v>76.900000000000006</v>
      </c>
      <c r="D84" s="5">
        <v>7.8</v>
      </c>
      <c r="E84" s="5">
        <v>3.5</v>
      </c>
      <c r="F84">
        <f>MATCH(Tabla17[[#This Row],[country]],quality_of_life!A:A,0)</f>
        <v>47</v>
      </c>
    </row>
    <row r="85" spans="1:6" x14ac:dyDescent="0.35">
      <c r="A85" t="s">
        <v>128</v>
      </c>
      <c r="B85" s="3">
        <v>66</v>
      </c>
      <c r="C85" s="3">
        <v>70.2</v>
      </c>
      <c r="D85" s="5">
        <v>33.4</v>
      </c>
      <c r="E85" s="5">
        <v>5.5</v>
      </c>
      <c r="F85">
        <f>MATCH(Tabla17[[#This Row],[country]],quality_of_life!A:A,0)</f>
        <v>76</v>
      </c>
    </row>
    <row r="86" spans="1:6" x14ac:dyDescent="0.35">
      <c r="A86" t="s">
        <v>20</v>
      </c>
      <c r="B86" s="3">
        <v>71.400000000000006</v>
      </c>
      <c r="C86" s="3">
        <v>77.2</v>
      </c>
      <c r="D86" s="5">
        <v>22.6</v>
      </c>
      <c r="E86" s="5">
        <v>16.899999999999999</v>
      </c>
      <c r="F86">
        <f>MATCH(Tabla17[[#This Row],[country]],quality_of_life!A:A,0)</f>
        <v>78</v>
      </c>
    </row>
    <row r="87" spans="1:6" x14ac:dyDescent="0.35">
      <c r="A87" t="s">
        <v>68</v>
      </c>
      <c r="B87" s="3">
        <v>81.5</v>
      </c>
      <c r="C87" s="3">
        <v>86.1</v>
      </c>
      <c r="D87" s="5">
        <v>20.6</v>
      </c>
      <c r="E87" s="5">
        <v>10.8</v>
      </c>
      <c r="F87">
        <f>MATCH(Tabla17[[#This Row],[country]],quality_of_life!A:A,0)</f>
        <v>10</v>
      </c>
    </row>
    <row r="88" spans="1:6" x14ac:dyDescent="0.35">
      <c r="A88" t="s">
        <v>87</v>
      </c>
      <c r="B88" s="3">
        <v>61</v>
      </c>
      <c r="C88" s="3">
        <v>67.900000000000006</v>
      </c>
      <c r="D88" s="5">
        <v>27.9</v>
      </c>
      <c r="E88" s="5">
        <v>9.4</v>
      </c>
      <c r="F88">
        <f>MATCH(Tabla17[[#This Row],[country]],quality_of_life!A:A,0)</f>
        <v>89</v>
      </c>
    </row>
    <row r="89" spans="1:6" x14ac:dyDescent="0.35">
      <c r="A89" t="s">
        <v>53</v>
      </c>
      <c r="B89" s="3">
        <v>80.5</v>
      </c>
      <c r="C89" s="3">
        <v>86.5</v>
      </c>
      <c r="D89" s="5">
        <v>29.3</v>
      </c>
      <c r="E89" s="5">
        <v>5.9</v>
      </c>
      <c r="F89">
        <f>MATCH(Tabla17[[#This Row],[country]],quality_of_life!A:A,0)</f>
        <v>14</v>
      </c>
    </row>
    <row r="90" spans="1:6" x14ac:dyDescent="0.35">
      <c r="A90" t="s">
        <v>47</v>
      </c>
      <c r="B90" s="3">
        <v>79.7</v>
      </c>
      <c r="C90" s="3">
        <v>85.1</v>
      </c>
      <c r="D90" s="5">
        <v>17.2</v>
      </c>
      <c r="E90" s="5">
        <v>10.4</v>
      </c>
      <c r="F90">
        <f>MATCH(Tabla17[[#This Row],[country]],quality_of_life!A:A,0)</f>
        <v>6</v>
      </c>
    </row>
    <row r="91" spans="1:6" x14ac:dyDescent="0.35">
      <c r="A91" t="s">
        <v>95</v>
      </c>
      <c r="B91" s="3">
        <v>73.8</v>
      </c>
      <c r="C91" s="3">
        <v>80.400000000000006</v>
      </c>
      <c r="D91" s="5">
        <v>31.2</v>
      </c>
      <c r="E91" s="5">
        <v>6.9</v>
      </c>
      <c r="F91">
        <f>MATCH(Tabla17[[#This Row],[country]],quality_of_life!A:A,0)</f>
        <v>63</v>
      </c>
    </row>
    <row r="92" spans="1:6" x14ac:dyDescent="0.35">
      <c r="A92" t="s">
        <v>78</v>
      </c>
      <c r="B92" s="3">
        <v>63.7</v>
      </c>
      <c r="C92" s="3">
        <v>67.400000000000006</v>
      </c>
      <c r="D92" s="5">
        <v>31.5</v>
      </c>
      <c r="E92" s="5">
        <v>7</v>
      </c>
      <c r="F92">
        <f>MATCH(Tabla17[[#This Row],[country]],quality_of_life!A:A,0)</f>
        <v>137</v>
      </c>
    </row>
    <row r="93" spans="1:6" x14ac:dyDescent="0.35">
      <c r="A93" t="s">
        <v>21</v>
      </c>
      <c r="B93" s="3">
        <v>80.7</v>
      </c>
      <c r="C93" s="3">
        <v>84.2</v>
      </c>
      <c r="D93" s="5">
        <v>28.6</v>
      </c>
      <c r="E93" s="5">
        <v>9.5</v>
      </c>
      <c r="F93">
        <f>MATCH(Tabla17[[#This Row],[country]],quality_of_life!A:A,0)</f>
        <v>23</v>
      </c>
    </row>
    <row r="94" spans="1:6" x14ac:dyDescent="0.35">
      <c r="A94" t="s">
        <v>32</v>
      </c>
      <c r="B94" s="3">
        <v>81.099999999999994</v>
      </c>
      <c r="C94" s="3">
        <v>85.2</v>
      </c>
      <c r="D94" s="5">
        <v>23.6</v>
      </c>
      <c r="E94" s="5">
        <v>8.8000000000000007</v>
      </c>
      <c r="F94">
        <f>MATCH(Tabla17[[#This Row],[country]],quality_of_life!A:A,0)</f>
        <v>8</v>
      </c>
    </row>
    <row r="95" spans="1:6" x14ac:dyDescent="0.35">
      <c r="A95" t="s">
        <v>76</v>
      </c>
      <c r="B95" s="3">
        <v>73.7</v>
      </c>
      <c r="C95" s="3">
        <v>81.099999999999994</v>
      </c>
      <c r="D95" s="5">
        <v>35.4</v>
      </c>
      <c r="E95" s="5">
        <v>7.9</v>
      </c>
      <c r="F95">
        <f>MATCH(Tabla17[[#This Row],[country]],quality_of_life!A:A,0)</f>
        <v>55</v>
      </c>
    </row>
    <row r="96" spans="1:6" x14ac:dyDescent="0.35">
      <c r="A96" t="s">
        <v>109</v>
      </c>
      <c r="B96" s="3">
        <v>67.7</v>
      </c>
      <c r="C96" s="3">
        <v>71.900000000000006</v>
      </c>
      <c r="D96" s="5">
        <v>19.8</v>
      </c>
      <c r="E96" s="5">
        <v>5.9</v>
      </c>
      <c r="F96">
        <f>MATCH(Tabla17[[#This Row],[country]],quality_of_life!A:A,0)</f>
        <v>98</v>
      </c>
    </row>
    <row r="97" spans="1:6" x14ac:dyDescent="0.35">
      <c r="A97" t="s">
        <v>48</v>
      </c>
      <c r="B97" s="3">
        <v>75</v>
      </c>
      <c r="C97" s="3">
        <v>80.8</v>
      </c>
      <c r="D97" s="5">
        <v>29</v>
      </c>
      <c r="E97" s="5">
        <v>5.5</v>
      </c>
      <c r="F97">
        <f>MATCH(Tabla17[[#This Row],[country]],quality_of_life!A:A,0)</f>
        <v>67</v>
      </c>
    </row>
    <row r="98" spans="1:6" x14ac:dyDescent="0.35">
      <c r="A98" t="s">
        <v>25</v>
      </c>
      <c r="B98" s="3">
        <v>66.400000000000006</v>
      </c>
      <c r="C98" s="3">
        <v>76.2</v>
      </c>
      <c r="D98" s="5">
        <v>40.1</v>
      </c>
      <c r="E98" s="5">
        <v>15.9</v>
      </c>
      <c r="F98">
        <f>MATCH(Tabla17[[#This Row],[country]],quality_of_life!A:A,0)</f>
        <v>84</v>
      </c>
    </row>
    <row r="99" spans="1:6" x14ac:dyDescent="0.35">
      <c r="A99" t="s">
        <v>66</v>
      </c>
      <c r="B99" s="3">
        <v>77.400000000000006</v>
      </c>
      <c r="C99" s="3">
        <v>79.5</v>
      </c>
      <c r="D99" s="5">
        <v>39.799999999999997</v>
      </c>
      <c r="E99" s="5">
        <v>1.6</v>
      </c>
      <c r="F99">
        <f>MATCH(Tabla17[[#This Row],[country]],quality_of_life!A:A,0)</f>
        <v>26</v>
      </c>
    </row>
    <row r="100" spans="1:6" x14ac:dyDescent="0.35">
      <c r="A100" t="s">
        <v>41</v>
      </c>
      <c r="B100" s="3">
        <v>79</v>
      </c>
      <c r="C100" s="3">
        <v>82.9</v>
      </c>
      <c r="D100" s="5">
        <v>34.4</v>
      </c>
      <c r="E100" s="5">
        <v>10.4</v>
      </c>
      <c r="F100">
        <f>MATCH(Tabla17[[#This Row],[country]],quality_of_life!A:A,0)</f>
        <v>45</v>
      </c>
    </row>
    <row r="101" spans="1:6" x14ac:dyDescent="0.35">
      <c r="A101" t="s">
        <v>44</v>
      </c>
      <c r="B101" s="3">
        <v>74.5</v>
      </c>
      <c r="C101" s="3">
        <v>80.2</v>
      </c>
      <c r="D101" s="5">
        <v>32.299999999999997</v>
      </c>
      <c r="E101" s="5">
        <v>10.3</v>
      </c>
      <c r="F101">
        <f>MATCH(Tabla17[[#This Row],[country]],quality_of_life!A:A,0)</f>
        <v>19</v>
      </c>
    </row>
    <row r="102" spans="1:6" x14ac:dyDescent="0.35">
      <c r="A102" t="s">
        <v>89</v>
      </c>
      <c r="B102" s="3">
        <v>71.400000000000006</v>
      </c>
      <c r="C102" s="3">
        <v>79.599999999999994</v>
      </c>
      <c r="D102" s="5">
        <v>41.4</v>
      </c>
      <c r="E102" s="5">
        <v>6.4</v>
      </c>
      <c r="F102">
        <f>MATCH(Tabla17[[#This Row],[country]],quality_of_life!A:A,0)</f>
        <v>81</v>
      </c>
    </row>
    <row r="103" spans="1:6" x14ac:dyDescent="0.35">
      <c r="A103" t="s">
        <v>126</v>
      </c>
      <c r="B103" s="3">
        <v>61.1</v>
      </c>
      <c r="C103" s="3">
        <v>67.2</v>
      </c>
      <c r="D103" s="5">
        <v>41.2</v>
      </c>
      <c r="E103" s="5">
        <v>6.2</v>
      </c>
      <c r="F103">
        <f>MATCH(Tabla17[[#This Row],[country]],quality_of_life!A:A,0)</f>
        <v>116</v>
      </c>
    </row>
    <row r="104" spans="1:6" x14ac:dyDescent="0.35">
      <c r="A104" t="s">
        <v>83</v>
      </c>
      <c r="B104" s="3">
        <v>60</v>
      </c>
      <c r="C104" s="3">
        <v>63.2</v>
      </c>
      <c r="D104" s="5">
        <v>34.9</v>
      </c>
      <c r="E104" s="5">
        <v>7.7</v>
      </c>
      <c r="F104">
        <f>MATCH(Tabla17[[#This Row],[country]],quality_of_life!A:A,0)</f>
        <v>128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3F31-4042-468E-8C2C-3B567AF46BF6}">
  <dimension ref="A1:J138"/>
  <sheetViews>
    <sheetView workbookViewId="0">
      <selection activeCell="K5" sqref="K5"/>
    </sheetView>
  </sheetViews>
  <sheetFormatPr baseColWidth="10" defaultRowHeight="14.5" x14ac:dyDescent="0.35"/>
  <cols>
    <col min="9" max="9" width="15.1796875" bestFit="1" customWidth="1"/>
  </cols>
  <sheetData>
    <row r="1" spans="1:10" x14ac:dyDescent="0.35">
      <c r="A1" t="s">
        <v>5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s="3" t="s">
        <v>195</v>
      </c>
      <c r="J1" t="s">
        <v>199</v>
      </c>
    </row>
    <row r="2" spans="1:10" x14ac:dyDescent="0.35">
      <c r="A2" t="s">
        <v>57</v>
      </c>
      <c r="B2">
        <v>77</v>
      </c>
      <c r="C2">
        <v>85</v>
      </c>
      <c r="D2">
        <v>100</v>
      </c>
      <c r="E2">
        <v>97</v>
      </c>
      <c r="F2">
        <v>49</v>
      </c>
      <c r="G2">
        <v>61</v>
      </c>
      <c r="H2">
        <v>52</v>
      </c>
      <c r="I2" s="3">
        <f t="shared" ref="I2:I33" si="0">AVERAGE(B2,C2,D2,E2,F2:G2,H2)</f>
        <v>74.428571428571431</v>
      </c>
      <c r="J2" t="str">
        <f t="shared" ref="J2:J33" si="1">IF(AND(I2&gt;=29.6,I2&lt;44.4),"Normal",IF(AND(I2&gt;=44.4,I2&gt;59.2), "Buena", IF(AND(I2&lt;=59.2,I2&lt;=74), "Muy buena", "Error")))</f>
        <v>Buena</v>
      </c>
    </row>
    <row r="3" spans="1:10" x14ac:dyDescent="0.35">
      <c r="A3" t="s">
        <v>33</v>
      </c>
      <c r="B3">
        <v>86</v>
      </c>
      <c r="C3">
        <v>92</v>
      </c>
      <c r="D3">
        <v>87</v>
      </c>
      <c r="E3">
        <v>100</v>
      </c>
      <c r="F3">
        <v>90</v>
      </c>
      <c r="G3">
        <v>23</v>
      </c>
      <c r="H3">
        <v>41</v>
      </c>
      <c r="I3" s="3">
        <f t="shared" si="0"/>
        <v>74.142857142857139</v>
      </c>
      <c r="J3" t="str">
        <f t="shared" si="1"/>
        <v>Buena</v>
      </c>
    </row>
    <row r="4" spans="1:10" x14ac:dyDescent="0.35">
      <c r="A4" t="s">
        <v>121</v>
      </c>
      <c r="B4">
        <v>90</v>
      </c>
      <c r="C4">
        <v>71</v>
      </c>
      <c r="D4">
        <v>100</v>
      </c>
      <c r="E4">
        <v>93</v>
      </c>
      <c r="F4">
        <v>48</v>
      </c>
      <c r="G4">
        <v>61</v>
      </c>
      <c r="H4">
        <v>50</v>
      </c>
      <c r="I4" s="3">
        <f t="shared" si="0"/>
        <v>73.285714285714292</v>
      </c>
      <c r="J4" t="str">
        <f t="shared" si="1"/>
        <v>Buena</v>
      </c>
    </row>
    <row r="5" spans="1:10" x14ac:dyDescent="0.35">
      <c r="A5" t="s">
        <v>150</v>
      </c>
      <c r="B5">
        <v>81</v>
      </c>
      <c r="C5">
        <v>82</v>
      </c>
      <c r="D5">
        <v>91</v>
      </c>
      <c r="E5">
        <v>87</v>
      </c>
      <c r="F5">
        <v>62</v>
      </c>
      <c r="G5">
        <v>61</v>
      </c>
      <c r="H5">
        <v>46</v>
      </c>
      <c r="I5" s="3">
        <f t="shared" si="0"/>
        <v>72.857142857142861</v>
      </c>
      <c r="J5" t="str">
        <f t="shared" si="1"/>
        <v>Buena</v>
      </c>
    </row>
    <row r="6" spans="1:10" x14ac:dyDescent="0.35">
      <c r="A6" t="s">
        <v>47</v>
      </c>
      <c r="B6">
        <v>64</v>
      </c>
      <c r="C6">
        <v>73</v>
      </c>
      <c r="D6">
        <v>87</v>
      </c>
      <c r="E6">
        <v>95</v>
      </c>
      <c r="F6">
        <v>74</v>
      </c>
      <c r="G6">
        <v>43</v>
      </c>
      <c r="H6">
        <v>68</v>
      </c>
      <c r="I6" s="3">
        <f t="shared" si="0"/>
        <v>72</v>
      </c>
      <c r="J6" t="str">
        <f t="shared" si="1"/>
        <v>Buena</v>
      </c>
    </row>
    <row r="7" spans="1:10" x14ac:dyDescent="0.35">
      <c r="A7" t="s">
        <v>63</v>
      </c>
      <c r="B7">
        <v>86</v>
      </c>
      <c r="C7">
        <v>72</v>
      </c>
      <c r="D7">
        <v>91</v>
      </c>
      <c r="E7">
        <v>92</v>
      </c>
      <c r="F7">
        <v>75</v>
      </c>
      <c r="G7">
        <v>41</v>
      </c>
      <c r="H7">
        <v>44</v>
      </c>
      <c r="I7" s="3">
        <f t="shared" si="0"/>
        <v>71.571428571428569</v>
      </c>
      <c r="J7" t="str">
        <f t="shared" si="1"/>
        <v>Buena</v>
      </c>
    </row>
    <row r="8" spans="1:10" x14ac:dyDescent="0.35">
      <c r="A8" t="s">
        <v>32</v>
      </c>
      <c r="B8">
        <v>91</v>
      </c>
      <c r="C8">
        <v>99</v>
      </c>
      <c r="D8">
        <v>93</v>
      </c>
      <c r="E8">
        <v>99</v>
      </c>
      <c r="F8">
        <v>34</v>
      </c>
      <c r="G8">
        <v>44</v>
      </c>
      <c r="H8">
        <v>40</v>
      </c>
      <c r="I8" s="3">
        <f t="shared" si="0"/>
        <v>71.428571428571431</v>
      </c>
      <c r="J8" t="str">
        <f t="shared" si="1"/>
        <v>Buena</v>
      </c>
    </row>
    <row r="9" spans="1:10" x14ac:dyDescent="0.35">
      <c r="A9" t="s">
        <v>30</v>
      </c>
      <c r="B9">
        <v>89</v>
      </c>
      <c r="C9">
        <v>78</v>
      </c>
      <c r="D9">
        <v>96</v>
      </c>
      <c r="E9">
        <v>93</v>
      </c>
      <c r="F9">
        <v>68</v>
      </c>
      <c r="G9">
        <v>34</v>
      </c>
      <c r="H9">
        <v>35</v>
      </c>
      <c r="I9" s="3">
        <f t="shared" si="0"/>
        <v>70.428571428571431</v>
      </c>
      <c r="J9" t="str">
        <f t="shared" si="1"/>
        <v>Buena</v>
      </c>
    </row>
    <row r="10" spans="1:10" x14ac:dyDescent="0.35">
      <c r="A10" t="s">
        <v>68</v>
      </c>
      <c r="B10">
        <v>83</v>
      </c>
      <c r="C10">
        <v>89</v>
      </c>
      <c r="D10">
        <v>79</v>
      </c>
      <c r="E10">
        <v>100</v>
      </c>
      <c r="F10">
        <v>45</v>
      </c>
      <c r="G10">
        <v>55</v>
      </c>
      <c r="H10">
        <v>42</v>
      </c>
      <c r="I10" s="3">
        <f t="shared" si="0"/>
        <v>70.428571428571431</v>
      </c>
      <c r="J10" t="str">
        <f t="shared" si="1"/>
        <v>Buena</v>
      </c>
    </row>
    <row r="11" spans="1:10" x14ac:dyDescent="0.35">
      <c r="A11" t="s">
        <v>40</v>
      </c>
      <c r="B11">
        <v>93</v>
      </c>
      <c r="C11">
        <v>99</v>
      </c>
      <c r="D11">
        <v>85</v>
      </c>
      <c r="E11">
        <v>100</v>
      </c>
      <c r="F11">
        <v>25</v>
      </c>
      <c r="G11">
        <v>46</v>
      </c>
      <c r="H11">
        <v>42</v>
      </c>
      <c r="I11" s="3">
        <f t="shared" si="0"/>
        <v>70</v>
      </c>
      <c r="J11" t="str">
        <f t="shared" si="1"/>
        <v>Buena</v>
      </c>
    </row>
    <row r="12" spans="1:10" x14ac:dyDescent="0.35">
      <c r="A12" t="s">
        <v>74</v>
      </c>
      <c r="B12">
        <v>87</v>
      </c>
      <c r="C12">
        <v>86</v>
      </c>
      <c r="D12">
        <v>92</v>
      </c>
      <c r="E12">
        <v>97</v>
      </c>
      <c r="F12">
        <v>54</v>
      </c>
      <c r="G12">
        <v>27</v>
      </c>
      <c r="H12">
        <v>41</v>
      </c>
      <c r="I12" s="3">
        <f t="shared" si="0"/>
        <v>69.142857142857139</v>
      </c>
      <c r="J12" t="str">
        <f t="shared" si="1"/>
        <v>Buena</v>
      </c>
    </row>
    <row r="13" spans="1:10" x14ac:dyDescent="0.35">
      <c r="A13" t="s">
        <v>60</v>
      </c>
      <c r="B13">
        <v>80</v>
      </c>
      <c r="C13">
        <v>77</v>
      </c>
      <c r="D13">
        <v>82</v>
      </c>
      <c r="E13">
        <v>93</v>
      </c>
      <c r="F13">
        <v>68</v>
      </c>
      <c r="G13">
        <v>44</v>
      </c>
      <c r="H13">
        <v>38</v>
      </c>
      <c r="I13" s="3">
        <f t="shared" si="0"/>
        <v>68.857142857142861</v>
      </c>
      <c r="J13" t="str">
        <f t="shared" si="1"/>
        <v>Buena</v>
      </c>
    </row>
    <row r="14" spans="1:10" x14ac:dyDescent="0.35">
      <c r="A14" t="s">
        <v>53</v>
      </c>
      <c r="B14">
        <v>81</v>
      </c>
      <c r="C14">
        <v>75</v>
      </c>
      <c r="D14">
        <v>92</v>
      </c>
      <c r="E14">
        <v>95</v>
      </c>
      <c r="F14">
        <v>56</v>
      </c>
      <c r="G14">
        <v>42</v>
      </c>
      <c r="H14">
        <v>41</v>
      </c>
      <c r="I14" s="3">
        <f t="shared" si="0"/>
        <v>68.857142857142861</v>
      </c>
      <c r="J14" t="str">
        <f t="shared" si="1"/>
        <v>Buena</v>
      </c>
    </row>
    <row r="15" spans="1:10" x14ac:dyDescent="0.35">
      <c r="A15" t="s">
        <v>160</v>
      </c>
      <c r="B15">
        <v>67</v>
      </c>
      <c r="C15">
        <v>68</v>
      </c>
      <c r="D15">
        <v>77</v>
      </c>
      <c r="E15">
        <v>93</v>
      </c>
      <c r="F15">
        <v>75</v>
      </c>
      <c r="G15">
        <v>53</v>
      </c>
      <c r="H15">
        <v>48</v>
      </c>
      <c r="I15" s="3">
        <f t="shared" si="0"/>
        <v>68.714285714285708</v>
      </c>
      <c r="J15" t="str">
        <f t="shared" si="1"/>
        <v>Buena</v>
      </c>
    </row>
    <row r="16" spans="1:10" x14ac:dyDescent="0.35">
      <c r="A16" t="s">
        <v>37</v>
      </c>
      <c r="B16">
        <v>72</v>
      </c>
      <c r="C16">
        <v>83</v>
      </c>
      <c r="D16">
        <v>91</v>
      </c>
      <c r="E16">
        <v>93</v>
      </c>
      <c r="F16">
        <v>41</v>
      </c>
      <c r="G16">
        <v>29</v>
      </c>
      <c r="H16">
        <v>71</v>
      </c>
      <c r="I16" s="3">
        <f t="shared" si="0"/>
        <v>68.571428571428569</v>
      </c>
      <c r="J16" t="str">
        <f t="shared" si="1"/>
        <v>Buena</v>
      </c>
    </row>
    <row r="17" spans="1:10" x14ac:dyDescent="0.35">
      <c r="A17" t="s">
        <v>36</v>
      </c>
      <c r="B17">
        <v>83</v>
      </c>
      <c r="C17">
        <v>91</v>
      </c>
      <c r="D17">
        <v>97</v>
      </c>
      <c r="E17">
        <v>98</v>
      </c>
      <c r="F17">
        <v>27</v>
      </c>
      <c r="G17">
        <v>37</v>
      </c>
      <c r="H17">
        <v>43</v>
      </c>
      <c r="I17" s="3">
        <f t="shared" si="0"/>
        <v>68</v>
      </c>
      <c r="J17" t="str">
        <f t="shared" si="1"/>
        <v>Buena</v>
      </c>
    </row>
    <row r="18" spans="1:10" x14ac:dyDescent="0.35">
      <c r="A18" t="s">
        <v>28</v>
      </c>
      <c r="B18">
        <v>82</v>
      </c>
      <c r="C18">
        <v>94</v>
      </c>
      <c r="D18">
        <v>96</v>
      </c>
      <c r="E18">
        <v>95</v>
      </c>
      <c r="F18">
        <v>21</v>
      </c>
      <c r="G18">
        <v>44</v>
      </c>
      <c r="H18">
        <v>42</v>
      </c>
      <c r="I18" s="3">
        <f t="shared" si="0"/>
        <v>67.714285714285708</v>
      </c>
      <c r="J18" t="str">
        <f t="shared" si="1"/>
        <v>Buena</v>
      </c>
    </row>
    <row r="19" spans="1:10" x14ac:dyDescent="0.35">
      <c r="A19" t="s">
        <v>44</v>
      </c>
      <c r="B19">
        <v>63</v>
      </c>
      <c r="C19">
        <v>81</v>
      </c>
      <c r="D19">
        <v>71</v>
      </c>
      <c r="E19">
        <v>85</v>
      </c>
      <c r="F19">
        <v>66</v>
      </c>
      <c r="G19">
        <v>37</v>
      </c>
      <c r="H19">
        <v>71</v>
      </c>
      <c r="I19" s="3">
        <f t="shared" si="0"/>
        <v>67.714285714285708</v>
      </c>
      <c r="J19" t="str">
        <f t="shared" si="1"/>
        <v>Buena</v>
      </c>
    </row>
    <row r="20" spans="1:10" x14ac:dyDescent="0.35">
      <c r="A20" t="s">
        <v>22</v>
      </c>
      <c r="B20">
        <v>89</v>
      </c>
      <c r="C20">
        <v>99</v>
      </c>
      <c r="D20">
        <v>90</v>
      </c>
      <c r="E20">
        <v>99</v>
      </c>
      <c r="F20">
        <v>17</v>
      </c>
      <c r="G20">
        <v>42</v>
      </c>
      <c r="H20">
        <v>37</v>
      </c>
      <c r="I20" s="3">
        <f t="shared" si="0"/>
        <v>67.571428571428569</v>
      </c>
      <c r="J20" t="str">
        <f t="shared" si="1"/>
        <v>Buena</v>
      </c>
    </row>
    <row r="21" spans="1:10" x14ac:dyDescent="0.35">
      <c r="A21" t="s">
        <v>35</v>
      </c>
      <c r="B21">
        <v>85</v>
      </c>
      <c r="C21">
        <v>92</v>
      </c>
      <c r="D21">
        <v>78</v>
      </c>
      <c r="E21">
        <v>97</v>
      </c>
      <c r="F21">
        <v>33</v>
      </c>
      <c r="G21">
        <v>37</v>
      </c>
      <c r="H21">
        <v>45</v>
      </c>
      <c r="I21" s="3">
        <f t="shared" si="0"/>
        <v>66.714285714285708</v>
      </c>
      <c r="J21" t="str">
        <f t="shared" si="1"/>
        <v>Buena</v>
      </c>
    </row>
    <row r="22" spans="1:10" x14ac:dyDescent="0.35">
      <c r="A22" t="s">
        <v>42</v>
      </c>
      <c r="B22">
        <v>91</v>
      </c>
      <c r="C22">
        <v>100</v>
      </c>
      <c r="D22">
        <v>81</v>
      </c>
      <c r="E22">
        <v>95</v>
      </c>
      <c r="F22">
        <v>36</v>
      </c>
      <c r="G22">
        <v>26</v>
      </c>
      <c r="H22">
        <v>37</v>
      </c>
      <c r="I22" s="3">
        <f t="shared" si="0"/>
        <v>66.571428571428569</v>
      </c>
      <c r="J22" t="str">
        <f t="shared" si="1"/>
        <v>Buena</v>
      </c>
    </row>
    <row r="23" spans="1:10" x14ac:dyDescent="0.35">
      <c r="A23" t="s">
        <v>21</v>
      </c>
      <c r="B23">
        <v>87</v>
      </c>
      <c r="C23">
        <v>99</v>
      </c>
      <c r="D23">
        <v>85</v>
      </c>
      <c r="E23">
        <v>96</v>
      </c>
      <c r="F23">
        <v>20</v>
      </c>
      <c r="G23">
        <v>40</v>
      </c>
      <c r="H23">
        <v>37</v>
      </c>
      <c r="I23" s="3">
        <f t="shared" si="0"/>
        <v>66.285714285714292</v>
      </c>
      <c r="J23" t="str">
        <f t="shared" si="1"/>
        <v>Buena</v>
      </c>
    </row>
    <row r="24" spans="1:10" x14ac:dyDescent="0.35">
      <c r="A24" t="s">
        <v>72</v>
      </c>
      <c r="B24">
        <v>77</v>
      </c>
      <c r="C24">
        <v>60</v>
      </c>
      <c r="D24">
        <v>62</v>
      </c>
      <c r="E24">
        <v>94</v>
      </c>
      <c r="F24">
        <v>61</v>
      </c>
      <c r="G24">
        <v>70</v>
      </c>
      <c r="H24">
        <v>38</v>
      </c>
      <c r="I24" s="3">
        <f t="shared" si="0"/>
        <v>66</v>
      </c>
      <c r="J24" t="str">
        <f t="shared" si="1"/>
        <v>Buena</v>
      </c>
    </row>
    <row r="25" spans="1:10" x14ac:dyDescent="0.35">
      <c r="A25" t="s">
        <v>17</v>
      </c>
      <c r="B25">
        <v>80</v>
      </c>
      <c r="C25">
        <v>73</v>
      </c>
      <c r="D25">
        <v>83</v>
      </c>
      <c r="E25">
        <v>96</v>
      </c>
      <c r="F25">
        <v>40</v>
      </c>
      <c r="G25">
        <v>57</v>
      </c>
      <c r="H25">
        <v>33</v>
      </c>
      <c r="I25" s="3">
        <f t="shared" si="0"/>
        <v>66</v>
      </c>
      <c r="J25" t="str">
        <f t="shared" si="1"/>
        <v>Buena</v>
      </c>
    </row>
    <row r="26" spans="1:10" x14ac:dyDescent="0.35">
      <c r="A26" t="s">
        <v>66</v>
      </c>
      <c r="B26">
        <v>82</v>
      </c>
      <c r="C26">
        <v>65</v>
      </c>
      <c r="D26">
        <v>65</v>
      </c>
      <c r="E26">
        <v>93</v>
      </c>
      <c r="F26">
        <v>62</v>
      </c>
      <c r="G26">
        <v>67</v>
      </c>
      <c r="H26">
        <v>28</v>
      </c>
      <c r="I26" s="3">
        <f t="shared" si="0"/>
        <v>66</v>
      </c>
      <c r="J26" t="str">
        <f t="shared" si="1"/>
        <v>Buena</v>
      </c>
    </row>
    <row r="27" spans="1:10" x14ac:dyDescent="0.35">
      <c r="A27" t="s">
        <v>26</v>
      </c>
      <c r="B27">
        <v>85</v>
      </c>
      <c r="C27">
        <v>100</v>
      </c>
      <c r="D27">
        <v>87</v>
      </c>
      <c r="E27">
        <v>93</v>
      </c>
      <c r="F27">
        <v>17</v>
      </c>
      <c r="G27">
        <v>46</v>
      </c>
      <c r="H27">
        <v>32</v>
      </c>
      <c r="I27" s="3">
        <f t="shared" si="0"/>
        <v>65.714285714285708</v>
      </c>
      <c r="J27" t="str">
        <f t="shared" si="1"/>
        <v>Buena</v>
      </c>
    </row>
    <row r="28" spans="1:10" x14ac:dyDescent="0.35">
      <c r="A28" t="s">
        <v>13</v>
      </c>
      <c r="B28">
        <v>86</v>
      </c>
      <c r="C28">
        <v>100</v>
      </c>
      <c r="D28">
        <v>85</v>
      </c>
      <c r="E28">
        <v>95</v>
      </c>
      <c r="F28">
        <v>17</v>
      </c>
      <c r="G28">
        <v>35</v>
      </c>
      <c r="H28">
        <v>41</v>
      </c>
      <c r="I28" s="3">
        <f t="shared" si="0"/>
        <v>65.571428571428569</v>
      </c>
      <c r="J28" t="str">
        <f t="shared" si="1"/>
        <v>Buena</v>
      </c>
    </row>
    <row r="29" spans="1:10" x14ac:dyDescent="0.35">
      <c r="A29" t="s">
        <v>19</v>
      </c>
      <c r="B29">
        <v>67</v>
      </c>
      <c r="C29">
        <v>58</v>
      </c>
      <c r="D29">
        <v>80</v>
      </c>
      <c r="E29">
        <v>91</v>
      </c>
      <c r="F29">
        <v>57</v>
      </c>
      <c r="G29">
        <v>67</v>
      </c>
      <c r="H29">
        <v>38</v>
      </c>
      <c r="I29" s="3">
        <f t="shared" si="0"/>
        <v>65.428571428571431</v>
      </c>
      <c r="J29" t="str">
        <f t="shared" si="1"/>
        <v>Buena</v>
      </c>
    </row>
    <row r="30" spans="1:10" x14ac:dyDescent="0.35">
      <c r="A30" t="s">
        <v>10</v>
      </c>
      <c r="B30">
        <v>84</v>
      </c>
      <c r="C30">
        <v>98</v>
      </c>
      <c r="D30">
        <v>83</v>
      </c>
      <c r="E30">
        <v>96</v>
      </c>
      <c r="F30">
        <v>21</v>
      </c>
      <c r="G30">
        <v>40</v>
      </c>
      <c r="H30">
        <v>36</v>
      </c>
      <c r="I30" s="3">
        <f t="shared" si="0"/>
        <v>65.428571428571431</v>
      </c>
      <c r="J30" t="str">
        <f t="shared" si="1"/>
        <v>Buena</v>
      </c>
    </row>
    <row r="31" spans="1:10" x14ac:dyDescent="0.35">
      <c r="A31" t="s">
        <v>31</v>
      </c>
      <c r="B31">
        <v>60</v>
      </c>
      <c r="C31">
        <v>61</v>
      </c>
      <c r="D31">
        <v>89</v>
      </c>
      <c r="E31">
        <v>88</v>
      </c>
      <c r="F31">
        <v>70</v>
      </c>
      <c r="G31">
        <v>44</v>
      </c>
      <c r="H31">
        <v>45</v>
      </c>
      <c r="I31" s="3">
        <f t="shared" si="0"/>
        <v>65.285714285714292</v>
      </c>
      <c r="J31" t="str">
        <f t="shared" si="1"/>
        <v>Buena</v>
      </c>
    </row>
    <row r="32" spans="1:10" x14ac:dyDescent="0.35">
      <c r="A32" t="s">
        <v>161</v>
      </c>
      <c r="B32">
        <v>67</v>
      </c>
      <c r="C32">
        <v>79</v>
      </c>
      <c r="D32">
        <v>75</v>
      </c>
      <c r="E32">
        <v>82</v>
      </c>
      <c r="F32">
        <v>78</v>
      </c>
      <c r="G32">
        <v>47</v>
      </c>
      <c r="H32">
        <v>29</v>
      </c>
      <c r="I32" s="3">
        <f t="shared" si="0"/>
        <v>65.285714285714292</v>
      </c>
      <c r="J32" t="str">
        <f t="shared" si="1"/>
        <v>Buena</v>
      </c>
    </row>
    <row r="33" spans="1:10" x14ac:dyDescent="0.35">
      <c r="A33" t="s">
        <v>59</v>
      </c>
      <c r="B33">
        <v>65</v>
      </c>
      <c r="C33">
        <v>65</v>
      </c>
      <c r="D33">
        <v>87</v>
      </c>
      <c r="E33">
        <v>89</v>
      </c>
      <c r="F33">
        <v>57</v>
      </c>
      <c r="G33">
        <v>30</v>
      </c>
      <c r="H33">
        <v>59</v>
      </c>
      <c r="I33" s="3">
        <f t="shared" si="0"/>
        <v>64.571428571428569</v>
      </c>
      <c r="J33" t="str">
        <f t="shared" si="1"/>
        <v>Buena</v>
      </c>
    </row>
    <row r="34" spans="1:10" x14ac:dyDescent="0.35">
      <c r="A34" t="s">
        <v>16</v>
      </c>
      <c r="B34">
        <v>78</v>
      </c>
      <c r="C34">
        <v>73</v>
      </c>
      <c r="D34">
        <v>90</v>
      </c>
      <c r="E34">
        <v>93</v>
      </c>
      <c r="F34">
        <v>22</v>
      </c>
      <c r="G34">
        <v>49</v>
      </c>
      <c r="H34">
        <v>40</v>
      </c>
      <c r="I34" s="3">
        <f t="shared" ref="I34:I65" si="2">AVERAGE(B34,C34,D34,E34,F34:G34,H34)</f>
        <v>63.571428571428569</v>
      </c>
      <c r="J34" t="str">
        <f t="shared" ref="J34:J65" si="3">IF(AND(I34&gt;=29.6,I34&lt;44.4),"Normal",IF(AND(I34&gt;=44.4,I34&gt;59.2), "Buena", IF(AND(I34&lt;=59.2,I34&lt;=74), "Muy buena", "Error")))</f>
        <v>Buena</v>
      </c>
    </row>
    <row r="35" spans="1:10" x14ac:dyDescent="0.35">
      <c r="A35" t="s">
        <v>24</v>
      </c>
      <c r="B35">
        <v>69</v>
      </c>
      <c r="C35">
        <v>67</v>
      </c>
      <c r="D35">
        <v>79</v>
      </c>
      <c r="E35">
        <v>93</v>
      </c>
      <c r="F35">
        <v>27</v>
      </c>
      <c r="G35">
        <v>58</v>
      </c>
      <c r="H35">
        <v>52</v>
      </c>
      <c r="I35" s="3">
        <f t="shared" si="2"/>
        <v>63.571428571428569</v>
      </c>
      <c r="J35" t="str">
        <f t="shared" si="3"/>
        <v>Buena</v>
      </c>
    </row>
    <row r="36" spans="1:10" x14ac:dyDescent="0.35">
      <c r="A36" t="s">
        <v>45</v>
      </c>
      <c r="B36">
        <v>70</v>
      </c>
      <c r="C36">
        <v>57</v>
      </c>
      <c r="D36">
        <v>81</v>
      </c>
      <c r="E36">
        <v>88</v>
      </c>
      <c r="F36">
        <v>43</v>
      </c>
      <c r="G36">
        <v>56</v>
      </c>
      <c r="H36">
        <v>48</v>
      </c>
      <c r="I36" s="3">
        <f t="shared" si="2"/>
        <v>63.285714285714285</v>
      </c>
      <c r="J36" t="str">
        <f t="shared" si="3"/>
        <v>Buena</v>
      </c>
    </row>
    <row r="37" spans="1:10" x14ac:dyDescent="0.35">
      <c r="A37" t="s">
        <v>49</v>
      </c>
      <c r="B37">
        <v>57</v>
      </c>
      <c r="C37">
        <v>72</v>
      </c>
      <c r="D37">
        <v>84</v>
      </c>
      <c r="E37">
        <v>81</v>
      </c>
      <c r="F37">
        <v>81</v>
      </c>
      <c r="G37">
        <v>36</v>
      </c>
      <c r="H37">
        <v>30</v>
      </c>
      <c r="I37" s="3">
        <f t="shared" si="2"/>
        <v>63</v>
      </c>
      <c r="J37" t="str">
        <f t="shared" si="3"/>
        <v>Buena</v>
      </c>
    </row>
    <row r="38" spans="1:10" x14ac:dyDescent="0.35">
      <c r="A38" t="s">
        <v>67</v>
      </c>
      <c r="B38">
        <v>68</v>
      </c>
      <c r="C38">
        <v>51</v>
      </c>
      <c r="D38">
        <v>81</v>
      </c>
      <c r="E38">
        <v>85</v>
      </c>
      <c r="F38">
        <v>49</v>
      </c>
      <c r="G38">
        <v>62</v>
      </c>
      <c r="H38">
        <v>39</v>
      </c>
      <c r="I38" s="3">
        <f t="shared" si="2"/>
        <v>62.142857142857146</v>
      </c>
      <c r="J38" t="str">
        <f t="shared" si="3"/>
        <v>Buena</v>
      </c>
    </row>
    <row r="39" spans="1:10" x14ac:dyDescent="0.35">
      <c r="A39" t="s">
        <v>29</v>
      </c>
      <c r="B39">
        <v>75</v>
      </c>
      <c r="C39">
        <v>87</v>
      </c>
      <c r="D39">
        <v>88</v>
      </c>
      <c r="E39">
        <v>92</v>
      </c>
      <c r="F39">
        <v>20</v>
      </c>
      <c r="G39">
        <v>32</v>
      </c>
      <c r="H39">
        <v>40</v>
      </c>
      <c r="I39" s="3">
        <f t="shared" si="2"/>
        <v>62</v>
      </c>
      <c r="J39" t="str">
        <f t="shared" si="3"/>
        <v>Buena</v>
      </c>
    </row>
    <row r="40" spans="1:10" x14ac:dyDescent="0.35">
      <c r="A40" t="s">
        <v>71</v>
      </c>
      <c r="B40">
        <v>66</v>
      </c>
      <c r="C40">
        <v>79</v>
      </c>
      <c r="D40">
        <v>68</v>
      </c>
      <c r="E40">
        <v>87</v>
      </c>
      <c r="F40">
        <v>47</v>
      </c>
      <c r="G40">
        <v>54</v>
      </c>
      <c r="H40">
        <v>33</v>
      </c>
      <c r="I40" s="3">
        <f t="shared" si="2"/>
        <v>62</v>
      </c>
      <c r="J40" t="str">
        <f t="shared" si="3"/>
        <v>Buena</v>
      </c>
    </row>
    <row r="41" spans="1:10" x14ac:dyDescent="0.35">
      <c r="A41" t="s">
        <v>15</v>
      </c>
      <c r="B41">
        <v>82</v>
      </c>
      <c r="C41">
        <v>92</v>
      </c>
      <c r="D41">
        <v>87</v>
      </c>
      <c r="E41">
        <v>97</v>
      </c>
      <c r="F41">
        <v>7</v>
      </c>
      <c r="G41">
        <v>36</v>
      </c>
      <c r="H41">
        <v>33</v>
      </c>
      <c r="I41" s="3">
        <f t="shared" si="2"/>
        <v>62</v>
      </c>
      <c r="J41" t="str">
        <f t="shared" si="3"/>
        <v>Buena</v>
      </c>
    </row>
    <row r="42" spans="1:10" x14ac:dyDescent="0.35">
      <c r="A42" t="s">
        <v>55</v>
      </c>
      <c r="B42">
        <v>69</v>
      </c>
      <c r="C42">
        <v>37</v>
      </c>
      <c r="D42">
        <v>67</v>
      </c>
      <c r="E42">
        <v>90</v>
      </c>
      <c r="F42">
        <v>54</v>
      </c>
      <c r="G42">
        <v>38</v>
      </c>
      <c r="H42">
        <v>73</v>
      </c>
      <c r="I42" s="3">
        <f t="shared" si="2"/>
        <v>61.142857142857146</v>
      </c>
      <c r="J42" t="str">
        <f t="shared" si="3"/>
        <v>Buena</v>
      </c>
    </row>
    <row r="43" spans="1:10" x14ac:dyDescent="0.35">
      <c r="A43" t="s">
        <v>12</v>
      </c>
      <c r="B43">
        <v>80</v>
      </c>
      <c r="C43">
        <v>89</v>
      </c>
      <c r="D43">
        <v>81</v>
      </c>
      <c r="E43">
        <v>92</v>
      </c>
      <c r="F43">
        <v>17</v>
      </c>
      <c r="G43">
        <v>43</v>
      </c>
      <c r="H43">
        <v>26</v>
      </c>
      <c r="I43" s="3">
        <f t="shared" si="2"/>
        <v>61.142857142857146</v>
      </c>
      <c r="J43" t="str">
        <f t="shared" si="3"/>
        <v>Buena</v>
      </c>
    </row>
    <row r="44" spans="1:10" x14ac:dyDescent="0.35">
      <c r="A44" t="s">
        <v>34</v>
      </c>
      <c r="B44">
        <v>84</v>
      </c>
      <c r="C44">
        <v>90</v>
      </c>
      <c r="D44">
        <v>82</v>
      </c>
      <c r="E44">
        <v>96</v>
      </c>
      <c r="F44">
        <v>2</v>
      </c>
      <c r="G44">
        <v>35</v>
      </c>
      <c r="H44">
        <v>36</v>
      </c>
      <c r="I44" s="3">
        <f t="shared" si="2"/>
        <v>60.714285714285715</v>
      </c>
      <c r="J44" t="str">
        <f t="shared" si="3"/>
        <v>Buena</v>
      </c>
    </row>
    <row r="45" spans="1:10" x14ac:dyDescent="0.35">
      <c r="A45" t="s">
        <v>41</v>
      </c>
      <c r="B45">
        <v>76</v>
      </c>
      <c r="C45">
        <v>91</v>
      </c>
      <c r="D45">
        <v>78</v>
      </c>
      <c r="E45">
        <v>95</v>
      </c>
      <c r="F45">
        <v>6</v>
      </c>
      <c r="G45">
        <v>34</v>
      </c>
      <c r="H45">
        <v>44</v>
      </c>
      <c r="I45" s="3">
        <f t="shared" si="2"/>
        <v>60.571428571428569</v>
      </c>
      <c r="J45" t="str">
        <f t="shared" si="3"/>
        <v>Buena</v>
      </c>
    </row>
    <row r="46" spans="1:10" x14ac:dyDescent="0.35">
      <c r="A46" t="s">
        <v>73</v>
      </c>
      <c r="B46">
        <v>59</v>
      </c>
      <c r="C46">
        <v>45</v>
      </c>
      <c r="D46">
        <v>61</v>
      </c>
      <c r="E46">
        <v>92</v>
      </c>
      <c r="F46">
        <v>63</v>
      </c>
      <c r="G46">
        <v>72</v>
      </c>
      <c r="H46">
        <v>29</v>
      </c>
      <c r="I46" s="3">
        <f t="shared" si="2"/>
        <v>60.142857142857146</v>
      </c>
      <c r="J46" t="str">
        <f t="shared" si="3"/>
        <v>Buena</v>
      </c>
    </row>
    <row r="47" spans="1:10" x14ac:dyDescent="0.35">
      <c r="A47" t="s">
        <v>81</v>
      </c>
      <c r="B47">
        <v>53</v>
      </c>
      <c r="C47">
        <v>45</v>
      </c>
      <c r="D47">
        <v>61</v>
      </c>
      <c r="E47">
        <v>90</v>
      </c>
      <c r="F47">
        <v>52</v>
      </c>
      <c r="G47">
        <v>76</v>
      </c>
      <c r="H47">
        <v>44</v>
      </c>
      <c r="I47" s="3">
        <f t="shared" si="2"/>
        <v>60.142857142857146</v>
      </c>
      <c r="J47" t="str">
        <f t="shared" si="3"/>
        <v>Buena</v>
      </c>
    </row>
    <row r="48" spans="1:10" x14ac:dyDescent="0.35">
      <c r="A48" t="s">
        <v>162</v>
      </c>
      <c r="B48">
        <v>56</v>
      </c>
      <c r="C48">
        <v>48</v>
      </c>
      <c r="D48">
        <v>70</v>
      </c>
      <c r="E48">
        <v>87</v>
      </c>
      <c r="F48">
        <v>57</v>
      </c>
      <c r="G48">
        <v>64</v>
      </c>
      <c r="H48">
        <v>36</v>
      </c>
      <c r="I48" s="3">
        <f t="shared" si="2"/>
        <v>59.714285714285715</v>
      </c>
      <c r="J48" t="str">
        <f t="shared" si="3"/>
        <v>Buena</v>
      </c>
    </row>
    <row r="49" spans="1:10" x14ac:dyDescent="0.35">
      <c r="A49" t="s">
        <v>125</v>
      </c>
      <c r="B49">
        <v>68</v>
      </c>
      <c r="C49">
        <v>51</v>
      </c>
      <c r="D49">
        <v>64</v>
      </c>
      <c r="E49">
        <v>92</v>
      </c>
      <c r="F49">
        <v>43</v>
      </c>
      <c r="G49">
        <v>68</v>
      </c>
      <c r="H49">
        <v>32</v>
      </c>
      <c r="I49" s="3">
        <f t="shared" si="2"/>
        <v>59.714285714285715</v>
      </c>
      <c r="J49" t="str">
        <f t="shared" si="3"/>
        <v>Buena</v>
      </c>
    </row>
    <row r="50" spans="1:10" x14ac:dyDescent="0.35">
      <c r="A50" t="s">
        <v>18</v>
      </c>
      <c r="B50">
        <v>73</v>
      </c>
      <c r="C50">
        <v>67</v>
      </c>
      <c r="D50">
        <v>77</v>
      </c>
      <c r="E50">
        <v>89</v>
      </c>
      <c r="F50">
        <v>35</v>
      </c>
      <c r="G50">
        <v>42</v>
      </c>
      <c r="H50">
        <v>34</v>
      </c>
      <c r="I50" s="3">
        <f t="shared" si="2"/>
        <v>59.571428571428569</v>
      </c>
      <c r="J50" t="str">
        <f t="shared" si="3"/>
        <v>Buena</v>
      </c>
    </row>
    <row r="51" spans="1:10" x14ac:dyDescent="0.35">
      <c r="A51" t="s">
        <v>88</v>
      </c>
      <c r="B51">
        <v>70</v>
      </c>
      <c r="C51">
        <v>58</v>
      </c>
      <c r="D51">
        <v>61</v>
      </c>
      <c r="E51">
        <v>91</v>
      </c>
      <c r="F51">
        <v>44</v>
      </c>
      <c r="G51">
        <v>46</v>
      </c>
      <c r="H51">
        <v>44</v>
      </c>
      <c r="I51" s="3">
        <f t="shared" si="2"/>
        <v>59.142857142857146</v>
      </c>
      <c r="J51" t="str">
        <f t="shared" si="3"/>
        <v>Muy buena</v>
      </c>
    </row>
    <row r="52" spans="1:10" x14ac:dyDescent="0.35">
      <c r="A52" t="s">
        <v>43</v>
      </c>
      <c r="B52">
        <v>64</v>
      </c>
      <c r="C52">
        <v>57</v>
      </c>
      <c r="D52">
        <v>73</v>
      </c>
      <c r="E52">
        <v>88</v>
      </c>
      <c r="F52">
        <v>37</v>
      </c>
      <c r="G52">
        <v>68</v>
      </c>
      <c r="H52">
        <v>24</v>
      </c>
      <c r="I52" s="3">
        <f t="shared" si="2"/>
        <v>58.714285714285715</v>
      </c>
      <c r="J52" t="str">
        <f t="shared" si="3"/>
        <v>Muy buena</v>
      </c>
    </row>
    <row r="53" spans="1:10" x14ac:dyDescent="0.35">
      <c r="A53" t="s">
        <v>27</v>
      </c>
      <c r="B53">
        <v>74</v>
      </c>
      <c r="C53">
        <v>74</v>
      </c>
      <c r="D53">
        <v>77</v>
      </c>
      <c r="E53">
        <v>87</v>
      </c>
      <c r="F53">
        <v>19</v>
      </c>
      <c r="G53">
        <v>55</v>
      </c>
      <c r="H53">
        <v>23</v>
      </c>
      <c r="I53" s="3">
        <f t="shared" si="2"/>
        <v>58.428571428571431</v>
      </c>
      <c r="J53" t="str">
        <f t="shared" si="3"/>
        <v>Muy buena</v>
      </c>
    </row>
    <row r="54" spans="1:10" x14ac:dyDescent="0.35">
      <c r="A54" t="s">
        <v>23</v>
      </c>
      <c r="B54">
        <v>77</v>
      </c>
      <c r="C54">
        <v>75</v>
      </c>
      <c r="D54">
        <v>82</v>
      </c>
      <c r="E54">
        <v>88</v>
      </c>
      <c r="F54">
        <v>20</v>
      </c>
      <c r="G54">
        <v>43</v>
      </c>
      <c r="H54">
        <v>23</v>
      </c>
      <c r="I54" s="3">
        <f t="shared" si="2"/>
        <v>58.285714285714285</v>
      </c>
      <c r="J54" t="str">
        <f t="shared" si="3"/>
        <v>Muy buena</v>
      </c>
    </row>
    <row r="55" spans="1:10" x14ac:dyDescent="0.35">
      <c r="A55" t="s">
        <v>76</v>
      </c>
      <c r="B55">
        <v>61</v>
      </c>
      <c r="C55">
        <v>40</v>
      </c>
      <c r="D55">
        <v>65</v>
      </c>
      <c r="E55">
        <v>96</v>
      </c>
      <c r="F55">
        <v>46</v>
      </c>
      <c r="G55">
        <v>55</v>
      </c>
      <c r="H55">
        <v>42</v>
      </c>
      <c r="I55" s="3">
        <f t="shared" si="2"/>
        <v>57.857142857142854</v>
      </c>
      <c r="J55" t="str">
        <f t="shared" si="3"/>
        <v>Muy buena</v>
      </c>
    </row>
    <row r="56" spans="1:10" x14ac:dyDescent="0.35">
      <c r="A56" t="s">
        <v>52</v>
      </c>
      <c r="B56">
        <v>46</v>
      </c>
      <c r="C56">
        <v>63</v>
      </c>
      <c r="D56">
        <v>67</v>
      </c>
      <c r="E56">
        <v>88</v>
      </c>
      <c r="F56">
        <v>45</v>
      </c>
      <c r="G56">
        <v>58</v>
      </c>
      <c r="H56">
        <v>36</v>
      </c>
      <c r="I56" s="3">
        <f t="shared" si="2"/>
        <v>57.571428571428569</v>
      </c>
      <c r="J56" t="str">
        <f t="shared" si="3"/>
        <v>Muy buena</v>
      </c>
    </row>
    <row r="57" spans="1:10" x14ac:dyDescent="0.35">
      <c r="A57" t="s">
        <v>94</v>
      </c>
      <c r="B57">
        <v>64</v>
      </c>
      <c r="C57">
        <v>39</v>
      </c>
      <c r="D57">
        <v>72</v>
      </c>
      <c r="E57">
        <v>87</v>
      </c>
      <c r="F57">
        <v>63</v>
      </c>
      <c r="G57">
        <v>59</v>
      </c>
      <c r="H57">
        <v>18</v>
      </c>
      <c r="I57" s="3">
        <f t="shared" si="2"/>
        <v>57.428571428571431</v>
      </c>
      <c r="J57" t="str">
        <f t="shared" si="3"/>
        <v>Muy buena</v>
      </c>
    </row>
    <row r="58" spans="1:10" x14ac:dyDescent="0.35">
      <c r="A58" t="s">
        <v>163</v>
      </c>
      <c r="B58">
        <v>57</v>
      </c>
      <c r="C58">
        <v>37</v>
      </c>
      <c r="D58">
        <v>51</v>
      </c>
      <c r="E58">
        <v>76</v>
      </c>
      <c r="F58">
        <v>78</v>
      </c>
      <c r="G58">
        <v>66</v>
      </c>
      <c r="H58">
        <v>35</v>
      </c>
      <c r="I58" s="3">
        <f t="shared" si="2"/>
        <v>57.142857142857146</v>
      </c>
      <c r="J58" t="str">
        <f t="shared" si="3"/>
        <v>Muy buena</v>
      </c>
    </row>
    <row r="59" spans="1:10" x14ac:dyDescent="0.35">
      <c r="A59" t="s">
        <v>124</v>
      </c>
      <c r="B59">
        <v>66</v>
      </c>
      <c r="C59">
        <v>47</v>
      </c>
      <c r="D59">
        <v>66</v>
      </c>
      <c r="E59">
        <v>88</v>
      </c>
      <c r="F59">
        <v>32</v>
      </c>
      <c r="G59">
        <v>74</v>
      </c>
      <c r="H59">
        <v>26</v>
      </c>
      <c r="I59" s="3">
        <f t="shared" si="2"/>
        <v>57</v>
      </c>
      <c r="J59" t="str">
        <f t="shared" si="3"/>
        <v>Muy buena</v>
      </c>
    </row>
    <row r="60" spans="1:10" x14ac:dyDescent="0.35">
      <c r="A60" t="s">
        <v>50</v>
      </c>
      <c r="B60">
        <v>56</v>
      </c>
      <c r="C60">
        <v>40</v>
      </c>
      <c r="D60">
        <v>53</v>
      </c>
      <c r="E60">
        <v>87</v>
      </c>
      <c r="F60">
        <v>81</v>
      </c>
      <c r="G60">
        <v>45</v>
      </c>
      <c r="H60">
        <v>37</v>
      </c>
      <c r="I60" s="3">
        <f t="shared" si="2"/>
        <v>57</v>
      </c>
      <c r="J60" t="str">
        <f t="shared" si="3"/>
        <v>Muy buena</v>
      </c>
    </row>
    <row r="61" spans="1:10" x14ac:dyDescent="0.35">
      <c r="A61" t="s">
        <v>62</v>
      </c>
      <c r="B61">
        <v>69</v>
      </c>
      <c r="C61">
        <v>69</v>
      </c>
      <c r="D61">
        <v>64</v>
      </c>
      <c r="E61">
        <v>73</v>
      </c>
      <c r="F61">
        <v>44</v>
      </c>
      <c r="G61">
        <v>46</v>
      </c>
      <c r="H61">
        <v>32</v>
      </c>
      <c r="I61" s="3">
        <f t="shared" si="2"/>
        <v>56.714285714285715</v>
      </c>
      <c r="J61" t="str">
        <f t="shared" si="3"/>
        <v>Muy buena</v>
      </c>
    </row>
    <row r="62" spans="1:10" x14ac:dyDescent="0.35">
      <c r="A62" t="s">
        <v>58</v>
      </c>
      <c r="B62">
        <v>41</v>
      </c>
      <c r="C62">
        <v>44</v>
      </c>
      <c r="D62">
        <v>79</v>
      </c>
      <c r="E62">
        <v>78</v>
      </c>
      <c r="F62">
        <v>78</v>
      </c>
      <c r="G62">
        <v>41</v>
      </c>
      <c r="H62">
        <v>34</v>
      </c>
      <c r="I62" s="3">
        <f t="shared" si="2"/>
        <v>56.428571428571431</v>
      </c>
      <c r="J62" t="str">
        <f t="shared" si="3"/>
        <v>Muy buena</v>
      </c>
    </row>
    <row r="63" spans="1:10" x14ac:dyDescent="0.35">
      <c r="A63" t="s">
        <v>95</v>
      </c>
      <c r="B63">
        <v>52</v>
      </c>
      <c r="C63">
        <v>43</v>
      </c>
      <c r="D63">
        <v>62</v>
      </c>
      <c r="E63">
        <v>92</v>
      </c>
      <c r="F63">
        <v>57</v>
      </c>
      <c r="G63">
        <v>56</v>
      </c>
      <c r="H63">
        <v>33</v>
      </c>
      <c r="I63" s="3">
        <f t="shared" si="2"/>
        <v>56.428571428571431</v>
      </c>
      <c r="J63" t="str">
        <f t="shared" si="3"/>
        <v>Muy buena</v>
      </c>
    </row>
    <row r="64" spans="1:10" x14ac:dyDescent="0.35">
      <c r="A64" t="s">
        <v>164</v>
      </c>
      <c r="B64">
        <v>38</v>
      </c>
      <c r="C64">
        <v>49</v>
      </c>
      <c r="D64">
        <v>60</v>
      </c>
      <c r="E64">
        <v>82</v>
      </c>
      <c r="F64">
        <v>79</v>
      </c>
      <c r="G64">
        <v>47</v>
      </c>
      <c r="H64">
        <v>40</v>
      </c>
      <c r="I64" s="3">
        <f t="shared" si="2"/>
        <v>56.428571428571431</v>
      </c>
      <c r="J64" t="str">
        <f t="shared" si="3"/>
        <v>Muy buena</v>
      </c>
    </row>
    <row r="65" spans="1:10" x14ac:dyDescent="0.35">
      <c r="A65" t="s">
        <v>11</v>
      </c>
      <c r="B65">
        <v>50</v>
      </c>
      <c r="C65">
        <v>52</v>
      </c>
      <c r="D65">
        <v>68</v>
      </c>
      <c r="E65">
        <v>85</v>
      </c>
      <c r="F65">
        <v>53</v>
      </c>
      <c r="G65">
        <v>61</v>
      </c>
      <c r="H65">
        <v>25</v>
      </c>
      <c r="I65" s="3">
        <f t="shared" si="2"/>
        <v>56.285714285714285</v>
      </c>
      <c r="J65" t="str">
        <f t="shared" si="3"/>
        <v>Muy buena</v>
      </c>
    </row>
    <row r="66" spans="1:10" x14ac:dyDescent="0.35">
      <c r="A66" t="s">
        <v>138</v>
      </c>
      <c r="B66">
        <v>55</v>
      </c>
      <c r="C66">
        <v>46</v>
      </c>
      <c r="D66">
        <v>54</v>
      </c>
      <c r="E66">
        <v>84</v>
      </c>
      <c r="F66">
        <v>70</v>
      </c>
      <c r="G66">
        <v>50</v>
      </c>
      <c r="H66">
        <v>34</v>
      </c>
      <c r="I66" s="3">
        <f t="shared" ref="I66:I97" si="4">AVERAGE(B66,C66,D66,E66,F66:G66,H66)</f>
        <v>56.142857142857146</v>
      </c>
      <c r="J66" t="str">
        <f t="shared" ref="J66:J97" si="5">IF(AND(I66&gt;=29.6,I66&lt;44.4),"Normal",IF(AND(I66&gt;=44.4,I66&gt;59.2), "Buena", IF(AND(I66&lt;=59.2,I66&lt;=74), "Muy buena", "Error")))</f>
        <v>Muy buena</v>
      </c>
    </row>
    <row r="67" spans="1:10" x14ac:dyDescent="0.35">
      <c r="A67" t="s">
        <v>48</v>
      </c>
      <c r="B67">
        <v>31</v>
      </c>
      <c r="C67">
        <v>38</v>
      </c>
      <c r="D67">
        <v>64</v>
      </c>
      <c r="E67">
        <v>87</v>
      </c>
      <c r="F67">
        <v>62</v>
      </c>
      <c r="G67">
        <v>59</v>
      </c>
      <c r="H67">
        <v>50</v>
      </c>
      <c r="I67" s="3">
        <f t="shared" si="4"/>
        <v>55.857142857142854</v>
      </c>
      <c r="J67" t="str">
        <f t="shared" si="5"/>
        <v>Muy buena</v>
      </c>
    </row>
    <row r="68" spans="1:10" x14ac:dyDescent="0.35">
      <c r="A68" t="s">
        <v>65</v>
      </c>
      <c r="B68">
        <v>76</v>
      </c>
      <c r="C68">
        <v>63</v>
      </c>
      <c r="D68">
        <v>50</v>
      </c>
      <c r="E68">
        <v>83</v>
      </c>
      <c r="F68">
        <v>46</v>
      </c>
      <c r="G68">
        <v>58</v>
      </c>
      <c r="H68">
        <v>14</v>
      </c>
      <c r="I68" s="3">
        <f t="shared" si="4"/>
        <v>55.714285714285715</v>
      </c>
      <c r="J68" t="str">
        <f t="shared" si="5"/>
        <v>Muy buena</v>
      </c>
    </row>
    <row r="69" spans="1:10" x14ac:dyDescent="0.35">
      <c r="A69" t="s">
        <v>96</v>
      </c>
      <c r="B69">
        <v>61</v>
      </c>
      <c r="C69">
        <v>36</v>
      </c>
      <c r="D69">
        <v>60</v>
      </c>
      <c r="E69">
        <v>88</v>
      </c>
      <c r="F69">
        <v>57</v>
      </c>
      <c r="G69">
        <v>61</v>
      </c>
      <c r="H69">
        <v>25</v>
      </c>
      <c r="I69" s="3">
        <f t="shared" si="4"/>
        <v>55.428571428571431</v>
      </c>
      <c r="J69" t="str">
        <f t="shared" si="5"/>
        <v>Muy buena</v>
      </c>
    </row>
    <row r="70" spans="1:10" x14ac:dyDescent="0.35">
      <c r="A70" t="s">
        <v>64</v>
      </c>
      <c r="B70">
        <v>58</v>
      </c>
      <c r="C70">
        <v>43</v>
      </c>
      <c r="D70">
        <v>64</v>
      </c>
      <c r="E70">
        <v>84</v>
      </c>
      <c r="F70">
        <v>55</v>
      </c>
      <c r="G70">
        <v>57</v>
      </c>
      <c r="H70">
        <v>26</v>
      </c>
      <c r="I70" s="3">
        <f t="shared" si="4"/>
        <v>55.285714285714285</v>
      </c>
      <c r="J70" t="str">
        <f t="shared" si="5"/>
        <v>Muy buena</v>
      </c>
    </row>
    <row r="71" spans="1:10" x14ac:dyDescent="0.35">
      <c r="A71" t="s">
        <v>61</v>
      </c>
      <c r="B71">
        <v>35</v>
      </c>
      <c r="C71">
        <v>24</v>
      </c>
      <c r="D71">
        <v>61</v>
      </c>
      <c r="E71">
        <v>97</v>
      </c>
      <c r="F71">
        <v>77</v>
      </c>
      <c r="G71">
        <v>55</v>
      </c>
      <c r="H71">
        <v>37</v>
      </c>
      <c r="I71" s="3">
        <f t="shared" si="4"/>
        <v>55.142857142857146</v>
      </c>
      <c r="J71" t="str">
        <f t="shared" si="5"/>
        <v>Muy buena</v>
      </c>
    </row>
    <row r="72" spans="1:10" x14ac:dyDescent="0.35">
      <c r="A72" t="s">
        <v>14</v>
      </c>
      <c r="B72">
        <v>47</v>
      </c>
      <c r="C72">
        <v>38</v>
      </c>
      <c r="D72">
        <v>69</v>
      </c>
      <c r="E72">
        <v>86</v>
      </c>
      <c r="F72">
        <v>49</v>
      </c>
      <c r="G72">
        <v>70</v>
      </c>
      <c r="H72">
        <v>26</v>
      </c>
      <c r="I72" s="3">
        <f t="shared" si="4"/>
        <v>55</v>
      </c>
      <c r="J72" t="str">
        <f t="shared" si="5"/>
        <v>Muy buena</v>
      </c>
    </row>
    <row r="73" spans="1:10" x14ac:dyDescent="0.35">
      <c r="A73" t="s">
        <v>122</v>
      </c>
      <c r="B73">
        <v>36</v>
      </c>
      <c r="C73">
        <v>51</v>
      </c>
      <c r="D73">
        <v>70</v>
      </c>
      <c r="E73">
        <v>93</v>
      </c>
      <c r="F73">
        <v>50</v>
      </c>
      <c r="G73">
        <v>57</v>
      </c>
      <c r="H73">
        <v>23</v>
      </c>
      <c r="I73" s="3">
        <f t="shared" si="4"/>
        <v>54.285714285714285</v>
      </c>
      <c r="J73" t="str">
        <f t="shared" si="5"/>
        <v>Muy buena</v>
      </c>
    </row>
    <row r="74" spans="1:10" x14ac:dyDescent="0.35">
      <c r="A74" t="s">
        <v>80</v>
      </c>
      <c r="B74">
        <v>59</v>
      </c>
      <c r="C74">
        <v>44</v>
      </c>
      <c r="D74">
        <v>60</v>
      </c>
      <c r="E74">
        <v>72</v>
      </c>
      <c r="F74">
        <v>44</v>
      </c>
      <c r="G74">
        <v>70</v>
      </c>
      <c r="H74">
        <v>31</v>
      </c>
      <c r="I74" s="3">
        <f t="shared" si="4"/>
        <v>54.285714285714285</v>
      </c>
      <c r="J74" t="str">
        <f t="shared" si="5"/>
        <v>Muy buena</v>
      </c>
    </row>
    <row r="75" spans="1:10" x14ac:dyDescent="0.35">
      <c r="A75" t="s">
        <v>139</v>
      </c>
      <c r="B75">
        <v>50</v>
      </c>
      <c r="C75">
        <v>48</v>
      </c>
      <c r="D75">
        <v>60</v>
      </c>
      <c r="E75">
        <v>77</v>
      </c>
      <c r="F75">
        <v>52</v>
      </c>
      <c r="G75">
        <v>63</v>
      </c>
      <c r="H75">
        <v>28</v>
      </c>
      <c r="I75" s="3">
        <f t="shared" si="4"/>
        <v>54</v>
      </c>
      <c r="J75" t="str">
        <f t="shared" si="5"/>
        <v>Muy buena</v>
      </c>
    </row>
    <row r="76" spans="1:10" x14ac:dyDescent="0.35">
      <c r="A76" t="s">
        <v>128</v>
      </c>
      <c r="B76">
        <v>64</v>
      </c>
      <c r="C76">
        <v>47</v>
      </c>
      <c r="D76">
        <v>33</v>
      </c>
      <c r="E76">
        <v>91</v>
      </c>
      <c r="F76">
        <v>52</v>
      </c>
      <c r="G76">
        <v>56</v>
      </c>
      <c r="H76">
        <v>35</v>
      </c>
      <c r="I76" s="3">
        <f t="shared" si="4"/>
        <v>54</v>
      </c>
      <c r="J76" t="str">
        <f t="shared" si="5"/>
        <v>Muy buena</v>
      </c>
    </row>
    <row r="77" spans="1:10" x14ac:dyDescent="0.35">
      <c r="A77" t="s">
        <v>101</v>
      </c>
      <c r="B77">
        <v>61</v>
      </c>
      <c r="C77">
        <v>44</v>
      </c>
      <c r="D77">
        <v>39</v>
      </c>
      <c r="E77">
        <v>98</v>
      </c>
      <c r="F77">
        <v>40</v>
      </c>
      <c r="G77">
        <v>54</v>
      </c>
      <c r="H77">
        <v>39</v>
      </c>
      <c r="I77" s="3">
        <f t="shared" si="4"/>
        <v>53.571428571428569</v>
      </c>
      <c r="J77" t="str">
        <f t="shared" si="5"/>
        <v>Muy buena</v>
      </c>
    </row>
    <row r="78" spans="1:10" x14ac:dyDescent="0.35">
      <c r="A78" t="s">
        <v>20</v>
      </c>
      <c r="B78">
        <v>54</v>
      </c>
      <c r="C78">
        <v>44</v>
      </c>
      <c r="D78">
        <v>71</v>
      </c>
      <c r="E78">
        <v>87</v>
      </c>
      <c r="F78">
        <v>51</v>
      </c>
      <c r="G78">
        <v>57</v>
      </c>
      <c r="H78">
        <v>11</v>
      </c>
      <c r="I78" s="3">
        <f t="shared" si="4"/>
        <v>53.571428571428569</v>
      </c>
      <c r="J78" t="str">
        <f t="shared" si="5"/>
        <v>Muy buena</v>
      </c>
    </row>
    <row r="79" spans="1:10" x14ac:dyDescent="0.35">
      <c r="A79" t="s">
        <v>56</v>
      </c>
      <c r="B79">
        <v>54</v>
      </c>
      <c r="C79">
        <v>36</v>
      </c>
      <c r="D79">
        <v>69</v>
      </c>
      <c r="E79">
        <v>82</v>
      </c>
      <c r="F79">
        <v>40</v>
      </c>
      <c r="G79">
        <v>60</v>
      </c>
      <c r="H79">
        <v>33</v>
      </c>
      <c r="I79" s="3">
        <f t="shared" si="4"/>
        <v>53.428571428571431</v>
      </c>
      <c r="J79" t="str">
        <f t="shared" si="5"/>
        <v>Muy buena</v>
      </c>
    </row>
    <row r="80" spans="1:10" x14ac:dyDescent="0.35">
      <c r="A80" t="s">
        <v>151</v>
      </c>
      <c r="B80">
        <v>68</v>
      </c>
      <c r="C80">
        <v>48</v>
      </c>
      <c r="D80">
        <v>27</v>
      </c>
      <c r="E80">
        <v>72</v>
      </c>
      <c r="F80">
        <v>61</v>
      </c>
      <c r="G80">
        <v>58</v>
      </c>
      <c r="H80">
        <v>36</v>
      </c>
      <c r="I80" s="3">
        <f t="shared" si="4"/>
        <v>52.857142857142854</v>
      </c>
      <c r="J80" t="str">
        <f t="shared" si="5"/>
        <v>Muy buena</v>
      </c>
    </row>
    <row r="81" spans="1:10" x14ac:dyDescent="0.35">
      <c r="A81" t="s">
        <v>89</v>
      </c>
      <c r="B81">
        <v>67</v>
      </c>
      <c r="C81">
        <v>35</v>
      </c>
      <c r="D81">
        <v>54</v>
      </c>
      <c r="E81">
        <v>76</v>
      </c>
      <c r="F81">
        <v>52</v>
      </c>
      <c r="G81">
        <v>51</v>
      </c>
      <c r="H81">
        <v>34</v>
      </c>
      <c r="I81" s="3">
        <f t="shared" si="4"/>
        <v>52.714285714285715</v>
      </c>
      <c r="J81" t="str">
        <f t="shared" si="5"/>
        <v>Muy buena</v>
      </c>
    </row>
    <row r="82" spans="1:10" x14ac:dyDescent="0.35">
      <c r="A82" t="s">
        <v>91</v>
      </c>
      <c r="B82">
        <v>57</v>
      </c>
      <c r="C82">
        <v>28</v>
      </c>
      <c r="D82">
        <v>45</v>
      </c>
      <c r="E82">
        <v>68</v>
      </c>
      <c r="F82">
        <v>85</v>
      </c>
      <c r="G82">
        <v>51</v>
      </c>
      <c r="H82">
        <v>33</v>
      </c>
      <c r="I82" s="3">
        <f t="shared" si="4"/>
        <v>52.428571428571431</v>
      </c>
      <c r="J82" t="str">
        <f t="shared" si="5"/>
        <v>Muy buena</v>
      </c>
    </row>
    <row r="83" spans="1:10" x14ac:dyDescent="0.35">
      <c r="A83" t="s">
        <v>100</v>
      </c>
      <c r="B83">
        <v>48</v>
      </c>
      <c r="C83">
        <v>46</v>
      </c>
      <c r="D83">
        <v>35</v>
      </c>
      <c r="E83">
        <v>79</v>
      </c>
      <c r="F83">
        <v>62</v>
      </c>
      <c r="G83">
        <v>45</v>
      </c>
      <c r="H83">
        <v>49</v>
      </c>
      <c r="I83" s="3">
        <f t="shared" si="4"/>
        <v>52</v>
      </c>
      <c r="J83" t="str">
        <f t="shared" si="5"/>
        <v>Muy buena</v>
      </c>
    </row>
    <row r="84" spans="1:10" x14ac:dyDescent="0.35">
      <c r="A84" t="s">
        <v>25</v>
      </c>
      <c r="B84">
        <v>42</v>
      </c>
      <c r="C84">
        <v>36</v>
      </c>
      <c r="D84">
        <v>71</v>
      </c>
      <c r="E84">
        <v>82</v>
      </c>
      <c r="F84">
        <v>33</v>
      </c>
      <c r="G84">
        <v>60</v>
      </c>
      <c r="H84">
        <v>39</v>
      </c>
      <c r="I84" s="3">
        <f t="shared" si="4"/>
        <v>51.857142857142854</v>
      </c>
      <c r="J84" t="str">
        <f t="shared" si="5"/>
        <v>Muy buena</v>
      </c>
    </row>
    <row r="85" spans="1:10" x14ac:dyDescent="0.35">
      <c r="A85" t="s">
        <v>103</v>
      </c>
      <c r="B85">
        <v>49</v>
      </c>
      <c r="C85">
        <v>28</v>
      </c>
      <c r="D85">
        <v>22</v>
      </c>
      <c r="E85">
        <v>86</v>
      </c>
      <c r="F85">
        <v>77</v>
      </c>
      <c r="G85">
        <v>66</v>
      </c>
      <c r="H85">
        <v>33</v>
      </c>
      <c r="I85" s="3">
        <f t="shared" si="4"/>
        <v>51.571428571428569</v>
      </c>
      <c r="J85" t="str">
        <f t="shared" si="5"/>
        <v>Muy buena</v>
      </c>
    </row>
    <row r="86" spans="1:10" x14ac:dyDescent="0.35">
      <c r="A86" t="s">
        <v>70</v>
      </c>
      <c r="B86">
        <v>36</v>
      </c>
      <c r="C86">
        <v>26</v>
      </c>
      <c r="D86">
        <v>44</v>
      </c>
      <c r="E86">
        <v>83</v>
      </c>
      <c r="F86">
        <v>67</v>
      </c>
      <c r="G86">
        <v>59</v>
      </c>
      <c r="H86">
        <v>45</v>
      </c>
      <c r="I86" s="3">
        <f t="shared" si="4"/>
        <v>51.428571428571431</v>
      </c>
      <c r="J86" t="str">
        <f t="shared" si="5"/>
        <v>Muy buena</v>
      </c>
    </row>
    <row r="87" spans="1:10" x14ac:dyDescent="0.35">
      <c r="A87" t="s">
        <v>165</v>
      </c>
      <c r="B87">
        <v>51</v>
      </c>
      <c r="C87">
        <v>41</v>
      </c>
      <c r="D87">
        <v>67</v>
      </c>
      <c r="E87">
        <v>84</v>
      </c>
      <c r="F87">
        <v>40</v>
      </c>
      <c r="G87">
        <v>62</v>
      </c>
      <c r="H87">
        <v>15</v>
      </c>
      <c r="I87" s="3">
        <f t="shared" si="4"/>
        <v>51.428571428571431</v>
      </c>
      <c r="J87" t="str">
        <f t="shared" si="5"/>
        <v>Muy buena</v>
      </c>
    </row>
    <row r="88" spans="1:10" x14ac:dyDescent="0.35">
      <c r="A88" t="s">
        <v>46</v>
      </c>
      <c r="B88">
        <v>47</v>
      </c>
      <c r="C88">
        <v>26</v>
      </c>
      <c r="D88">
        <v>74</v>
      </c>
      <c r="E88">
        <v>75</v>
      </c>
      <c r="F88">
        <v>33</v>
      </c>
      <c r="G88">
        <v>62</v>
      </c>
      <c r="H88">
        <v>43</v>
      </c>
      <c r="I88" s="3">
        <f t="shared" si="4"/>
        <v>51.428571428571431</v>
      </c>
      <c r="J88" t="str">
        <f t="shared" si="5"/>
        <v>Muy buena</v>
      </c>
    </row>
    <row r="89" spans="1:10" x14ac:dyDescent="0.35">
      <c r="A89" t="s">
        <v>87</v>
      </c>
      <c r="B89">
        <v>47</v>
      </c>
      <c r="C89">
        <v>54</v>
      </c>
      <c r="D89">
        <v>31</v>
      </c>
      <c r="E89">
        <v>43</v>
      </c>
      <c r="F89">
        <v>95</v>
      </c>
      <c r="G89">
        <v>49</v>
      </c>
      <c r="H89">
        <v>40</v>
      </c>
      <c r="I89" s="3">
        <f t="shared" si="4"/>
        <v>51.285714285714285</v>
      </c>
      <c r="J89" t="str">
        <f t="shared" si="5"/>
        <v>Muy buena</v>
      </c>
    </row>
    <row r="90" spans="1:10" x14ac:dyDescent="0.35">
      <c r="A90" t="s">
        <v>82</v>
      </c>
      <c r="B90">
        <v>46</v>
      </c>
      <c r="C90">
        <v>37</v>
      </c>
      <c r="D90">
        <v>54</v>
      </c>
      <c r="E90">
        <v>52</v>
      </c>
      <c r="F90">
        <v>82</v>
      </c>
      <c r="G90">
        <v>34</v>
      </c>
      <c r="H90">
        <v>53</v>
      </c>
      <c r="I90" s="3">
        <f t="shared" si="4"/>
        <v>51.142857142857146</v>
      </c>
      <c r="J90" t="str">
        <f t="shared" si="5"/>
        <v>Muy buena</v>
      </c>
    </row>
    <row r="91" spans="1:10" x14ac:dyDescent="0.35">
      <c r="A91" t="s">
        <v>86</v>
      </c>
      <c r="B91">
        <v>48</v>
      </c>
      <c r="C91">
        <v>51</v>
      </c>
      <c r="D91">
        <v>26</v>
      </c>
      <c r="E91">
        <v>95</v>
      </c>
      <c r="F91">
        <v>56</v>
      </c>
      <c r="G91">
        <v>42</v>
      </c>
      <c r="H91">
        <v>38</v>
      </c>
      <c r="I91" s="3">
        <f t="shared" si="4"/>
        <v>50.857142857142854</v>
      </c>
      <c r="J91" t="str">
        <f t="shared" si="5"/>
        <v>Muy buena</v>
      </c>
    </row>
    <row r="92" spans="1:10" x14ac:dyDescent="0.35">
      <c r="A92" t="s">
        <v>168</v>
      </c>
      <c r="B92">
        <v>51</v>
      </c>
      <c r="C92">
        <v>34</v>
      </c>
      <c r="D92">
        <v>21</v>
      </c>
      <c r="E92">
        <v>57</v>
      </c>
      <c r="F92">
        <v>88</v>
      </c>
      <c r="G92">
        <v>56</v>
      </c>
      <c r="H92">
        <v>46</v>
      </c>
      <c r="I92" s="3">
        <f t="shared" si="4"/>
        <v>50.428571428571431</v>
      </c>
      <c r="J92" t="str">
        <f t="shared" si="5"/>
        <v>Muy buena</v>
      </c>
    </row>
    <row r="93" spans="1:10" x14ac:dyDescent="0.35">
      <c r="A93" t="s">
        <v>106</v>
      </c>
      <c r="B93">
        <v>53</v>
      </c>
      <c r="C93">
        <v>35</v>
      </c>
      <c r="D93">
        <v>34</v>
      </c>
      <c r="E93">
        <v>89</v>
      </c>
      <c r="F93">
        <v>56</v>
      </c>
      <c r="G93">
        <v>57</v>
      </c>
      <c r="H93">
        <v>28</v>
      </c>
      <c r="I93" s="3">
        <f t="shared" si="4"/>
        <v>50.285714285714285</v>
      </c>
      <c r="J93" t="str">
        <f t="shared" si="5"/>
        <v>Muy buena</v>
      </c>
    </row>
    <row r="94" spans="1:10" x14ac:dyDescent="0.35">
      <c r="A94" t="s">
        <v>167</v>
      </c>
      <c r="B94">
        <v>50</v>
      </c>
      <c r="C94">
        <v>41</v>
      </c>
      <c r="D94">
        <v>52</v>
      </c>
      <c r="E94">
        <v>67</v>
      </c>
      <c r="F94">
        <v>61</v>
      </c>
      <c r="G94">
        <v>49</v>
      </c>
      <c r="H94">
        <v>30</v>
      </c>
      <c r="I94" s="3">
        <f t="shared" si="4"/>
        <v>50</v>
      </c>
      <c r="J94" t="str">
        <f t="shared" si="5"/>
        <v>Muy buena</v>
      </c>
    </row>
    <row r="95" spans="1:10" x14ac:dyDescent="0.35">
      <c r="A95" t="s">
        <v>169</v>
      </c>
      <c r="B95">
        <v>42</v>
      </c>
      <c r="C95">
        <v>38</v>
      </c>
      <c r="D95">
        <v>20</v>
      </c>
      <c r="E95">
        <v>78</v>
      </c>
      <c r="F95">
        <v>83</v>
      </c>
      <c r="G95">
        <v>50</v>
      </c>
      <c r="H95">
        <v>39</v>
      </c>
      <c r="I95" s="3">
        <f t="shared" si="4"/>
        <v>50</v>
      </c>
      <c r="J95" t="str">
        <f t="shared" si="5"/>
        <v>Muy buena</v>
      </c>
    </row>
    <row r="96" spans="1:10" x14ac:dyDescent="0.35">
      <c r="A96" t="s">
        <v>84</v>
      </c>
      <c r="B96">
        <v>41</v>
      </c>
      <c r="C96">
        <v>33</v>
      </c>
      <c r="D96">
        <v>25</v>
      </c>
      <c r="E96">
        <v>72</v>
      </c>
      <c r="F96">
        <v>90</v>
      </c>
      <c r="G96">
        <v>45</v>
      </c>
      <c r="H96">
        <v>43</v>
      </c>
      <c r="I96" s="3">
        <f t="shared" si="4"/>
        <v>49.857142857142854</v>
      </c>
      <c r="J96" t="str">
        <f t="shared" si="5"/>
        <v>Muy buena</v>
      </c>
    </row>
    <row r="97" spans="1:10" x14ac:dyDescent="0.35">
      <c r="A97" t="s">
        <v>108</v>
      </c>
      <c r="B97">
        <v>68</v>
      </c>
      <c r="C97">
        <v>19</v>
      </c>
      <c r="D97">
        <v>30</v>
      </c>
      <c r="E97">
        <v>76</v>
      </c>
      <c r="F97">
        <v>48</v>
      </c>
      <c r="G97">
        <v>73</v>
      </c>
      <c r="H97">
        <v>35</v>
      </c>
      <c r="I97" s="3">
        <f t="shared" si="4"/>
        <v>49.857142857142854</v>
      </c>
      <c r="J97" t="str">
        <f t="shared" si="5"/>
        <v>Muy buena</v>
      </c>
    </row>
    <row r="98" spans="1:10" x14ac:dyDescent="0.35">
      <c r="A98" t="s">
        <v>109</v>
      </c>
      <c r="B98">
        <v>65</v>
      </c>
      <c r="C98">
        <v>37</v>
      </c>
      <c r="D98">
        <v>42</v>
      </c>
      <c r="E98">
        <v>42</v>
      </c>
      <c r="F98">
        <v>73</v>
      </c>
      <c r="G98">
        <v>67</v>
      </c>
      <c r="H98">
        <v>23</v>
      </c>
      <c r="I98" s="3">
        <f t="shared" ref="I98:I129" si="6">AVERAGE(B98,C98,D98,E98,F98:G98,H98)</f>
        <v>49.857142857142854</v>
      </c>
      <c r="J98" t="str">
        <f t="shared" ref="J98:J129" si="7">IF(AND(I98&gt;=29.6,I98&lt;44.4),"Normal",IF(AND(I98&gt;=44.4,I98&gt;59.2), "Buena", IF(AND(I98&lt;=59.2,I98&lt;=74), "Muy buena", "Error")))</f>
        <v>Muy buena</v>
      </c>
    </row>
    <row r="99" spans="1:10" x14ac:dyDescent="0.35">
      <c r="A99" t="s">
        <v>98</v>
      </c>
      <c r="B99">
        <v>24</v>
      </c>
      <c r="C99">
        <v>26</v>
      </c>
      <c r="D99">
        <v>31</v>
      </c>
      <c r="E99">
        <v>92</v>
      </c>
      <c r="F99">
        <v>72</v>
      </c>
      <c r="G99">
        <v>63</v>
      </c>
      <c r="H99">
        <v>40</v>
      </c>
      <c r="I99" s="3">
        <f t="shared" si="6"/>
        <v>49.714285714285715</v>
      </c>
      <c r="J99" t="str">
        <f t="shared" si="7"/>
        <v>Muy buena</v>
      </c>
    </row>
    <row r="100" spans="1:10" x14ac:dyDescent="0.35">
      <c r="A100" t="s">
        <v>166</v>
      </c>
      <c r="B100">
        <v>68</v>
      </c>
      <c r="C100">
        <v>50</v>
      </c>
      <c r="D100">
        <v>61</v>
      </c>
      <c r="E100">
        <v>39</v>
      </c>
      <c r="F100">
        <v>51</v>
      </c>
      <c r="G100">
        <v>48</v>
      </c>
      <c r="H100">
        <v>30</v>
      </c>
      <c r="I100" s="3">
        <f t="shared" si="6"/>
        <v>49.571428571428569</v>
      </c>
      <c r="J100" t="str">
        <f t="shared" si="7"/>
        <v>Muy buena</v>
      </c>
    </row>
    <row r="101" spans="1:10" x14ac:dyDescent="0.35">
      <c r="A101" t="s">
        <v>51</v>
      </c>
      <c r="B101">
        <v>37</v>
      </c>
      <c r="C101">
        <v>45</v>
      </c>
      <c r="D101">
        <v>63</v>
      </c>
      <c r="E101">
        <v>60</v>
      </c>
      <c r="F101">
        <v>65</v>
      </c>
      <c r="G101">
        <v>44</v>
      </c>
      <c r="H101">
        <v>32</v>
      </c>
      <c r="I101" s="3">
        <f t="shared" si="6"/>
        <v>49.428571428571431</v>
      </c>
      <c r="J101" t="str">
        <f t="shared" si="7"/>
        <v>Muy buena</v>
      </c>
    </row>
    <row r="102" spans="1:10" x14ac:dyDescent="0.35">
      <c r="A102" t="s">
        <v>170</v>
      </c>
      <c r="B102">
        <v>44</v>
      </c>
      <c r="C102">
        <v>43</v>
      </c>
      <c r="D102">
        <v>50</v>
      </c>
      <c r="E102">
        <v>73</v>
      </c>
      <c r="F102">
        <v>35</v>
      </c>
      <c r="G102">
        <v>62</v>
      </c>
      <c r="H102">
        <v>37</v>
      </c>
      <c r="I102" s="3">
        <f t="shared" si="6"/>
        <v>49.142857142857146</v>
      </c>
      <c r="J102" t="str">
        <f t="shared" si="7"/>
        <v>Muy buena</v>
      </c>
    </row>
    <row r="103" spans="1:10" x14ac:dyDescent="0.35">
      <c r="A103" t="s">
        <v>140</v>
      </c>
      <c r="B103">
        <v>55</v>
      </c>
      <c r="C103">
        <v>52</v>
      </c>
      <c r="D103">
        <v>51</v>
      </c>
      <c r="E103">
        <v>37</v>
      </c>
      <c r="F103">
        <v>73</v>
      </c>
      <c r="G103">
        <v>47</v>
      </c>
      <c r="H103">
        <v>18</v>
      </c>
      <c r="I103" s="3">
        <f t="shared" si="6"/>
        <v>47.571428571428569</v>
      </c>
      <c r="J103" t="str">
        <f t="shared" si="7"/>
        <v>Muy buena</v>
      </c>
    </row>
    <row r="104" spans="1:10" x14ac:dyDescent="0.35">
      <c r="A104" t="s">
        <v>38</v>
      </c>
      <c r="B104">
        <v>10</v>
      </c>
      <c r="C104">
        <v>25</v>
      </c>
      <c r="D104">
        <v>65</v>
      </c>
      <c r="E104">
        <v>76</v>
      </c>
      <c r="F104">
        <v>71</v>
      </c>
      <c r="G104">
        <v>41</v>
      </c>
      <c r="H104">
        <v>45</v>
      </c>
      <c r="I104" s="3">
        <f t="shared" si="6"/>
        <v>47.571428571428569</v>
      </c>
      <c r="J104" t="str">
        <f t="shared" si="7"/>
        <v>Muy buena</v>
      </c>
    </row>
    <row r="105" spans="1:10" x14ac:dyDescent="0.35">
      <c r="A105" t="s">
        <v>104</v>
      </c>
      <c r="B105">
        <v>52</v>
      </c>
      <c r="C105">
        <v>39</v>
      </c>
      <c r="D105">
        <v>45</v>
      </c>
      <c r="E105">
        <v>67</v>
      </c>
      <c r="F105">
        <v>49</v>
      </c>
      <c r="G105">
        <v>46</v>
      </c>
      <c r="H105">
        <v>35</v>
      </c>
      <c r="I105" s="3">
        <f t="shared" si="6"/>
        <v>47.571428571428569</v>
      </c>
      <c r="J105" t="str">
        <f t="shared" si="7"/>
        <v>Muy buena</v>
      </c>
    </row>
    <row r="106" spans="1:10" x14ac:dyDescent="0.35">
      <c r="A106" t="s">
        <v>105</v>
      </c>
      <c r="B106">
        <v>43</v>
      </c>
      <c r="C106">
        <v>26</v>
      </c>
      <c r="D106">
        <v>44</v>
      </c>
      <c r="E106">
        <v>74</v>
      </c>
      <c r="F106">
        <v>50</v>
      </c>
      <c r="G106">
        <v>61</v>
      </c>
      <c r="H106">
        <v>33</v>
      </c>
      <c r="I106" s="3">
        <f t="shared" si="6"/>
        <v>47.285714285714285</v>
      </c>
      <c r="J106" t="str">
        <f t="shared" si="7"/>
        <v>Muy buena</v>
      </c>
    </row>
    <row r="107" spans="1:10" x14ac:dyDescent="0.35">
      <c r="A107" t="s">
        <v>129</v>
      </c>
      <c r="B107">
        <v>47</v>
      </c>
      <c r="C107">
        <v>38</v>
      </c>
      <c r="D107">
        <v>21</v>
      </c>
      <c r="E107">
        <v>79</v>
      </c>
      <c r="F107">
        <v>57</v>
      </c>
      <c r="G107">
        <v>58</v>
      </c>
      <c r="H107">
        <v>31</v>
      </c>
      <c r="I107" s="3">
        <f t="shared" si="6"/>
        <v>47.285714285714285</v>
      </c>
      <c r="J107" t="str">
        <f t="shared" si="7"/>
        <v>Muy buena</v>
      </c>
    </row>
    <row r="108" spans="1:10" x14ac:dyDescent="0.35">
      <c r="A108" t="s">
        <v>39</v>
      </c>
      <c r="B108">
        <v>37</v>
      </c>
      <c r="C108">
        <v>28</v>
      </c>
      <c r="D108">
        <v>82</v>
      </c>
      <c r="E108">
        <v>81</v>
      </c>
      <c r="F108">
        <v>22</v>
      </c>
      <c r="G108">
        <v>40</v>
      </c>
      <c r="H108">
        <v>37</v>
      </c>
      <c r="I108" s="3">
        <f t="shared" si="6"/>
        <v>46.714285714285715</v>
      </c>
      <c r="J108" t="str">
        <f t="shared" si="7"/>
        <v>Muy buena</v>
      </c>
    </row>
    <row r="109" spans="1:10" x14ac:dyDescent="0.35">
      <c r="A109" t="s">
        <v>107</v>
      </c>
      <c r="B109">
        <v>52</v>
      </c>
      <c r="C109">
        <v>28</v>
      </c>
      <c r="D109">
        <v>44</v>
      </c>
      <c r="E109">
        <v>71</v>
      </c>
      <c r="F109">
        <v>61</v>
      </c>
      <c r="G109">
        <v>45</v>
      </c>
      <c r="H109">
        <v>26</v>
      </c>
      <c r="I109" s="3">
        <f t="shared" si="6"/>
        <v>46.714285714285715</v>
      </c>
      <c r="J109" t="str">
        <f t="shared" si="7"/>
        <v>Muy buena</v>
      </c>
    </row>
    <row r="110" spans="1:10" x14ac:dyDescent="0.35">
      <c r="A110" t="s">
        <v>102</v>
      </c>
      <c r="B110">
        <v>56</v>
      </c>
      <c r="C110">
        <v>19</v>
      </c>
      <c r="D110">
        <v>28</v>
      </c>
      <c r="E110">
        <v>68</v>
      </c>
      <c r="F110">
        <v>52</v>
      </c>
      <c r="G110">
        <v>66</v>
      </c>
      <c r="H110">
        <v>35</v>
      </c>
      <c r="I110" s="3">
        <f t="shared" si="6"/>
        <v>46.285714285714285</v>
      </c>
      <c r="J110" t="str">
        <f t="shared" si="7"/>
        <v>Muy buena</v>
      </c>
    </row>
    <row r="111" spans="1:10" x14ac:dyDescent="0.35">
      <c r="A111" t="s">
        <v>172</v>
      </c>
      <c r="B111">
        <v>36</v>
      </c>
      <c r="C111">
        <v>27</v>
      </c>
      <c r="D111">
        <v>57</v>
      </c>
      <c r="E111">
        <v>58</v>
      </c>
      <c r="F111">
        <v>48</v>
      </c>
      <c r="G111">
        <v>71</v>
      </c>
      <c r="H111">
        <v>25</v>
      </c>
      <c r="I111" s="3">
        <f t="shared" si="6"/>
        <v>46</v>
      </c>
      <c r="J111" t="str">
        <f t="shared" si="7"/>
        <v>Muy buena</v>
      </c>
    </row>
    <row r="112" spans="1:10" x14ac:dyDescent="0.35">
      <c r="A112" t="s">
        <v>130</v>
      </c>
      <c r="B112">
        <v>48</v>
      </c>
      <c r="C112">
        <v>25</v>
      </c>
      <c r="D112">
        <v>32</v>
      </c>
      <c r="E112">
        <v>52</v>
      </c>
      <c r="F112">
        <v>44</v>
      </c>
      <c r="G112">
        <v>46</v>
      </c>
      <c r="H112">
        <v>73</v>
      </c>
      <c r="I112" s="3">
        <f t="shared" si="6"/>
        <v>45.714285714285715</v>
      </c>
      <c r="J112" t="str">
        <f t="shared" si="7"/>
        <v>Muy buena</v>
      </c>
    </row>
    <row r="113" spans="1:10" x14ac:dyDescent="0.35">
      <c r="A113" t="s">
        <v>171</v>
      </c>
      <c r="B113">
        <v>46</v>
      </c>
      <c r="C113">
        <v>26</v>
      </c>
      <c r="D113">
        <v>46</v>
      </c>
      <c r="E113">
        <v>43</v>
      </c>
      <c r="F113">
        <v>78</v>
      </c>
      <c r="G113">
        <v>57</v>
      </c>
      <c r="H113">
        <v>23</v>
      </c>
      <c r="I113" s="3">
        <f t="shared" si="6"/>
        <v>45.571428571428569</v>
      </c>
      <c r="J113" t="str">
        <f t="shared" si="7"/>
        <v>Muy buena</v>
      </c>
    </row>
    <row r="114" spans="1:10" x14ac:dyDescent="0.35">
      <c r="A114" t="s">
        <v>173</v>
      </c>
      <c r="B114">
        <v>48</v>
      </c>
      <c r="C114">
        <v>30</v>
      </c>
      <c r="D114">
        <v>14</v>
      </c>
      <c r="E114">
        <v>62</v>
      </c>
      <c r="F114">
        <v>71</v>
      </c>
      <c r="G114">
        <v>57</v>
      </c>
      <c r="H114">
        <v>37</v>
      </c>
      <c r="I114" s="3">
        <f t="shared" si="6"/>
        <v>45.571428571428569</v>
      </c>
      <c r="J114" t="str">
        <f t="shared" si="7"/>
        <v>Muy buena</v>
      </c>
    </row>
    <row r="115" spans="1:10" x14ac:dyDescent="0.35">
      <c r="A115" t="s">
        <v>123</v>
      </c>
      <c r="B115">
        <v>46</v>
      </c>
      <c r="C115">
        <v>24</v>
      </c>
      <c r="D115">
        <v>70</v>
      </c>
      <c r="E115">
        <v>38</v>
      </c>
      <c r="F115">
        <v>56</v>
      </c>
      <c r="G115">
        <v>64</v>
      </c>
      <c r="H115">
        <v>19</v>
      </c>
      <c r="I115" s="3">
        <f t="shared" si="6"/>
        <v>45.285714285714285</v>
      </c>
      <c r="J115" t="str">
        <f t="shared" si="7"/>
        <v>Muy buena</v>
      </c>
    </row>
    <row r="116" spans="1:10" x14ac:dyDescent="0.35">
      <c r="A116" t="s">
        <v>126</v>
      </c>
      <c r="B116">
        <v>34</v>
      </c>
      <c r="C116">
        <v>32</v>
      </c>
      <c r="D116">
        <v>18</v>
      </c>
      <c r="E116">
        <v>60</v>
      </c>
      <c r="F116">
        <v>68</v>
      </c>
      <c r="G116">
        <v>58</v>
      </c>
      <c r="H116">
        <v>47</v>
      </c>
      <c r="I116" s="3">
        <f t="shared" si="6"/>
        <v>45.285714285714285</v>
      </c>
      <c r="J116" t="str">
        <f t="shared" si="7"/>
        <v>Muy buena</v>
      </c>
    </row>
    <row r="117" spans="1:10" x14ac:dyDescent="0.35">
      <c r="A117" t="s">
        <v>54</v>
      </c>
      <c r="B117">
        <v>19</v>
      </c>
      <c r="C117">
        <v>15</v>
      </c>
      <c r="D117">
        <v>60</v>
      </c>
      <c r="E117">
        <v>79</v>
      </c>
      <c r="F117">
        <v>58</v>
      </c>
      <c r="G117">
        <v>43</v>
      </c>
      <c r="H117">
        <v>41</v>
      </c>
      <c r="I117" s="3">
        <f t="shared" si="6"/>
        <v>45</v>
      </c>
      <c r="J117" t="str">
        <f t="shared" si="7"/>
        <v>Muy buena</v>
      </c>
    </row>
    <row r="118" spans="1:10" x14ac:dyDescent="0.35">
      <c r="A118" t="s">
        <v>75</v>
      </c>
      <c r="B118">
        <v>47</v>
      </c>
      <c r="C118">
        <v>46</v>
      </c>
      <c r="D118">
        <v>62</v>
      </c>
      <c r="E118">
        <v>30</v>
      </c>
      <c r="F118">
        <v>55</v>
      </c>
      <c r="G118">
        <v>46</v>
      </c>
      <c r="H118">
        <v>28</v>
      </c>
      <c r="I118" s="3">
        <f t="shared" si="6"/>
        <v>44.857142857142854</v>
      </c>
      <c r="J118" t="str">
        <f t="shared" si="7"/>
        <v>Muy buena</v>
      </c>
    </row>
    <row r="119" spans="1:10" x14ac:dyDescent="0.35">
      <c r="A119" t="s">
        <v>97</v>
      </c>
      <c r="B119">
        <v>31</v>
      </c>
      <c r="C119">
        <v>11</v>
      </c>
      <c r="D119">
        <v>9</v>
      </c>
      <c r="E119">
        <v>62</v>
      </c>
      <c r="F119">
        <v>76</v>
      </c>
      <c r="G119">
        <v>66</v>
      </c>
      <c r="H119">
        <v>54</v>
      </c>
      <c r="I119" s="3">
        <f t="shared" si="6"/>
        <v>44.142857142857146</v>
      </c>
      <c r="J119" t="str">
        <f t="shared" si="7"/>
        <v>Normal</v>
      </c>
    </row>
    <row r="120" spans="1:10" x14ac:dyDescent="0.35">
      <c r="A120" t="s">
        <v>176</v>
      </c>
      <c r="B120">
        <v>49</v>
      </c>
      <c r="C120">
        <v>29</v>
      </c>
      <c r="D120">
        <v>12</v>
      </c>
      <c r="E120">
        <v>75</v>
      </c>
      <c r="F120">
        <v>51</v>
      </c>
      <c r="G120">
        <v>54</v>
      </c>
      <c r="H120">
        <v>39</v>
      </c>
      <c r="I120" s="3">
        <f t="shared" si="6"/>
        <v>44.142857142857146</v>
      </c>
      <c r="J120" t="str">
        <f t="shared" si="7"/>
        <v>Normal</v>
      </c>
    </row>
    <row r="121" spans="1:10" x14ac:dyDescent="0.35">
      <c r="A121" t="s">
        <v>175</v>
      </c>
      <c r="B121">
        <v>45</v>
      </c>
      <c r="C121">
        <v>18</v>
      </c>
      <c r="D121">
        <v>45</v>
      </c>
      <c r="E121">
        <v>73</v>
      </c>
      <c r="F121">
        <v>61</v>
      </c>
      <c r="G121">
        <v>41</v>
      </c>
      <c r="H121">
        <v>25</v>
      </c>
      <c r="I121" s="3">
        <f t="shared" si="6"/>
        <v>44</v>
      </c>
      <c r="J121" t="str">
        <f t="shared" si="7"/>
        <v>Normal</v>
      </c>
    </row>
    <row r="122" spans="1:10" x14ac:dyDescent="0.35">
      <c r="A122" t="s">
        <v>177</v>
      </c>
      <c r="B122">
        <v>51</v>
      </c>
      <c r="C122">
        <v>13</v>
      </c>
      <c r="D122">
        <v>53</v>
      </c>
      <c r="E122">
        <v>58</v>
      </c>
      <c r="F122">
        <v>48</v>
      </c>
      <c r="G122">
        <v>51</v>
      </c>
      <c r="H122">
        <v>34</v>
      </c>
      <c r="I122" s="3">
        <f t="shared" si="6"/>
        <v>44</v>
      </c>
      <c r="J122" t="str">
        <f t="shared" si="7"/>
        <v>Normal</v>
      </c>
    </row>
    <row r="123" spans="1:10" x14ac:dyDescent="0.35">
      <c r="A123" t="s">
        <v>99</v>
      </c>
      <c r="B123">
        <v>31</v>
      </c>
      <c r="C123">
        <v>24</v>
      </c>
      <c r="D123">
        <v>32</v>
      </c>
      <c r="E123">
        <v>63</v>
      </c>
      <c r="F123">
        <v>50</v>
      </c>
      <c r="G123">
        <v>73</v>
      </c>
      <c r="H123">
        <v>33</v>
      </c>
      <c r="I123" s="3">
        <f t="shared" si="6"/>
        <v>43.714285714285715</v>
      </c>
      <c r="J123" t="str">
        <f t="shared" si="7"/>
        <v>Normal</v>
      </c>
    </row>
    <row r="124" spans="1:10" x14ac:dyDescent="0.35">
      <c r="A124" t="s">
        <v>178</v>
      </c>
      <c r="B124">
        <v>38</v>
      </c>
      <c r="C124">
        <v>34</v>
      </c>
      <c r="D124">
        <v>6</v>
      </c>
      <c r="E124">
        <v>69</v>
      </c>
      <c r="F124">
        <v>43</v>
      </c>
      <c r="G124">
        <v>64</v>
      </c>
      <c r="H124">
        <v>47</v>
      </c>
      <c r="I124" s="3">
        <f t="shared" si="6"/>
        <v>43</v>
      </c>
      <c r="J124" t="str">
        <f t="shared" si="7"/>
        <v>Normal</v>
      </c>
    </row>
    <row r="125" spans="1:10" x14ac:dyDescent="0.35">
      <c r="A125" t="s">
        <v>90</v>
      </c>
      <c r="B125">
        <v>47</v>
      </c>
      <c r="C125">
        <v>36</v>
      </c>
      <c r="D125">
        <v>11</v>
      </c>
      <c r="E125">
        <v>58</v>
      </c>
      <c r="F125">
        <v>53</v>
      </c>
      <c r="G125">
        <v>57</v>
      </c>
      <c r="H125">
        <v>37</v>
      </c>
      <c r="I125" s="3">
        <f t="shared" si="6"/>
        <v>42.714285714285715</v>
      </c>
      <c r="J125" t="str">
        <f t="shared" si="7"/>
        <v>Normal</v>
      </c>
    </row>
    <row r="126" spans="1:10" x14ac:dyDescent="0.35">
      <c r="A126" t="s">
        <v>141</v>
      </c>
      <c r="B126">
        <v>59</v>
      </c>
      <c r="C126">
        <v>39</v>
      </c>
      <c r="D126">
        <v>49</v>
      </c>
      <c r="E126">
        <v>21</v>
      </c>
      <c r="F126">
        <v>66</v>
      </c>
      <c r="G126">
        <v>50</v>
      </c>
      <c r="H126">
        <v>14</v>
      </c>
      <c r="I126" s="3">
        <f t="shared" si="6"/>
        <v>42.571428571428569</v>
      </c>
      <c r="J126" t="str">
        <f t="shared" si="7"/>
        <v>Normal</v>
      </c>
    </row>
    <row r="127" spans="1:10" x14ac:dyDescent="0.35">
      <c r="A127" t="s">
        <v>174</v>
      </c>
      <c r="B127">
        <v>36</v>
      </c>
      <c r="C127">
        <v>40</v>
      </c>
      <c r="D127">
        <v>12</v>
      </c>
      <c r="E127">
        <v>24</v>
      </c>
      <c r="F127">
        <v>89</v>
      </c>
      <c r="G127">
        <v>57</v>
      </c>
      <c r="H127">
        <v>37</v>
      </c>
      <c r="I127" s="3">
        <f t="shared" si="6"/>
        <v>42.142857142857146</v>
      </c>
      <c r="J127" t="str">
        <f t="shared" si="7"/>
        <v>Normal</v>
      </c>
    </row>
    <row r="128" spans="1:10" x14ac:dyDescent="0.35">
      <c r="A128" t="s">
        <v>83</v>
      </c>
      <c r="B128">
        <v>29</v>
      </c>
      <c r="C128">
        <v>14</v>
      </c>
      <c r="D128">
        <v>13</v>
      </c>
      <c r="E128">
        <v>74</v>
      </c>
      <c r="F128">
        <v>92</v>
      </c>
      <c r="G128">
        <v>37</v>
      </c>
      <c r="H128">
        <v>36</v>
      </c>
      <c r="I128" s="3">
        <f t="shared" si="6"/>
        <v>42.142857142857146</v>
      </c>
      <c r="J128" t="str">
        <f t="shared" si="7"/>
        <v>Normal</v>
      </c>
    </row>
    <row r="129" spans="1:10" x14ac:dyDescent="0.35">
      <c r="A129" t="s">
        <v>93</v>
      </c>
      <c r="B129">
        <v>27</v>
      </c>
      <c r="C129">
        <v>31</v>
      </c>
      <c r="D129">
        <v>16</v>
      </c>
      <c r="E129">
        <v>31</v>
      </c>
      <c r="F129">
        <v>81</v>
      </c>
      <c r="G129">
        <v>63</v>
      </c>
      <c r="H129">
        <v>42</v>
      </c>
      <c r="I129" s="3">
        <f t="shared" si="6"/>
        <v>41.571428571428569</v>
      </c>
      <c r="J129" t="str">
        <f t="shared" si="7"/>
        <v>Normal</v>
      </c>
    </row>
    <row r="130" spans="1:10" x14ac:dyDescent="0.35">
      <c r="A130" t="s">
        <v>92</v>
      </c>
      <c r="B130">
        <v>28</v>
      </c>
      <c r="C130">
        <v>9</v>
      </c>
      <c r="D130">
        <v>20</v>
      </c>
      <c r="E130">
        <v>19</v>
      </c>
      <c r="F130">
        <v>64</v>
      </c>
      <c r="G130">
        <v>63</v>
      </c>
      <c r="H130">
        <v>63</v>
      </c>
      <c r="I130" s="3">
        <f t="shared" ref="I130:I161" si="8">AVERAGE(B130,C130,D130,E130,F130:G130,H130)</f>
        <v>38</v>
      </c>
      <c r="J130" t="str">
        <f t="shared" ref="J130:J161" si="9">IF(AND(I130&gt;=29.6,I130&lt;44.4),"Normal",IF(AND(I130&gt;=44.4,I130&gt;59.2), "Buena", IF(AND(I130&lt;=59.2,I130&lt;=74), "Muy buena", "Error")))</f>
        <v>Normal</v>
      </c>
    </row>
    <row r="131" spans="1:10" x14ac:dyDescent="0.35">
      <c r="A131" t="s">
        <v>142</v>
      </c>
      <c r="B131">
        <v>27</v>
      </c>
      <c r="C131">
        <v>24</v>
      </c>
      <c r="D131">
        <v>10</v>
      </c>
      <c r="E131">
        <v>55</v>
      </c>
      <c r="F131">
        <v>63</v>
      </c>
      <c r="G131">
        <v>53</v>
      </c>
      <c r="H131">
        <v>31</v>
      </c>
      <c r="I131" s="3">
        <f t="shared" si="8"/>
        <v>37.571428571428569</v>
      </c>
      <c r="J131" t="str">
        <f t="shared" si="9"/>
        <v>Normal</v>
      </c>
    </row>
    <row r="132" spans="1:10" x14ac:dyDescent="0.35">
      <c r="A132" t="s">
        <v>179</v>
      </c>
      <c r="B132">
        <v>36</v>
      </c>
      <c r="C132">
        <v>26</v>
      </c>
      <c r="D132">
        <v>10</v>
      </c>
      <c r="E132">
        <v>4</v>
      </c>
      <c r="F132">
        <v>81</v>
      </c>
      <c r="G132">
        <v>53</v>
      </c>
      <c r="H132">
        <v>35</v>
      </c>
      <c r="I132" s="3">
        <f t="shared" si="8"/>
        <v>35</v>
      </c>
      <c r="J132" t="str">
        <f t="shared" si="9"/>
        <v>Normal</v>
      </c>
    </row>
    <row r="133" spans="1:10" x14ac:dyDescent="0.35">
      <c r="A133" t="s">
        <v>69</v>
      </c>
      <c r="B133">
        <v>16</v>
      </c>
      <c r="C133">
        <v>12</v>
      </c>
      <c r="D133">
        <v>42</v>
      </c>
      <c r="E133">
        <v>29</v>
      </c>
      <c r="F133">
        <v>37</v>
      </c>
      <c r="G133">
        <v>75</v>
      </c>
      <c r="H133">
        <v>33</v>
      </c>
      <c r="I133" s="3">
        <f t="shared" si="8"/>
        <v>34.857142857142854</v>
      </c>
      <c r="J133" t="str">
        <f t="shared" si="9"/>
        <v>Normal</v>
      </c>
    </row>
    <row r="134" spans="1:10" x14ac:dyDescent="0.35">
      <c r="A134" t="s">
        <v>77</v>
      </c>
      <c r="B134">
        <v>40</v>
      </c>
      <c r="C134">
        <v>19</v>
      </c>
      <c r="D134">
        <v>9</v>
      </c>
      <c r="E134">
        <v>27</v>
      </c>
      <c r="F134">
        <v>60</v>
      </c>
      <c r="G134">
        <v>51</v>
      </c>
      <c r="H134">
        <v>34</v>
      </c>
      <c r="I134" s="3">
        <f t="shared" si="8"/>
        <v>34.285714285714285</v>
      </c>
      <c r="J134" t="str">
        <f t="shared" si="9"/>
        <v>Normal</v>
      </c>
    </row>
    <row r="135" spans="1:10" x14ac:dyDescent="0.35">
      <c r="A135" t="s">
        <v>79</v>
      </c>
      <c r="B135">
        <v>46</v>
      </c>
      <c r="C135">
        <v>12</v>
      </c>
      <c r="D135">
        <v>0</v>
      </c>
      <c r="E135">
        <v>31</v>
      </c>
      <c r="F135">
        <v>50</v>
      </c>
      <c r="G135">
        <v>49</v>
      </c>
      <c r="H135">
        <v>44</v>
      </c>
      <c r="I135" s="3">
        <f t="shared" si="8"/>
        <v>33.142857142857146</v>
      </c>
      <c r="J135" t="str">
        <f t="shared" si="9"/>
        <v>Normal</v>
      </c>
    </row>
    <row r="136" spans="1:10" x14ac:dyDescent="0.35">
      <c r="A136" t="s">
        <v>85</v>
      </c>
      <c r="B136">
        <v>18</v>
      </c>
      <c r="C136">
        <v>24</v>
      </c>
      <c r="D136">
        <v>12</v>
      </c>
      <c r="E136">
        <v>23</v>
      </c>
      <c r="F136">
        <v>54</v>
      </c>
      <c r="G136">
        <v>57</v>
      </c>
      <c r="H136">
        <v>39</v>
      </c>
      <c r="I136" s="3">
        <f t="shared" si="8"/>
        <v>32.428571428571431</v>
      </c>
      <c r="J136" t="str">
        <f t="shared" si="9"/>
        <v>Normal</v>
      </c>
    </row>
    <row r="137" spans="1:10" x14ac:dyDescent="0.35">
      <c r="A137" t="s">
        <v>78</v>
      </c>
      <c r="B137">
        <v>8</v>
      </c>
      <c r="C137">
        <v>11</v>
      </c>
      <c r="D137">
        <v>18</v>
      </c>
      <c r="E137">
        <v>55</v>
      </c>
      <c r="F137">
        <v>40</v>
      </c>
      <c r="G137">
        <v>66</v>
      </c>
      <c r="H137">
        <v>24</v>
      </c>
      <c r="I137" s="3">
        <f t="shared" si="8"/>
        <v>31.714285714285715</v>
      </c>
      <c r="J137" t="str">
        <f t="shared" si="9"/>
        <v>Normal</v>
      </c>
    </row>
    <row r="138" spans="1:10" x14ac:dyDescent="0.35">
      <c r="A138" t="s">
        <v>127</v>
      </c>
      <c r="B138">
        <v>32</v>
      </c>
      <c r="C138">
        <v>7</v>
      </c>
      <c r="D138">
        <v>6</v>
      </c>
      <c r="E138">
        <v>10</v>
      </c>
      <c r="F138">
        <v>54</v>
      </c>
      <c r="G138">
        <v>60</v>
      </c>
      <c r="H138">
        <v>36</v>
      </c>
      <c r="I138" s="3">
        <f t="shared" si="8"/>
        <v>29.285714285714285</v>
      </c>
      <c r="J138" t="str">
        <f t="shared" si="9"/>
        <v>Muy buena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C5146-876B-475B-9358-3736518389F7}">
  <dimension ref="A1:K3"/>
  <sheetViews>
    <sheetView workbookViewId="0">
      <selection activeCell="E6" sqref="E6"/>
    </sheetView>
  </sheetViews>
  <sheetFormatPr baseColWidth="10" defaultRowHeight="14.5" x14ac:dyDescent="0.35"/>
  <cols>
    <col min="1" max="1" width="24.6328125" bestFit="1" customWidth="1"/>
  </cols>
  <sheetData>
    <row r="1" spans="1:11" ht="20" x14ac:dyDescent="0.4">
      <c r="A1" s="1" t="s">
        <v>187</v>
      </c>
      <c r="C1" s="33"/>
      <c r="D1" s="34"/>
      <c r="E1" s="35"/>
      <c r="F1" s="36"/>
      <c r="G1" s="37"/>
      <c r="H1" s="38"/>
      <c r="I1" s="39"/>
      <c r="J1" s="32"/>
      <c r="K1" s="32"/>
    </row>
    <row r="3" spans="1:11" ht="20" x14ac:dyDescent="0.4">
      <c r="A3" s="1" t="s">
        <v>188</v>
      </c>
      <c r="C3" t="s">
        <v>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544C-0A7C-45CD-A11B-11B0533EC03F}">
  <dimension ref="B3:V98"/>
  <sheetViews>
    <sheetView topLeftCell="O27" zoomScale="49" zoomScaleNormal="93" workbookViewId="0">
      <selection activeCell="U41" sqref="U41:V56"/>
    </sheetView>
  </sheetViews>
  <sheetFormatPr baseColWidth="10" defaultRowHeight="14.5" x14ac:dyDescent="0.35"/>
  <cols>
    <col min="2" max="2" width="25.36328125" bestFit="1" customWidth="1"/>
    <col min="3" max="3" width="4.54296875" bestFit="1" customWidth="1"/>
    <col min="4" max="4" width="29.1796875" bestFit="1" customWidth="1"/>
    <col min="5" max="5" width="23.453125" bestFit="1" customWidth="1"/>
    <col min="6" max="6" width="9.6328125" bestFit="1" customWidth="1"/>
    <col min="7" max="7" width="13.81640625" bestFit="1" customWidth="1"/>
    <col min="8" max="8" width="29.1796875" bestFit="1" customWidth="1"/>
    <col min="9" max="9" width="23.453125" bestFit="1" customWidth="1"/>
    <col min="10" max="10" width="25.90625" bestFit="1" customWidth="1"/>
    <col min="11" max="11" width="23.453125" bestFit="1" customWidth="1"/>
    <col min="12" max="12" width="24.1796875" bestFit="1" customWidth="1"/>
    <col min="13" max="13" width="29.1796875" bestFit="1" customWidth="1"/>
    <col min="14" max="14" width="23.453125" bestFit="1" customWidth="1"/>
    <col min="15" max="16" width="25.90625" bestFit="1" customWidth="1"/>
    <col min="17" max="17" width="13.81640625" bestFit="1" customWidth="1"/>
    <col min="18" max="18" width="25.1796875" bestFit="1" customWidth="1"/>
    <col min="19" max="19" width="29.1796875" bestFit="1" customWidth="1"/>
    <col min="20" max="20" width="23.453125" bestFit="1" customWidth="1"/>
    <col min="21" max="21" width="25.1796875" bestFit="1" customWidth="1"/>
    <col min="22" max="22" width="29.1796875" bestFit="1" customWidth="1"/>
    <col min="23" max="23" width="13.54296875" bestFit="1" customWidth="1"/>
    <col min="24" max="24" width="33" bestFit="1" customWidth="1"/>
    <col min="25" max="26" width="24.26953125" bestFit="1" customWidth="1"/>
    <col min="27" max="37" width="4.1796875" bestFit="1" customWidth="1"/>
    <col min="38" max="44" width="5.453125" bestFit="1" customWidth="1"/>
    <col min="45" max="45" width="14.54296875" bestFit="1" customWidth="1"/>
    <col min="46" max="46" width="16.6328125" bestFit="1" customWidth="1"/>
    <col min="47" max="110" width="31.26953125" bestFit="1" customWidth="1"/>
    <col min="111" max="111" width="16.6328125" bestFit="1" customWidth="1"/>
    <col min="112" max="112" width="10.453125" bestFit="1" customWidth="1"/>
    <col min="113" max="113" width="14.90625" bestFit="1" customWidth="1"/>
    <col min="114" max="114" width="9.7265625" bestFit="1" customWidth="1"/>
    <col min="115" max="115" width="11.81640625" bestFit="1" customWidth="1"/>
    <col min="116" max="116" width="15.26953125" bestFit="1" customWidth="1"/>
    <col min="117" max="117" width="10.6328125" bestFit="1" customWidth="1"/>
    <col min="118" max="118" width="8.81640625" bestFit="1" customWidth="1"/>
    <col min="119" max="120" width="9.54296875" bestFit="1" customWidth="1"/>
    <col min="121" max="121" width="10.26953125" bestFit="1" customWidth="1"/>
    <col min="122" max="122" width="26.26953125" bestFit="1" customWidth="1"/>
    <col min="123" max="123" width="20.08984375" bestFit="1" customWidth="1"/>
    <col min="124" max="124" width="16.81640625" bestFit="1" customWidth="1"/>
    <col min="125" max="125" width="13.453125" bestFit="1" customWidth="1"/>
    <col min="126" max="126" width="10.81640625" bestFit="1" customWidth="1"/>
    <col min="127" max="127" width="9.36328125" bestFit="1" customWidth="1"/>
    <col min="128" max="128" width="13.08984375" bestFit="1" customWidth="1"/>
    <col min="129" max="129" width="16.6328125" bestFit="1" customWidth="1"/>
  </cols>
  <sheetData>
    <row r="3" spans="2:20" x14ac:dyDescent="0.35">
      <c r="B3" s="23" t="s">
        <v>193</v>
      </c>
      <c r="C3" t="s">
        <v>119</v>
      </c>
      <c r="D3" s="3" t="s">
        <v>197</v>
      </c>
      <c r="G3" s="23" t="s">
        <v>193</v>
      </c>
      <c r="H3" t="s">
        <v>197</v>
      </c>
      <c r="I3" t="s">
        <v>190</v>
      </c>
      <c r="J3" t="s">
        <v>192</v>
      </c>
      <c r="L3" s="23" t="s">
        <v>193</v>
      </c>
      <c r="M3" t="s">
        <v>197</v>
      </c>
      <c r="N3" t="s">
        <v>190</v>
      </c>
      <c r="O3" t="s">
        <v>192</v>
      </c>
      <c r="Q3" s="23" t="s">
        <v>193</v>
      </c>
      <c r="R3" s="3" t="s">
        <v>198</v>
      </c>
      <c r="S3" t="s">
        <v>207</v>
      </c>
      <c r="T3" t="s">
        <v>206</v>
      </c>
    </row>
    <row r="4" spans="2:20" x14ac:dyDescent="0.35">
      <c r="B4" s="24" t="s">
        <v>57</v>
      </c>
      <c r="C4" s="43">
        <v>108</v>
      </c>
      <c r="D4" s="3">
        <v>74.428571428571431</v>
      </c>
      <c r="G4" s="24" t="s">
        <v>57</v>
      </c>
      <c r="H4" s="3">
        <v>74.428571428571431</v>
      </c>
      <c r="I4" s="43">
        <v>24.5</v>
      </c>
      <c r="J4" s="43">
        <v>23.8</v>
      </c>
      <c r="L4" s="24" t="s">
        <v>178</v>
      </c>
      <c r="M4" s="3">
        <v>43</v>
      </c>
      <c r="N4" s="43"/>
      <c r="O4" s="43"/>
      <c r="Q4" s="24" t="s">
        <v>92</v>
      </c>
      <c r="R4" s="3">
        <v>38</v>
      </c>
      <c r="S4" s="5">
        <v>6.2</v>
      </c>
      <c r="T4" s="5">
        <v>5.8</v>
      </c>
    </row>
    <row r="5" spans="2:20" x14ac:dyDescent="0.35">
      <c r="B5" s="24" t="s">
        <v>33</v>
      </c>
      <c r="C5" s="43">
        <v>99</v>
      </c>
      <c r="D5" s="3">
        <v>74.142857142857139</v>
      </c>
      <c r="G5" s="24" t="s">
        <v>33</v>
      </c>
      <c r="H5" s="3">
        <v>74.142857142857139</v>
      </c>
      <c r="I5" s="43">
        <v>27.7</v>
      </c>
      <c r="J5" s="43">
        <v>26.8</v>
      </c>
      <c r="L5" s="24" t="s">
        <v>90</v>
      </c>
      <c r="M5" s="3">
        <v>42.714285714285715</v>
      </c>
      <c r="N5" s="43">
        <v>23.4</v>
      </c>
      <c r="O5" s="43">
        <v>24.2</v>
      </c>
      <c r="Q5" s="24" t="s">
        <v>142</v>
      </c>
      <c r="R5" s="3">
        <v>37.571428571428569</v>
      </c>
      <c r="S5" s="5">
        <v>7.8</v>
      </c>
      <c r="T5" s="5">
        <v>9.8000000000000007</v>
      </c>
    </row>
    <row r="6" spans="2:20" x14ac:dyDescent="0.35">
      <c r="B6" s="24" t="s">
        <v>121</v>
      </c>
      <c r="C6" s="43">
        <v>101</v>
      </c>
      <c r="D6" s="3">
        <v>73.285714285714292</v>
      </c>
      <c r="G6" s="24" t="s">
        <v>121</v>
      </c>
      <c r="H6" s="3">
        <v>73.285714285714292</v>
      </c>
      <c r="I6" s="43"/>
      <c r="J6" s="43"/>
      <c r="L6" s="24" t="s">
        <v>141</v>
      </c>
      <c r="M6" s="3">
        <v>42.571428571428569</v>
      </c>
      <c r="N6" s="43"/>
      <c r="O6" s="43"/>
      <c r="Q6" s="24" t="s">
        <v>99</v>
      </c>
      <c r="R6" s="3">
        <v>43.714285714285715</v>
      </c>
      <c r="S6" s="5">
        <v>8.3000000000000007</v>
      </c>
      <c r="T6" s="5">
        <v>7.1</v>
      </c>
    </row>
    <row r="7" spans="2:20" x14ac:dyDescent="0.35">
      <c r="B7" s="24" t="s">
        <v>47</v>
      </c>
      <c r="C7" s="43">
        <v>97</v>
      </c>
      <c r="D7" s="3">
        <v>72</v>
      </c>
      <c r="G7" s="24" t="s">
        <v>150</v>
      </c>
      <c r="H7" s="3">
        <v>72.857142857142861</v>
      </c>
      <c r="I7" s="43"/>
      <c r="J7" s="43"/>
      <c r="L7" s="24" t="s">
        <v>83</v>
      </c>
      <c r="M7" s="3">
        <v>42.142857142857146</v>
      </c>
      <c r="N7" s="43">
        <v>22.3</v>
      </c>
      <c r="O7" s="43">
        <v>25.4</v>
      </c>
      <c r="Q7" s="24" t="s">
        <v>77</v>
      </c>
      <c r="R7" s="3">
        <v>34.285714285714285</v>
      </c>
      <c r="S7" s="5">
        <v>8.9</v>
      </c>
      <c r="T7" s="5">
        <v>10.199999999999999</v>
      </c>
    </row>
    <row r="8" spans="2:20" x14ac:dyDescent="0.35">
      <c r="B8" s="24" t="s">
        <v>63</v>
      </c>
      <c r="C8" s="43">
        <v>97</v>
      </c>
      <c r="D8" s="3">
        <v>71.571428571428569</v>
      </c>
      <c r="G8" s="24" t="s">
        <v>47</v>
      </c>
      <c r="H8" s="3">
        <v>72</v>
      </c>
      <c r="I8" s="43">
        <v>27.2</v>
      </c>
      <c r="J8" s="43">
        <v>25.1</v>
      </c>
      <c r="L8" s="24" t="s">
        <v>174</v>
      </c>
      <c r="M8" s="3">
        <v>42.142857142857146</v>
      </c>
      <c r="N8" s="43"/>
      <c r="O8" s="43"/>
      <c r="Q8" s="24" t="s">
        <v>79</v>
      </c>
      <c r="R8" s="3">
        <v>33.142857142857146</v>
      </c>
      <c r="S8" s="5">
        <v>11.7</v>
      </c>
      <c r="T8" s="5">
        <v>10.9</v>
      </c>
    </row>
    <row r="9" spans="2:20" x14ac:dyDescent="0.35">
      <c r="B9" s="24" t="s">
        <v>32</v>
      </c>
      <c r="C9" s="43">
        <v>102</v>
      </c>
      <c r="D9" s="3">
        <v>71.428571428571431</v>
      </c>
      <c r="G9" s="24" t="s">
        <v>63</v>
      </c>
      <c r="H9" s="3">
        <v>71.571428571428569</v>
      </c>
      <c r="I9" s="43">
        <v>27.9</v>
      </c>
      <c r="J9" s="43">
        <v>26.7</v>
      </c>
      <c r="L9" s="24" t="s">
        <v>93</v>
      </c>
      <c r="M9" s="3">
        <v>41.571428571428569</v>
      </c>
      <c r="N9" s="43">
        <v>20.100000000000001</v>
      </c>
      <c r="O9" s="43">
        <v>21</v>
      </c>
      <c r="Q9" s="24" t="s">
        <v>75</v>
      </c>
      <c r="R9" s="3">
        <v>44.857142857142854</v>
      </c>
      <c r="S9" s="5">
        <v>5.7</v>
      </c>
      <c r="T9" s="5">
        <v>9.9</v>
      </c>
    </row>
    <row r="10" spans="2:20" x14ac:dyDescent="0.35">
      <c r="B10" s="24" t="s">
        <v>30</v>
      </c>
      <c r="C10" s="43">
        <v>88</v>
      </c>
      <c r="D10" s="3">
        <v>70.428571428571431</v>
      </c>
      <c r="G10" s="24" t="s">
        <v>32</v>
      </c>
      <c r="H10" s="3">
        <v>71.428571428571431</v>
      </c>
      <c r="I10" s="43">
        <v>26.8</v>
      </c>
      <c r="J10" s="43">
        <v>23.8</v>
      </c>
      <c r="L10" s="24" t="s">
        <v>92</v>
      </c>
      <c r="M10" s="3">
        <v>38</v>
      </c>
      <c r="N10" s="43">
        <v>22.6</v>
      </c>
      <c r="O10" s="43">
        <v>24</v>
      </c>
      <c r="Q10" s="24" t="s">
        <v>141</v>
      </c>
      <c r="R10" s="3">
        <v>42.571428571428569</v>
      </c>
      <c r="S10" s="5">
        <v>7.1</v>
      </c>
      <c r="T10" s="5">
        <v>11.5</v>
      </c>
    </row>
    <row r="11" spans="2:20" x14ac:dyDescent="0.35">
      <c r="B11" s="24" t="s">
        <v>68</v>
      </c>
      <c r="C11" s="43">
        <v>108</v>
      </c>
      <c r="D11" s="3">
        <v>70.428571428571431</v>
      </c>
      <c r="G11" s="24" t="s">
        <v>68</v>
      </c>
      <c r="H11" s="3">
        <v>70.428571428571431</v>
      </c>
      <c r="I11" s="43">
        <v>24.3</v>
      </c>
      <c r="J11" s="43">
        <v>23.2</v>
      </c>
      <c r="L11" s="24" t="s">
        <v>142</v>
      </c>
      <c r="M11" s="3">
        <v>37.571428571428569</v>
      </c>
      <c r="N11" s="43"/>
      <c r="O11" s="43"/>
      <c r="Q11" s="24" t="s">
        <v>93</v>
      </c>
      <c r="R11" s="3">
        <v>41.571428571428569</v>
      </c>
      <c r="S11" s="5">
        <v>6.3</v>
      </c>
      <c r="T11" s="5">
        <v>17.8</v>
      </c>
    </row>
    <row r="12" spans="2:20" x14ac:dyDescent="0.35">
      <c r="B12" s="24" t="s">
        <v>40</v>
      </c>
      <c r="C12" s="43">
        <v>99</v>
      </c>
      <c r="D12" s="3">
        <v>70</v>
      </c>
      <c r="G12" s="24" t="s">
        <v>30</v>
      </c>
      <c r="H12" s="3">
        <v>70.428571428571431</v>
      </c>
      <c r="I12" s="43">
        <v>27.6</v>
      </c>
      <c r="J12" s="43">
        <v>29.3</v>
      </c>
      <c r="L12" s="24" t="s">
        <v>179</v>
      </c>
      <c r="M12" s="3">
        <v>35</v>
      </c>
      <c r="N12" s="43"/>
      <c r="O12" s="43"/>
      <c r="Q12" s="24" t="s">
        <v>54</v>
      </c>
      <c r="R12" s="3">
        <v>45</v>
      </c>
      <c r="S12" s="5">
        <v>4.8</v>
      </c>
      <c r="T12" s="5">
        <v>17.5</v>
      </c>
    </row>
    <row r="13" spans="2:20" x14ac:dyDescent="0.35">
      <c r="B13" s="24" t="s">
        <v>74</v>
      </c>
      <c r="C13" s="43">
        <v>105</v>
      </c>
      <c r="D13" s="3">
        <v>69.142857142857139</v>
      </c>
      <c r="G13" s="24" t="s">
        <v>40</v>
      </c>
      <c r="H13" s="3">
        <v>70</v>
      </c>
      <c r="I13" s="43">
        <v>27.2</v>
      </c>
      <c r="J13" s="43">
        <v>25.7</v>
      </c>
      <c r="L13" s="24" t="s">
        <v>69</v>
      </c>
      <c r="M13" s="3">
        <v>34.857142857142854</v>
      </c>
      <c r="N13" s="43">
        <v>27.8</v>
      </c>
      <c r="O13" s="43">
        <v>29.7</v>
      </c>
      <c r="Q13" s="24" t="s">
        <v>69</v>
      </c>
      <c r="R13" s="3">
        <v>34.857142857142854</v>
      </c>
      <c r="S13" s="5">
        <v>4.7</v>
      </c>
      <c r="T13" s="5">
        <v>9.9</v>
      </c>
    </row>
    <row r="14" spans="2:20" x14ac:dyDescent="0.35">
      <c r="B14" s="24" t="s">
        <v>60</v>
      </c>
      <c r="C14" s="43">
        <v>95</v>
      </c>
      <c r="D14" s="3">
        <v>68.857142857142861</v>
      </c>
      <c r="G14" s="24" t="s">
        <v>74</v>
      </c>
      <c r="H14" s="3">
        <v>69.142857142857139</v>
      </c>
      <c r="I14" s="43">
        <v>23.6</v>
      </c>
      <c r="J14" s="43">
        <v>21.9</v>
      </c>
      <c r="L14" s="24" t="s">
        <v>77</v>
      </c>
      <c r="M14" s="3">
        <v>34.285714285714285</v>
      </c>
      <c r="N14" s="43">
        <v>23.6</v>
      </c>
      <c r="O14" s="43">
        <v>25.1</v>
      </c>
      <c r="Q14" s="24" t="s">
        <v>90</v>
      </c>
      <c r="R14" s="3">
        <v>42.714285714285715</v>
      </c>
      <c r="S14" s="5">
        <v>9.6999999999999993</v>
      </c>
      <c r="T14" s="5">
        <v>16.600000000000001</v>
      </c>
    </row>
    <row r="15" spans="2:20" x14ac:dyDescent="0.35">
      <c r="B15" s="24" t="s">
        <v>53</v>
      </c>
      <c r="C15" s="43">
        <v>106</v>
      </c>
      <c r="D15" s="3">
        <v>68.857142857142861</v>
      </c>
      <c r="G15" s="24" t="s">
        <v>53</v>
      </c>
      <c r="H15" s="3">
        <v>68.857142857142861</v>
      </c>
      <c r="I15" s="43">
        <v>24.4</v>
      </c>
      <c r="J15" s="43">
        <v>23.1</v>
      </c>
      <c r="L15" s="24" t="s">
        <v>79</v>
      </c>
      <c r="M15" s="3">
        <v>33.142857142857146</v>
      </c>
      <c r="N15" s="43">
        <v>22</v>
      </c>
      <c r="O15" s="43">
        <v>21.9</v>
      </c>
      <c r="Q15" s="24" t="s">
        <v>85</v>
      </c>
      <c r="R15" s="3">
        <v>32.428571428571431</v>
      </c>
      <c r="S15" s="5">
        <v>11.4</v>
      </c>
      <c r="T15" s="5">
        <v>13.8</v>
      </c>
    </row>
    <row r="16" spans="2:20" x14ac:dyDescent="0.35">
      <c r="B16" s="24" t="s">
        <v>37</v>
      </c>
      <c r="C16" s="43">
        <v>98</v>
      </c>
      <c r="D16" s="3">
        <v>68.571428571428569</v>
      </c>
      <c r="G16" s="24" t="s">
        <v>60</v>
      </c>
      <c r="H16" s="3">
        <v>68.857142857142861</v>
      </c>
      <c r="I16" s="43">
        <v>26.3</v>
      </c>
      <c r="J16" s="43">
        <v>25.4</v>
      </c>
      <c r="L16" s="24" t="s">
        <v>85</v>
      </c>
      <c r="M16" s="3">
        <v>32.428571428571431</v>
      </c>
      <c r="N16" s="43">
        <v>22.6</v>
      </c>
      <c r="O16" s="43">
        <v>24</v>
      </c>
      <c r="Q16" s="24" t="s">
        <v>78</v>
      </c>
      <c r="R16" s="3">
        <v>31.714285714285715</v>
      </c>
      <c r="S16" s="5">
        <v>7</v>
      </c>
      <c r="T16" s="5">
        <v>31.5</v>
      </c>
    </row>
    <row r="17" spans="2:20" x14ac:dyDescent="0.35">
      <c r="B17" s="24" t="s">
        <v>36</v>
      </c>
      <c r="C17" s="43">
        <v>100</v>
      </c>
      <c r="D17" s="3">
        <v>68</v>
      </c>
      <c r="G17" s="24" t="s">
        <v>160</v>
      </c>
      <c r="H17" s="3">
        <v>68.714285714285708</v>
      </c>
      <c r="I17" s="43"/>
      <c r="J17" s="43"/>
      <c r="L17" s="24" t="s">
        <v>78</v>
      </c>
      <c r="M17" s="3">
        <v>31.714285714285715</v>
      </c>
      <c r="N17" s="43">
        <v>23.2</v>
      </c>
      <c r="O17" s="43">
        <v>26</v>
      </c>
      <c r="Q17" s="24" t="s">
        <v>126</v>
      </c>
      <c r="R17" s="3">
        <v>45.285714285714285</v>
      </c>
      <c r="S17" s="5">
        <v>6.2</v>
      </c>
      <c r="T17" s="5">
        <v>41.2</v>
      </c>
    </row>
    <row r="18" spans="2:20" x14ac:dyDescent="0.35">
      <c r="B18" s="24" t="s">
        <v>28</v>
      </c>
      <c r="C18" s="43">
        <v>100</v>
      </c>
      <c r="D18" s="3">
        <v>67.714285714285708</v>
      </c>
      <c r="G18" s="24" t="s">
        <v>37</v>
      </c>
      <c r="H18" s="3">
        <v>68.571428571428569</v>
      </c>
      <c r="I18" s="43">
        <v>26</v>
      </c>
      <c r="J18" s="43">
        <v>24.4</v>
      </c>
      <c r="L18" s="24" t="s">
        <v>127</v>
      </c>
      <c r="M18" s="3">
        <v>29.285714285714285</v>
      </c>
      <c r="N18" s="43"/>
      <c r="O18" s="43"/>
      <c r="Q18" s="24" t="s">
        <v>83</v>
      </c>
      <c r="R18" s="3">
        <v>42.142857142857146</v>
      </c>
      <c r="S18" s="5">
        <v>7.7</v>
      </c>
      <c r="T18" s="5">
        <v>34.9</v>
      </c>
    </row>
    <row r="19" spans="2:20" x14ac:dyDescent="0.35">
      <c r="D19" s="3"/>
    </row>
    <row r="21" spans="2:20" x14ac:dyDescent="0.35">
      <c r="G21" s="40"/>
      <c r="H21" s="40"/>
      <c r="R21" t="s">
        <v>207</v>
      </c>
      <c r="S21" t="s">
        <v>206</v>
      </c>
    </row>
    <row r="22" spans="2:20" x14ac:dyDescent="0.35">
      <c r="B22" s="23" t="s">
        <v>193</v>
      </c>
      <c r="C22" t="s">
        <v>119</v>
      </c>
      <c r="D22" s="3" t="s">
        <v>198</v>
      </c>
      <c r="G22" s="23" t="s">
        <v>193</v>
      </c>
      <c r="H22" s="3" t="s">
        <v>198</v>
      </c>
      <c r="I22" t="s">
        <v>201</v>
      </c>
      <c r="J22" t="s">
        <v>202</v>
      </c>
      <c r="L22" s="23" t="s">
        <v>193</v>
      </c>
      <c r="M22" s="3" t="s">
        <v>198</v>
      </c>
      <c r="N22" t="s">
        <v>201</v>
      </c>
      <c r="O22" t="s">
        <v>202</v>
      </c>
      <c r="R22" s="5">
        <v>6.2</v>
      </c>
      <c r="S22" s="5">
        <v>5.8</v>
      </c>
    </row>
    <row r="23" spans="2:20" x14ac:dyDescent="0.35">
      <c r="B23" s="24" t="s">
        <v>126</v>
      </c>
      <c r="C23" s="43">
        <v>72</v>
      </c>
      <c r="D23" s="3">
        <v>45.285714285714285</v>
      </c>
      <c r="G23" s="24" t="s">
        <v>57</v>
      </c>
      <c r="H23" s="3">
        <v>74.428571428571431</v>
      </c>
      <c r="I23" s="43">
        <v>82.9</v>
      </c>
      <c r="J23" s="43">
        <v>88</v>
      </c>
      <c r="L23" s="24" t="s">
        <v>126</v>
      </c>
      <c r="M23" s="3">
        <v>45.285714285714285</v>
      </c>
      <c r="N23" s="43">
        <v>61.1</v>
      </c>
      <c r="O23" s="43">
        <v>67.2</v>
      </c>
      <c r="R23" s="5">
        <v>7.8</v>
      </c>
      <c r="S23" s="5">
        <v>9.8000000000000007</v>
      </c>
    </row>
    <row r="24" spans="2:20" x14ac:dyDescent="0.35">
      <c r="B24" s="24" t="s">
        <v>123</v>
      </c>
      <c r="C24" s="43">
        <v>87</v>
      </c>
      <c r="D24" s="3">
        <v>45.285714285714285</v>
      </c>
      <c r="G24" s="24" t="s">
        <v>33</v>
      </c>
      <c r="H24" s="3">
        <v>74.142857142857139</v>
      </c>
      <c r="I24" s="43">
        <v>81.2</v>
      </c>
      <c r="J24" s="43">
        <v>85.3</v>
      </c>
      <c r="L24" s="24" t="s">
        <v>54</v>
      </c>
      <c r="M24" s="3">
        <v>45</v>
      </c>
      <c r="N24" s="43">
        <v>75.8</v>
      </c>
      <c r="O24" s="43">
        <v>78.099999999999994</v>
      </c>
      <c r="R24" s="5">
        <v>8.3000000000000007</v>
      </c>
      <c r="S24" s="5">
        <v>7.1</v>
      </c>
    </row>
    <row r="25" spans="2:20" x14ac:dyDescent="0.35">
      <c r="B25" s="24" t="s">
        <v>54</v>
      </c>
      <c r="C25" s="43">
        <v>84</v>
      </c>
      <c r="D25" s="3">
        <v>45</v>
      </c>
      <c r="G25" s="24" t="s">
        <v>121</v>
      </c>
      <c r="H25" s="3">
        <v>73.285714285714292</v>
      </c>
      <c r="I25" s="43">
        <v>81.400000000000006</v>
      </c>
      <c r="J25" s="43">
        <v>87.3</v>
      </c>
      <c r="L25" s="24" t="s">
        <v>75</v>
      </c>
      <c r="M25" s="3">
        <v>44.857142857142854</v>
      </c>
      <c r="N25" s="43">
        <v>74.7</v>
      </c>
      <c r="O25" s="43">
        <v>80.2</v>
      </c>
      <c r="R25" s="5">
        <v>8.9</v>
      </c>
      <c r="S25" s="5">
        <v>10.199999999999999</v>
      </c>
    </row>
    <row r="26" spans="2:20" x14ac:dyDescent="0.35">
      <c r="B26" s="24" t="s">
        <v>75</v>
      </c>
      <c r="C26" s="43">
        <v>82</v>
      </c>
      <c r="D26" s="3">
        <v>44.857142857142854</v>
      </c>
      <c r="G26" s="24" t="s">
        <v>47</v>
      </c>
      <c r="H26" s="3">
        <v>72</v>
      </c>
      <c r="I26" s="43">
        <v>79.7</v>
      </c>
      <c r="J26" s="43">
        <v>85.1</v>
      </c>
      <c r="L26" s="24" t="s">
        <v>99</v>
      </c>
      <c r="M26" s="3">
        <v>43.714285714285715</v>
      </c>
      <c r="N26" s="43">
        <v>64.3</v>
      </c>
      <c r="O26" s="43">
        <v>70.3</v>
      </c>
      <c r="R26" s="5">
        <v>11.7</v>
      </c>
      <c r="S26" s="5">
        <v>10.9</v>
      </c>
    </row>
    <row r="27" spans="2:20" x14ac:dyDescent="0.35">
      <c r="B27" s="24" t="s">
        <v>99</v>
      </c>
      <c r="C27" s="43">
        <v>83</v>
      </c>
      <c r="D27" s="3">
        <v>43.714285714285715</v>
      </c>
      <c r="G27" s="24" t="s">
        <v>63</v>
      </c>
      <c r="H27" s="3">
        <v>71.571428571428569</v>
      </c>
      <c r="I27" s="43">
        <v>80.8</v>
      </c>
      <c r="J27" s="43">
        <v>84.6</v>
      </c>
      <c r="L27" s="24" t="s">
        <v>90</v>
      </c>
      <c r="M27" s="3">
        <v>42.714285714285715</v>
      </c>
      <c r="N27" s="43">
        <v>56.9</v>
      </c>
      <c r="O27" s="43">
        <v>59.5</v>
      </c>
      <c r="R27" s="5">
        <v>7.1</v>
      </c>
      <c r="S27" s="5">
        <v>11.5</v>
      </c>
    </row>
    <row r="28" spans="2:20" x14ac:dyDescent="0.35">
      <c r="B28" s="24" t="s">
        <v>90</v>
      </c>
      <c r="C28" s="43">
        <v>71</v>
      </c>
      <c r="D28" s="3">
        <v>42.714285714285715</v>
      </c>
      <c r="G28" s="24" t="s">
        <v>32</v>
      </c>
      <c r="H28" s="3">
        <v>71.428571428571431</v>
      </c>
      <c r="I28" s="43">
        <v>81.099999999999994</v>
      </c>
      <c r="J28" s="43">
        <v>85.2</v>
      </c>
      <c r="L28" s="24" t="s">
        <v>141</v>
      </c>
      <c r="M28" s="3">
        <v>42.571428571428569</v>
      </c>
      <c r="N28" s="43">
        <v>68.7</v>
      </c>
      <c r="O28" s="43">
        <v>78</v>
      </c>
      <c r="R28" s="5">
        <v>6.3</v>
      </c>
      <c r="S28" s="5">
        <v>17.8</v>
      </c>
    </row>
    <row r="29" spans="2:20" x14ac:dyDescent="0.35">
      <c r="B29" s="24" t="s">
        <v>83</v>
      </c>
      <c r="C29" s="43">
        <v>72</v>
      </c>
      <c r="D29" s="3">
        <v>42.142857142857146</v>
      </c>
      <c r="G29" s="24" t="s">
        <v>30</v>
      </c>
      <c r="H29" s="3">
        <v>70.428571428571431</v>
      </c>
      <c r="I29" s="43">
        <v>78.3</v>
      </c>
      <c r="J29" s="43">
        <v>86</v>
      </c>
      <c r="L29" s="24" t="s">
        <v>83</v>
      </c>
      <c r="M29" s="3">
        <v>42.142857142857146</v>
      </c>
      <c r="N29" s="43">
        <v>60</v>
      </c>
      <c r="O29" s="43">
        <v>63.2</v>
      </c>
      <c r="R29" s="5">
        <v>4.7</v>
      </c>
      <c r="S29" s="5">
        <v>9.9</v>
      </c>
    </row>
    <row r="30" spans="2:20" x14ac:dyDescent="0.35">
      <c r="B30" s="24" t="s">
        <v>93</v>
      </c>
      <c r="C30" s="43">
        <v>61</v>
      </c>
      <c r="D30" s="3">
        <v>41.571428571428569</v>
      </c>
      <c r="G30" s="24" t="s">
        <v>68</v>
      </c>
      <c r="H30" s="3">
        <v>70.428571428571431</v>
      </c>
      <c r="I30" s="43">
        <v>81.5</v>
      </c>
      <c r="J30" s="43">
        <v>86.1</v>
      </c>
      <c r="L30" s="24" t="s">
        <v>93</v>
      </c>
      <c r="M30" s="3">
        <v>41.571428571428569</v>
      </c>
      <c r="N30" s="43">
        <v>65</v>
      </c>
      <c r="O30" s="43">
        <v>68.900000000000006</v>
      </c>
      <c r="R30" s="5">
        <v>9.6999999999999993</v>
      </c>
      <c r="S30" s="5">
        <v>16.600000000000001</v>
      </c>
    </row>
    <row r="31" spans="2:20" x14ac:dyDescent="0.35">
      <c r="B31" s="24" t="s">
        <v>92</v>
      </c>
      <c r="C31" s="43">
        <v>80</v>
      </c>
      <c r="D31" s="3">
        <v>38</v>
      </c>
      <c r="G31" s="24" t="s">
        <v>40</v>
      </c>
      <c r="H31" s="3">
        <v>70</v>
      </c>
      <c r="I31" s="43">
        <v>79.400000000000006</v>
      </c>
      <c r="J31" s="43">
        <v>84.2</v>
      </c>
      <c r="L31" s="24" t="s">
        <v>92</v>
      </c>
      <c r="M31" s="3">
        <v>38</v>
      </c>
      <c r="N31" s="43">
        <v>63.7</v>
      </c>
      <c r="O31" s="43">
        <v>66.7</v>
      </c>
      <c r="R31" s="5">
        <v>11.4</v>
      </c>
      <c r="S31" s="5">
        <v>13.8</v>
      </c>
    </row>
    <row r="32" spans="2:20" x14ac:dyDescent="0.35">
      <c r="B32" s="24" t="s">
        <v>69</v>
      </c>
      <c r="C32" s="43">
        <v>86</v>
      </c>
      <c r="D32" s="3">
        <v>34.857142857142854</v>
      </c>
      <c r="G32" s="24" t="s">
        <v>74</v>
      </c>
      <c r="H32" s="3">
        <v>69.142857142857139</v>
      </c>
      <c r="I32" s="43">
        <v>81.599999999999994</v>
      </c>
      <c r="J32" s="43">
        <v>87.7</v>
      </c>
      <c r="L32" s="24" t="s">
        <v>142</v>
      </c>
      <c r="M32" s="3">
        <v>37.571428571428569</v>
      </c>
      <c r="N32" s="43">
        <v>58.7</v>
      </c>
      <c r="O32" s="43">
        <v>64.400000000000006</v>
      </c>
      <c r="R32" s="5">
        <v>7</v>
      </c>
      <c r="S32" s="5">
        <v>31.5</v>
      </c>
    </row>
    <row r="33" spans="2:22" x14ac:dyDescent="0.35">
      <c r="B33" s="24" t="s">
        <v>77</v>
      </c>
      <c r="C33" s="43">
        <v>65</v>
      </c>
      <c r="D33" s="3">
        <v>34.285714285714285</v>
      </c>
      <c r="G33" s="24" t="s">
        <v>60</v>
      </c>
      <c r="H33" s="3">
        <v>68.857142857142861</v>
      </c>
      <c r="I33" s="43">
        <v>78</v>
      </c>
      <c r="J33" s="43">
        <v>84.1</v>
      </c>
      <c r="L33" s="24" t="s">
        <v>69</v>
      </c>
      <c r="M33" s="3">
        <v>34.857142857142854</v>
      </c>
      <c r="N33" s="43">
        <v>68.7</v>
      </c>
      <c r="O33" s="43">
        <v>72.8</v>
      </c>
      <c r="R33" s="5">
        <v>7.7</v>
      </c>
      <c r="S33" s="5">
        <v>34.9</v>
      </c>
    </row>
    <row r="34" spans="2:22" x14ac:dyDescent="0.35">
      <c r="B34" s="24" t="s">
        <v>79</v>
      </c>
      <c r="C34" s="43">
        <v>65</v>
      </c>
      <c r="D34" s="3">
        <v>33.142857142857146</v>
      </c>
      <c r="G34" s="24" t="s">
        <v>53</v>
      </c>
      <c r="H34" s="3">
        <v>68.857142857142861</v>
      </c>
      <c r="I34" s="43">
        <v>80.5</v>
      </c>
      <c r="J34" s="43">
        <v>86.5</v>
      </c>
      <c r="L34" s="24" t="s">
        <v>77</v>
      </c>
      <c r="M34" s="3">
        <v>34.285714285714285</v>
      </c>
      <c r="N34" s="43">
        <v>58.4</v>
      </c>
      <c r="O34" s="43">
        <v>60.9</v>
      </c>
    </row>
    <row r="35" spans="2:22" x14ac:dyDescent="0.35">
      <c r="B35" s="24" t="s">
        <v>85</v>
      </c>
      <c r="C35" s="43">
        <v>70</v>
      </c>
      <c r="D35" s="3">
        <v>32.428571428571431</v>
      </c>
      <c r="G35" s="24" t="s">
        <v>37</v>
      </c>
      <c r="H35" s="3">
        <v>68.571428571428569</v>
      </c>
      <c r="I35" s="43">
        <v>79.2</v>
      </c>
      <c r="J35" s="43">
        <v>85.3</v>
      </c>
      <c r="L35" s="24" t="s">
        <v>79</v>
      </c>
      <c r="M35" s="3">
        <v>33.142857142857146</v>
      </c>
      <c r="N35" s="43">
        <v>53.1</v>
      </c>
      <c r="O35" s="43">
        <v>55.9</v>
      </c>
    </row>
    <row r="36" spans="2:22" x14ac:dyDescent="0.35">
      <c r="B36" s="24" t="s">
        <v>78</v>
      </c>
      <c r="C36" s="43">
        <v>70</v>
      </c>
      <c r="D36" s="3">
        <v>31.714285714285715</v>
      </c>
      <c r="G36" s="24" t="s">
        <v>36</v>
      </c>
      <c r="H36" s="3">
        <v>68</v>
      </c>
      <c r="I36" s="43">
        <v>78.900000000000006</v>
      </c>
      <c r="J36" s="43">
        <v>83.6</v>
      </c>
      <c r="L36" s="24" t="s">
        <v>85</v>
      </c>
      <c r="M36" s="3">
        <v>32.428571428571431</v>
      </c>
      <c r="N36" s="43">
        <v>54.1</v>
      </c>
      <c r="O36" s="43">
        <v>56</v>
      </c>
    </row>
    <row r="37" spans="2:22" x14ac:dyDescent="0.35">
      <c r="B37" s="24" t="s">
        <v>127</v>
      </c>
      <c r="C37" s="43">
        <v>63</v>
      </c>
      <c r="D37" s="3">
        <v>29.285714285714285</v>
      </c>
      <c r="G37" s="24" t="s">
        <v>28</v>
      </c>
      <c r="H37" s="3">
        <v>67.714285714285708</v>
      </c>
      <c r="I37" s="43">
        <v>78.599999999999994</v>
      </c>
      <c r="J37" s="43">
        <v>83.4</v>
      </c>
      <c r="L37" s="24" t="s">
        <v>78</v>
      </c>
      <c r="M37" s="3">
        <v>31.714285714285715</v>
      </c>
      <c r="N37" s="43">
        <v>63.7</v>
      </c>
      <c r="O37" s="43">
        <v>67.400000000000006</v>
      </c>
    </row>
    <row r="41" spans="2:22" x14ac:dyDescent="0.35">
      <c r="G41" t="s">
        <v>203</v>
      </c>
      <c r="H41" t="s">
        <v>204</v>
      </c>
      <c r="J41" t="s">
        <v>203</v>
      </c>
      <c r="K41" t="s">
        <v>204</v>
      </c>
      <c r="M41" s="23" t="s">
        <v>193</v>
      </c>
      <c r="N41" s="3" t="s">
        <v>198</v>
      </c>
      <c r="O41" t="s">
        <v>190</v>
      </c>
      <c r="P41" t="s">
        <v>192</v>
      </c>
      <c r="R41" s="23" t="s">
        <v>209</v>
      </c>
      <c r="S41" t="s">
        <v>197</v>
      </c>
      <c r="U41" s="23" t="s">
        <v>209</v>
      </c>
      <c r="V41" t="s">
        <v>197</v>
      </c>
    </row>
    <row r="42" spans="2:22" x14ac:dyDescent="0.35">
      <c r="F42" t="str">
        <f>G23</f>
        <v>Hong Kong</v>
      </c>
      <c r="G42" s="3">
        <f>I23</f>
        <v>82.9</v>
      </c>
      <c r="H42" s="3">
        <f>J23</f>
        <v>88</v>
      </c>
      <c r="I42" t="str">
        <f>L23</f>
        <v>Zambia</v>
      </c>
      <c r="J42" s="3">
        <f>N23</f>
        <v>61.1</v>
      </c>
      <c r="K42" s="3">
        <f>O23</f>
        <v>67.2</v>
      </c>
      <c r="M42" s="24" t="s">
        <v>92</v>
      </c>
      <c r="N42" s="3">
        <v>55.119916579770617</v>
      </c>
      <c r="O42" s="43">
        <v>22.6</v>
      </c>
      <c r="P42" s="43">
        <v>24</v>
      </c>
      <c r="R42" s="24" t="s">
        <v>57</v>
      </c>
      <c r="S42" s="3">
        <v>74.428571428571431</v>
      </c>
      <c r="U42" s="24" t="s">
        <v>178</v>
      </c>
      <c r="V42" s="3">
        <v>43</v>
      </c>
    </row>
    <row r="43" spans="2:22" x14ac:dyDescent="0.35">
      <c r="B43" t="s">
        <v>205</v>
      </c>
      <c r="F43" t="str">
        <f t="shared" ref="F43:F56" si="0">G24</f>
        <v>Australia</v>
      </c>
      <c r="G43" s="3">
        <f t="shared" ref="G43:G56" si="1">I24</f>
        <v>81.2</v>
      </c>
      <c r="H43" s="3">
        <f t="shared" ref="H43:H56" si="2">J24</f>
        <v>85.3</v>
      </c>
      <c r="I43" t="str">
        <f t="shared" ref="I43:I56" si="3">L24</f>
        <v>Iran</v>
      </c>
      <c r="J43" s="3">
        <f t="shared" ref="J43:J56" si="4">N24</f>
        <v>75.8</v>
      </c>
      <c r="K43" s="3">
        <f t="shared" ref="K43:K56" si="5">O24</f>
        <v>78.099999999999994</v>
      </c>
      <c r="M43" s="24" t="s">
        <v>64</v>
      </c>
      <c r="N43" s="3">
        <v>55.119916579770617</v>
      </c>
      <c r="O43" s="43">
        <v>27</v>
      </c>
      <c r="P43" s="43">
        <v>26.4</v>
      </c>
      <c r="R43" s="24" t="s">
        <v>33</v>
      </c>
      <c r="S43" s="3">
        <v>74.142857142857139</v>
      </c>
      <c r="U43" s="24" t="s">
        <v>90</v>
      </c>
      <c r="V43" s="3">
        <v>42.714285714285715</v>
      </c>
    </row>
    <row r="44" spans="2:22" x14ac:dyDescent="0.35">
      <c r="B44" s="43">
        <v>137</v>
      </c>
      <c r="F44" t="str">
        <f t="shared" si="0"/>
        <v>Macao</v>
      </c>
      <c r="G44" s="3">
        <f t="shared" si="1"/>
        <v>81.400000000000006</v>
      </c>
      <c r="H44" s="3">
        <f t="shared" si="2"/>
        <v>87.3</v>
      </c>
      <c r="I44" t="str">
        <f t="shared" si="3"/>
        <v>Colombia</v>
      </c>
      <c r="J44" s="3">
        <f t="shared" si="4"/>
        <v>74.7</v>
      </c>
      <c r="K44" s="3">
        <f t="shared" si="5"/>
        <v>80.2</v>
      </c>
      <c r="M44" s="24" t="s">
        <v>61</v>
      </c>
      <c r="N44" s="3">
        <v>55.119916579770617</v>
      </c>
      <c r="O44" s="43">
        <v>24.7</v>
      </c>
      <c r="P44" s="43">
        <v>26.5</v>
      </c>
      <c r="R44" s="24" t="s">
        <v>121</v>
      </c>
      <c r="S44" s="3">
        <v>73.285714285714292</v>
      </c>
      <c r="U44" s="24" t="s">
        <v>141</v>
      </c>
      <c r="V44" s="3">
        <v>42.571428571428569</v>
      </c>
    </row>
    <row r="45" spans="2:22" x14ac:dyDescent="0.35">
      <c r="F45" t="str">
        <f t="shared" si="0"/>
        <v>Spain</v>
      </c>
      <c r="G45" s="3">
        <f t="shared" si="1"/>
        <v>79.7</v>
      </c>
      <c r="H45" s="3">
        <f t="shared" si="2"/>
        <v>85.1</v>
      </c>
      <c r="I45" t="str">
        <f t="shared" si="3"/>
        <v>Burma</v>
      </c>
      <c r="J45" s="3">
        <f t="shared" si="4"/>
        <v>64.3</v>
      </c>
      <c r="K45" s="3">
        <f t="shared" si="5"/>
        <v>70.3</v>
      </c>
      <c r="M45" s="24" t="s">
        <v>58</v>
      </c>
      <c r="N45" s="3">
        <v>55.119916579770617</v>
      </c>
      <c r="O45" s="43">
        <v>27.9</v>
      </c>
      <c r="P45" s="43">
        <v>27.6</v>
      </c>
      <c r="R45" s="24" t="s">
        <v>150</v>
      </c>
      <c r="S45" s="3">
        <v>72.857142857142861</v>
      </c>
      <c r="U45" s="24" t="s">
        <v>83</v>
      </c>
      <c r="V45" s="3">
        <v>42.142857142857146</v>
      </c>
    </row>
    <row r="46" spans="2:22" x14ac:dyDescent="0.35">
      <c r="F46" t="str">
        <f t="shared" si="0"/>
        <v>Malta</v>
      </c>
      <c r="G46" s="3">
        <f t="shared" si="1"/>
        <v>80.8</v>
      </c>
      <c r="H46" s="3">
        <f t="shared" si="2"/>
        <v>84.6</v>
      </c>
      <c r="I46" t="str">
        <f t="shared" si="3"/>
        <v>Ivory Coast</v>
      </c>
      <c r="J46" s="3">
        <f t="shared" si="4"/>
        <v>56.9</v>
      </c>
      <c r="K46" s="3">
        <f t="shared" si="5"/>
        <v>59.5</v>
      </c>
      <c r="M46" s="24" t="s">
        <v>33</v>
      </c>
      <c r="N46" s="3">
        <v>55.119916579770617</v>
      </c>
      <c r="O46" s="43">
        <v>27.7</v>
      </c>
      <c r="P46" s="43">
        <v>26.8</v>
      </c>
      <c r="R46" s="24" t="s">
        <v>47</v>
      </c>
      <c r="S46" s="3">
        <v>72</v>
      </c>
      <c r="U46" s="24" t="s">
        <v>174</v>
      </c>
      <c r="V46" s="3">
        <v>42.142857142857146</v>
      </c>
    </row>
    <row r="47" spans="2:22" x14ac:dyDescent="0.35">
      <c r="F47" t="str">
        <f t="shared" si="0"/>
        <v>Switzerland</v>
      </c>
      <c r="G47" s="3">
        <f t="shared" si="1"/>
        <v>81.099999999999994</v>
      </c>
      <c r="H47" s="3">
        <f t="shared" si="2"/>
        <v>85.2</v>
      </c>
      <c r="I47" t="str">
        <f t="shared" si="3"/>
        <v>El Salvador</v>
      </c>
      <c r="J47" s="3">
        <f t="shared" si="4"/>
        <v>68.7</v>
      </c>
      <c r="K47" s="3">
        <f t="shared" si="5"/>
        <v>78</v>
      </c>
      <c r="M47" s="24" t="s">
        <v>36</v>
      </c>
      <c r="N47" s="3">
        <v>55.119916579770617</v>
      </c>
      <c r="O47" s="43">
        <v>26.6</v>
      </c>
      <c r="P47" s="43">
        <v>24.7</v>
      </c>
      <c r="R47" s="24" t="s">
        <v>63</v>
      </c>
      <c r="S47" s="3">
        <v>71.571428571428569</v>
      </c>
      <c r="U47" s="24" t="s">
        <v>93</v>
      </c>
      <c r="V47" s="3">
        <v>41.571428571428569</v>
      </c>
    </row>
    <row r="48" spans="2:22" x14ac:dyDescent="0.35">
      <c r="F48" t="str">
        <f t="shared" si="0"/>
        <v>Bermuda</v>
      </c>
      <c r="G48" s="3">
        <f t="shared" si="1"/>
        <v>78.3</v>
      </c>
      <c r="H48" s="3">
        <f t="shared" si="2"/>
        <v>86</v>
      </c>
      <c r="I48" t="str">
        <f t="shared" si="3"/>
        <v>Zimbabwe</v>
      </c>
      <c r="J48" s="3">
        <f t="shared" si="4"/>
        <v>60</v>
      </c>
      <c r="K48" s="3">
        <f t="shared" si="5"/>
        <v>63.2</v>
      </c>
      <c r="M48" s="24" t="s">
        <v>73</v>
      </c>
      <c r="N48" s="3">
        <v>55.119916579770617</v>
      </c>
      <c r="O48" s="43">
        <v>24.9</v>
      </c>
      <c r="P48" s="43">
        <v>24.9</v>
      </c>
      <c r="R48" s="24" t="s">
        <v>32</v>
      </c>
      <c r="S48" s="3">
        <v>71.428571428571431</v>
      </c>
      <c r="U48" s="24" t="s">
        <v>92</v>
      </c>
      <c r="V48" s="3">
        <v>38</v>
      </c>
    </row>
    <row r="49" spans="6:22" x14ac:dyDescent="0.35">
      <c r="F49" t="str">
        <f t="shared" si="0"/>
        <v>Singapore</v>
      </c>
      <c r="G49" s="3">
        <f t="shared" si="1"/>
        <v>81.5</v>
      </c>
      <c r="H49" s="3">
        <f t="shared" si="2"/>
        <v>86.1</v>
      </c>
      <c r="I49" t="str">
        <f t="shared" si="3"/>
        <v>Ethiopia</v>
      </c>
      <c r="J49" s="3">
        <f t="shared" si="4"/>
        <v>65</v>
      </c>
      <c r="K49" s="3">
        <f t="shared" si="5"/>
        <v>68.900000000000006</v>
      </c>
      <c r="M49" s="24" t="s">
        <v>105</v>
      </c>
      <c r="N49" s="3">
        <v>55.119916579770617</v>
      </c>
      <c r="O49" s="43">
        <v>21.3</v>
      </c>
      <c r="P49" s="43">
        <v>21.8</v>
      </c>
      <c r="R49" s="24" t="s">
        <v>68</v>
      </c>
      <c r="S49" s="3">
        <v>70.428571428571431</v>
      </c>
      <c r="U49" s="24" t="s">
        <v>142</v>
      </c>
      <c r="V49" s="3">
        <v>37.571428571428569</v>
      </c>
    </row>
    <row r="50" spans="6:22" x14ac:dyDescent="0.35">
      <c r="F50" t="str">
        <f t="shared" si="0"/>
        <v>Luxembourg</v>
      </c>
      <c r="G50" s="3">
        <f t="shared" si="1"/>
        <v>79.400000000000006</v>
      </c>
      <c r="H50" s="3">
        <f t="shared" si="2"/>
        <v>84.2</v>
      </c>
      <c r="I50" t="str">
        <f t="shared" si="3"/>
        <v>Afghanistan</v>
      </c>
      <c r="J50" s="3">
        <f t="shared" si="4"/>
        <v>63.7</v>
      </c>
      <c r="K50" s="3">
        <f t="shared" si="5"/>
        <v>66.7</v>
      </c>
      <c r="M50" s="24" t="s">
        <v>39</v>
      </c>
      <c r="N50" s="3">
        <v>55.119916579770617</v>
      </c>
      <c r="O50" s="43">
        <v>26.5</v>
      </c>
      <c r="P50" s="43">
        <v>26.9</v>
      </c>
      <c r="R50" s="24" t="s">
        <v>30</v>
      </c>
      <c r="S50" s="3">
        <v>70.428571428571431</v>
      </c>
      <c r="U50" s="24" t="s">
        <v>179</v>
      </c>
      <c r="V50" s="3">
        <v>35</v>
      </c>
    </row>
    <row r="51" spans="6:22" x14ac:dyDescent="0.35">
      <c r="F51" t="str">
        <f t="shared" si="0"/>
        <v>Japan</v>
      </c>
      <c r="G51" s="3">
        <f t="shared" si="1"/>
        <v>81.599999999999994</v>
      </c>
      <c r="H51" s="3">
        <f t="shared" si="2"/>
        <v>87.7</v>
      </c>
      <c r="I51" t="str">
        <f t="shared" si="3"/>
        <v>Angola</v>
      </c>
      <c r="J51" s="3">
        <f t="shared" si="4"/>
        <v>58.7</v>
      </c>
      <c r="K51" s="3">
        <f t="shared" si="5"/>
        <v>64.400000000000006</v>
      </c>
      <c r="M51" s="24" t="s">
        <v>29</v>
      </c>
      <c r="N51" s="3">
        <v>55.119916579770617</v>
      </c>
      <c r="O51" s="43">
        <v>26.8</v>
      </c>
      <c r="P51" s="43">
        <v>25.7</v>
      </c>
      <c r="R51" s="24" t="s">
        <v>40</v>
      </c>
      <c r="S51" s="3">
        <v>70</v>
      </c>
      <c r="U51" s="24" t="s">
        <v>69</v>
      </c>
      <c r="V51" s="3">
        <v>34.857142857142854</v>
      </c>
    </row>
    <row r="52" spans="6:22" x14ac:dyDescent="0.35">
      <c r="F52" t="str">
        <f t="shared" si="0"/>
        <v>Portugal</v>
      </c>
      <c r="G52" s="3">
        <f t="shared" si="1"/>
        <v>78</v>
      </c>
      <c r="H52" s="3">
        <f t="shared" si="2"/>
        <v>84.1</v>
      </c>
      <c r="I52" t="str">
        <f t="shared" si="3"/>
        <v>Iraq</v>
      </c>
      <c r="J52" s="3">
        <f t="shared" si="4"/>
        <v>68.7</v>
      </c>
      <c r="K52" s="3">
        <f t="shared" si="5"/>
        <v>72.8</v>
      </c>
      <c r="M52" s="24" t="s">
        <v>30</v>
      </c>
      <c r="N52" s="3">
        <v>55.119916579770617</v>
      </c>
      <c r="O52" s="43">
        <v>27.6</v>
      </c>
      <c r="P52" s="43">
        <v>29.3</v>
      </c>
      <c r="R52" s="24" t="s">
        <v>74</v>
      </c>
      <c r="S52" s="3">
        <v>69.142857142857139</v>
      </c>
      <c r="U52" s="24" t="s">
        <v>77</v>
      </c>
      <c r="V52" s="3">
        <v>34.285714285714285</v>
      </c>
    </row>
    <row r="53" spans="6:22" x14ac:dyDescent="0.35">
      <c r="F53" t="str">
        <f t="shared" si="0"/>
        <v>South Korea</v>
      </c>
      <c r="G53" s="3">
        <f t="shared" si="1"/>
        <v>80.5</v>
      </c>
      <c r="H53" s="3">
        <f t="shared" si="2"/>
        <v>86.5</v>
      </c>
      <c r="I53" t="str">
        <f t="shared" si="3"/>
        <v>Cameroon</v>
      </c>
      <c r="J53" s="3">
        <f t="shared" si="4"/>
        <v>58.4</v>
      </c>
      <c r="K53" s="3">
        <f t="shared" si="5"/>
        <v>60.9</v>
      </c>
      <c r="M53" s="24" t="s">
        <v>91</v>
      </c>
      <c r="N53" s="3">
        <v>55.119916579770617</v>
      </c>
      <c r="O53" s="43">
        <v>25.3</v>
      </c>
      <c r="P53" s="43">
        <v>27.7</v>
      </c>
      <c r="R53" s="24" t="s">
        <v>53</v>
      </c>
      <c r="S53" s="3">
        <v>68.857142857142861</v>
      </c>
      <c r="U53" s="24" t="s">
        <v>79</v>
      </c>
      <c r="V53" s="3">
        <v>33.142857142857146</v>
      </c>
    </row>
    <row r="54" spans="6:22" x14ac:dyDescent="0.35">
      <c r="F54" t="str">
        <f t="shared" si="0"/>
        <v>France</v>
      </c>
      <c r="G54" s="3">
        <f t="shared" si="1"/>
        <v>79.2</v>
      </c>
      <c r="H54" s="3">
        <f t="shared" si="2"/>
        <v>85.3</v>
      </c>
      <c r="I54" t="str">
        <f t="shared" si="3"/>
        <v>Chad</v>
      </c>
      <c r="J54" s="3">
        <f t="shared" si="4"/>
        <v>53.1</v>
      </c>
      <c r="K54" s="3">
        <f t="shared" si="5"/>
        <v>55.9</v>
      </c>
      <c r="M54" s="24" t="s">
        <v>14</v>
      </c>
      <c r="N54" s="3">
        <v>55.119916579770617</v>
      </c>
      <c r="O54" s="43">
        <v>26.4</v>
      </c>
      <c r="P54" s="43">
        <v>25.3</v>
      </c>
      <c r="R54" s="24" t="s">
        <v>60</v>
      </c>
      <c r="S54" s="3">
        <v>68.857142857142861</v>
      </c>
      <c r="U54" s="24" t="s">
        <v>85</v>
      </c>
      <c r="V54" s="3">
        <v>32.428571428571431</v>
      </c>
    </row>
    <row r="55" spans="6:22" x14ac:dyDescent="0.35">
      <c r="F55" t="str">
        <f t="shared" si="0"/>
        <v>Austria</v>
      </c>
      <c r="G55" s="3">
        <f>I36</f>
        <v>78.900000000000006</v>
      </c>
      <c r="H55" s="3">
        <f t="shared" si="2"/>
        <v>83.6</v>
      </c>
      <c r="I55" t="str">
        <f t="shared" si="3"/>
        <v>Nigeria</v>
      </c>
      <c r="J55" s="3">
        <f t="shared" si="4"/>
        <v>54.1</v>
      </c>
      <c r="K55" s="3">
        <f t="shared" si="5"/>
        <v>56</v>
      </c>
      <c r="M55" s="24" t="s">
        <v>51</v>
      </c>
      <c r="N55" s="3">
        <v>55.119916579770617</v>
      </c>
      <c r="O55" s="43">
        <v>26.3</v>
      </c>
      <c r="P55" s="43">
        <v>26.8</v>
      </c>
      <c r="R55" s="24" t="s">
        <v>160</v>
      </c>
      <c r="S55" s="3">
        <v>68.714285714285708</v>
      </c>
      <c r="U55" s="24" t="s">
        <v>78</v>
      </c>
      <c r="V55" s="3">
        <v>31.714285714285715</v>
      </c>
    </row>
    <row r="56" spans="6:22" x14ac:dyDescent="0.35">
      <c r="F56" t="str">
        <f t="shared" si="0"/>
        <v>Germany</v>
      </c>
      <c r="G56" s="3">
        <f t="shared" si="1"/>
        <v>78.599999999999994</v>
      </c>
      <c r="H56" s="3">
        <f t="shared" si="2"/>
        <v>83.4</v>
      </c>
      <c r="I56" t="str">
        <f t="shared" si="3"/>
        <v>Sudan</v>
      </c>
      <c r="J56" s="3">
        <f t="shared" si="4"/>
        <v>63.7</v>
      </c>
      <c r="K56" s="3">
        <f t="shared" si="5"/>
        <v>67.400000000000006</v>
      </c>
      <c r="M56" s="24" t="s">
        <v>67</v>
      </c>
      <c r="N56" s="3">
        <v>55.119916579770617</v>
      </c>
      <c r="O56" s="43">
        <v>27.2</v>
      </c>
      <c r="P56" s="43">
        <v>25.9</v>
      </c>
      <c r="R56" s="24" t="s">
        <v>37</v>
      </c>
      <c r="S56" s="3">
        <v>68.571428571428569</v>
      </c>
      <c r="U56" s="24" t="s">
        <v>127</v>
      </c>
      <c r="V56" s="3">
        <v>29.285714285714285</v>
      </c>
    </row>
    <row r="63" spans="6:22" x14ac:dyDescent="0.35">
      <c r="I63" s="23" t="s">
        <v>209</v>
      </c>
      <c r="J63" t="s">
        <v>197</v>
      </c>
      <c r="K63" t="s">
        <v>206</v>
      </c>
      <c r="L63" t="s">
        <v>207</v>
      </c>
    </row>
    <row r="64" spans="6:22" x14ac:dyDescent="0.35">
      <c r="I64" s="24" t="s">
        <v>191</v>
      </c>
      <c r="J64" s="3">
        <v>1718.2857142857144</v>
      </c>
      <c r="K64" s="43"/>
      <c r="L64" s="43"/>
    </row>
    <row r="65" spans="9:12" x14ac:dyDescent="0.35">
      <c r="I65" s="24" t="s">
        <v>57</v>
      </c>
      <c r="J65" s="3">
        <v>74.428571428571431</v>
      </c>
      <c r="K65" s="5">
        <v>14.4</v>
      </c>
      <c r="L65" s="5">
        <v>6.8</v>
      </c>
    </row>
    <row r="66" spans="9:12" x14ac:dyDescent="0.35">
      <c r="I66" s="24" t="s">
        <v>33</v>
      </c>
      <c r="J66" s="3">
        <v>74.142857142857139</v>
      </c>
      <c r="K66" s="5">
        <v>11.5</v>
      </c>
      <c r="L66" s="5">
        <v>6.3</v>
      </c>
    </row>
    <row r="67" spans="9:12" x14ac:dyDescent="0.35">
      <c r="I67" s="24" t="s">
        <v>121</v>
      </c>
      <c r="J67" s="3">
        <v>73.285714285714292</v>
      </c>
      <c r="K67" s="5">
        <v>17.5</v>
      </c>
      <c r="L67" s="5">
        <v>4.0999999999999996</v>
      </c>
    </row>
    <row r="68" spans="9:12" x14ac:dyDescent="0.35">
      <c r="I68" s="24" t="s">
        <v>47</v>
      </c>
      <c r="J68" s="3">
        <v>72</v>
      </c>
      <c r="K68" s="5">
        <v>17.2</v>
      </c>
      <c r="L68" s="5">
        <v>10.4</v>
      </c>
    </row>
    <row r="69" spans="9:12" x14ac:dyDescent="0.35">
      <c r="I69" s="24" t="s">
        <v>63</v>
      </c>
      <c r="J69" s="3">
        <v>71.571428571428569</v>
      </c>
      <c r="K69" s="5">
        <v>12.5</v>
      </c>
      <c r="L69" s="5">
        <v>7.9</v>
      </c>
    </row>
    <row r="70" spans="9:12" x14ac:dyDescent="0.35">
      <c r="I70" s="24" t="s">
        <v>32</v>
      </c>
      <c r="J70" s="3">
        <v>71.428571428571431</v>
      </c>
      <c r="K70" s="5">
        <v>23.6</v>
      </c>
      <c r="L70" s="5">
        <v>8.8000000000000007</v>
      </c>
    </row>
    <row r="71" spans="9:12" x14ac:dyDescent="0.35">
      <c r="I71" s="24" t="s">
        <v>68</v>
      </c>
      <c r="J71" s="3">
        <v>70.428571428571431</v>
      </c>
      <c r="K71" s="5">
        <v>20.6</v>
      </c>
      <c r="L71" s="5">
        <v>10.8</v>
      </c>
    </row>
    <row r="72" spans="9:12" x14ac:dyDescent="0.35">
      <c r="I72" s="24" t="s">
        <v>30</v>
      </c>
      <c r="J72" s="3">
        <v>70.428571428571431</v>
      </c>
      <c r="K72" s="5">
        <v>11.2</v>
      </c>
      <c r="L72" s="5">
        <v>8.8000000000000007</v>
      </c>
    </row>
    <row r="73" spans="9:12" x14ac:dyDescent="0.35">
      <c r="I73" s="24" t="s">
        <v>40</v>
      </c>
      <c r="J73" s="3">
        <v>70</v>
      </c>
      <c r="K73" s="5">
        <v>8.9</v>
      </c>
      <c r="L73" s="5">
        <v>7.3</v>
      </c>
    </row>
    <row r="74" spans="9:12" x14ac:dyDescent="0.35">
      <c r="I74" s="24" t="s">
        <v>74</v>
      </c>
      <c r="J74" s="3">
        <v>69.142857142857139</v>
      </c>
      <c r="K74" s="5">
        <v>21.1</v>
      </c>
      <c r="L74" s="5">
        <v>8.8000000000000007</v>
      </c>
    </row>
    <row r="75" spans="9:12" x14ac:dyDescent="0.35">
      <c r="I75" s="24" t="s">
        <v>53</v>
      </c>
      <c r="J75" s="3">
        <v>68.857142857142861</v>
      </c>
      <c r="K75" s="5">
        <v>29.3</v>
      </c>
      <c r="L75" s="5">
        <v>5.9</v>
      </c>
    </row>
    <row r="76" spans="9:12" x14ac:dyDescent="0.35">
      <c r="I76" s="24" t="s">
        <v>60</v>
      </c>
      <c r="J76" s="3">
        <v>68.857142857142861</v>
      </c>
      <c r="K76" s="5">
        <v>22.8</v>
      </c>
      <c r="L76" s="5">
        <v>12</v>
      </c>
    </row>
    <row r="77" spans="9:12" x14ac:dyDescent="0.35">
      <c r="I77" s="24" t="s">
        <v>37</v>
      </c>
      <c r="J77" s="3">
        <v>68.571428571428569</v>
      </c>
      <c r="K77" s="5">
        <v>18.100000000000001</v>
      </c>
      <c r="L77" s="5">
        <v>9.9</v>
      </c>
    </row>
    <row r="78" spans="9:12" x14ac:dyDescent="0.35">
      <c r="I78" s="24" t="s">
        <v>36</v>
      </c>
      <c r="J78" s="3">
        <v>68</v>
      </c>
      <c r="K78" s="5">
        <v>9.9</v>
      </c>
      <c r="L78" s="5">
        <v>10.3</v>
      </c>
    </row>
    <row r="79" spans="9:12" x14ac:dyDescent="0.35">
      <c r="I79" s="24" t="s">
        <v>210</v>
      </c>
      <c r="J79" s="43">
        <v>2709.428571428572</v>
      </c>
      <c r="K79" s="43">
        <v>238.6</v>
      </c>
      <c r="L79" s="43">
        <v>118.1</v>
      </c>
    </row>
    <row r="82" spans="9:12" x14ac:dyDescent="0.35">
      <c r="I82" s="23" t="s">
        <v>209</v>
      </c>
      <c r="J82" t="s">
        <v>197</v>
      </c>
      <c r="K82" t="s">
        <v>206</v>
      </c>
      <c r="L82" t="s">
        <v>207</v>
      </c>
    </row>
    <row r="83" spans="9:12" x14ac:dyDescent="0.35">
      <c r="I83" s="24" t="s">
        <v>126</v>
      </c>
      <c r="J83" s="3">
        <v>45.285714285714285</v>
      </c>
      <c r="K83" s="5">
        <v>41.2</v>
      </c>
      <c r="L83" s="5">
        <v>6.2</v>
      </c>
    </row>
    <row r="84" spans="9:12" x14ac:dyDescent="0.35">
      <c r="I84" s="24" t="s">
        <v>54</v>
      </c>
      <c r="J84" s="3">
        <v>45</v>
      </c>
      <c r="K84" s="5">
        <v>17.5</v>
      </c>
      <c r="L84" s="5">
        <v>4.8</v>
      </c>
    </row>
    <row r="85" spans="9:12" x14ac:dyDescent="0.35">
      <c r="I85" s="24" t="s">
        <v>75</v>
      </c>
      <c r="J85" s="3">
        <v>44.857142857142854</v>
      </c>
      <c r="K85" s="5">
        <v>9.9</v>
      </c>
      <c r="L85" s="5">
        <v>5.7</v>
      </c>
    </row>
    <row r="86" spans="9:12" x14ac:dyDescent="0.35">
      <c r="I86" s="24" t="s">
        <v>99</v>
      </c>
      <c r="J86" s="3">
        <v>43.714285714285715</v>
      </c>
      <c r="K86" s="5">
        <v>7.1</v>
      </c>
      <c r="L86" s="5">
        <v>8.3000000000000007</v>
      </c>
    </row>
    <row r="87" spans="9:12" x14ac:dyDescent="0.35">
      <c r="I87" s="24" t="s">
        <v>90</v>
      </c>
      <c r="J87" s="3">
        <v>42.714285714285715</v>
      </c>
      <c r="K87" s="5">
        <v>16.600000000000001</v>
      </c>
      <c r="L87" s="5">
        <v>9.6999999999999993</v>
      </c>
    </row>
    <row r="88" spans="9:12" x14ac:dyDescent="0.35">
      <c r="I88" s="24" t="s">
        <v>141</v>
      </c>
      <c r="J88" s="3">
        <v>42.571428571428569</v>
      </c>
      <c r="K88" s="5">
        <v>11.5</v>
      </c>
      <c r="L88" s="5">
        <v>7.1</v>
      </c>
    </row>
    <row r="89" spans="9:12" x14ac:dyDescent="0.35">
      <c r="I89" s="24" t="s">
        <v>83</v>
      </c>
      <c r="J89" s="3">
        <v>42.142857142857146</v>
      </c>
      <c r="K89" s="5">
        <v>34.9</v>
      </c>
      <c r="L89" s="5">
        <v>7.7</v>
      </c>
    </row>
    <row r="90" spans="9:12" x14ac:dyDescent="0.35">
      <c r="I90" s="24" t="s">
        <v>93</v>
      </c>
      <c r="J90" s="3">
        <v>41.571428571428569</v>
      </c>
      <c r="K90" s="5">
        <v>17.8</v>
      </c>
      <c r="L90" s="5">
        <v>6.3</v>
      </c>
    </row>
    <row r="91" spans="9:12" x14ac:dyDescent="0.35">
      <c r="I91" s="24" t="s">
        <v>92</v>
      </c>
      <c r="J91" s="3">
        <v>38</v>
      </c>
      <c r="K91" s="5">
        <v>5.8</v>
      </c>
      <c r="L91" s="5">
        <v>6.2</v>
      </c>
    </row>
    <row r="92" spans="9:12" x14ac:dyDescent="0.35">
      <c r="I92" s="24" t="s">
        <v>142</v>
      </c>
      <c r="J92" s="3">
        <v>37.571428571428569</v>
      </c>
      <c r="K92" s="5">
        <v>9.8000000000000007</v>
      </c>
      <c r="L92" s="5">
        <v>7.8</v>
      </c>
    </row>
    <row r="93" spans="9:12" x14ac:dyDescent="0.35">
      <c r="I93" s="24" t="s">
        <v>69</v>
      </c>
      <c r="J93" s="3">
        <v>34.857142857142854</v>
      </c>
      <c r="K93" s="5">
        <v>9.9</v>
      </c>
      <c r="L93" s="5">
        <v>4.7</v>
      </c>
    </row>
    <row r="94" spans="9:12" x14ac:dyDescent="0.35">
      <c r="I94" s="24" t="s">
        <v>77</v>
      </c>
      <c r="J94" s="3">
        <v>34.285714285714285</v>
      </c>
      <c r="K94" s="5">
        <v>10.199999999999999</v>
      </c>
      <c r="L94" s="5">
        <v>8.9</v>
      </c>
    </row>
    <row r="95" spans="9:12" x14ac:dyDescent="0.35">
      <c r="I95" s="24" t="s">
        <v>79</v>
      </c>
      <c r="J95" s="3">
        <v>33.142857142857146</v>
      </c>
      <c r="K95" s="5">
        <v>10.9</v>
      </c>
      <c r="L95" s="5">
        <v>11.7</v>
      </c>
    </row>
    <row r="96" spans="9:12" x14ac:dyDescent="0.35">
      <c r="I96" s="24" t="s">
        <v>85</v>
      </c>
      <c r="J96" s="3">
        <v>32.428571428571431</v>
      </c>
      <c r="K96" s="5">
        <v>13.8</v>
      </c>
      <c r="L96" s="5">
        <v>11.4</v>
      </c>
    </row>
    <row r="97" spans="9:12" x14ac:dyDescent="0.35">
      <c r="I97" s="24" t="s">
        <v>78</v>
      </c>
      <c r="J97" s="3">
        <v>31.714285714285715</v>
      </c>
      <c r="K97" s="5">
        <v>31.5</v>
      </c>
      <c r="L97" s="5">
        <v>7</v>
      </c>
    </row>
    <row r="98" spans="9:12" x14ac:dyDescent="0.35">
      <c r="I98" s="24" t="s">
        <v>210</v>
      </c>
      <c r="J98" s="43">
        <v>589.85714285714278</v>
      </c>
      <c r="K98" s="43">
        <v>248.4</v>
      </c>
      <c r="L98" s="43">
        <v>113.5</v>
      </c>
    </row>
  </sheetData>
  <pageMargins left="0.7" right="0.7" top="0.75" bottom="0.75" header="0.3" footer="0.3"/>
  <drawing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E44C-61FD-4987-B534-D06F0E08B687}">
  <dimension ref="A2:G59"/>
  <sheetViews>
    <sheetView tabSelected="1" topLeftCell="A3" zoomScale="44" zoomScaleNormal="38" workbookViewId="0">
      <selection activeCell="U2" sqref="U2"/>
    </sheetView>
  </sheetViews>
  <sheetFormatPr baseColWidth="10" defaultRowHeight="14.5" x14ac:dyDescent="0.35"/>
  <cols>
    <col min="1" max="1" width="37.81640625" style="25" bestFit="1" customWidth="1"/>
    <col min="2" max="2" width="25.54296875" style="25" bestFit="1" customWidth="1"/>
    <col min="3" max="3" width="29.453125" style="25" bestFit="1" customWidth="1"/>
    <col min="4" max="7" width="10.90625" style="25"/>
    <col min="8" max="8" width="9.6328125" style="25" bestFit="1" customWidth="1"/>
    <col min="9" max="16384" width="10.90625" style="25"/>
  </cols>
  <sheetData>
    <row r="2" spans="1:7" ht="87.5" x14ac:dyDescent="1.55">
      <c r="A2" s="27" t="s">
        <v>194</v>
      </c>
    </row>
    <row r="11" spans="1:7" ht="34.5" x14ac:dyDescent="0.65">
      <c r="B11" s="26"/>
    </row>
    <row r="15" spans="1:7" x14ac:dyDescent="0.35">
      <c r="G15" s="28"/>
    </row>
    <row r="16" spans="1:7" x14ac:dyDescent="0.35">
      <c r="G16" s="28"/>
    </row>
    <row r="17" spans="2:7" x14ac:dyDescent="0.35">
      <c r="G17" s="28"/>
    </row>
    <row r="18" spans="2:7" x14ac:dyDescent="0.35">
      <c r="G18" s="28"/>
    </row>
    <row r="19" spans="2:7" x14ac:dyDescent="0.35">
      <c r="G19" s="28"/>
    </row>
    <row r="20" spans="2:7" x14ac:dyDescent="0.35">
      <c r="G20" s="28"/>
    </row>
    <row r="21" spans="2:7" x14ac:dyDescent="0.35">
      <c r="G21" s="28"/>
    </row>
    <row r="22" spans="2:7" x14ac:dyDescent="0.35">
      <c r="G22" s="28"/>
    </row>
    <row r="23" spans="2:7" x14ac:dyDescent="0.35">
      <c r="B23" s="23" t="s">
        <v>209</v>
      </c>
      <c r="C23" t="s">
        <v>197</v>
      </c>
      <c r="G23" s="28"/>
    </row>
    <row r="24" spans="2:7" x14ac:dyDescent="0.35">
      <c r="B24" s="24" t="s">
        <v>57</v>
      </c>
      <c r="C24" s="3">
        <v>74.428571428571431</v>
      </c>
      <c r="G24" s="28"/>
    </row>
    <row r="25" spans="2:7" x14ac:dyDescent="0.35">
      <c r="B25" s="24" t="s">
        <v>33</v>
      </c>
      <c r="C25" s="3">
        <v>74.142857142857139</v>
      </c>
      <c r="G25" s="28"/>
    </row>
    <row r="26" spans="2:7" x14ac:dyDescent="0.35">
      <c r="B26" s="24" t="s">
        <v>121</v>
      </c>
      <c r="C26" s="3">
        <v>73.285714285714292</v>
      </c>
      <c r="G26" s="28"/>
    </row>
    <row r="27" spans="2:7" x14ac:dyDescent="0.35">
      <c r="B27" s="24" t="s">
        <v>150</v>
      </c>
      <c r="C27" s="3">
        <v>72.857142857142861</v>
      </c>
      <c r="G27" s="28"/>
    </row>
    <row r="28" spans="2:7" x14ac:dyDescent="0.35">
      <c r="B28" s="24" t="s">
        <v>47</v>
      </c>
      <c r="C28" s="3">
        <v>72</v>
      </c>
      <c r="G28" s="28"/>
    </row>
    <row r="29" spans="2:7" x14ac:dyDescent="0.35">
      <c r="B29" s="24" t="s">
        <v>63</v>
      </c>
      <c r="C29" s="3">
        <v>71.571428571428569</v>
      </c>
      <c r="G29" s="28"/>
    </row>
    <row r="30" spans="2:7" x14ac:dyDescent="0.35">
      <c r="B30" s="24" t="s">
        <v>32</v>
      </c>
      <c r="C30" s="3">
        <v>71.428571428571431</v>
      </c>
    </row>
    <row r="31" spans="2:7" x14ac:dyDescent="0.35">
      <c r="B31" s="24" t="s">
        <v>68</v>
      </c>
      <c r="C31" s="3">
        <v>70.428571428571431</v>
      </c>
    </row>
    <row r="32" spans="2:7" x14ac:dyDescent="0.35">
      <c r="B32" s="24" t="s">
        <v>30</v>
      </c>
      <c r="C32" s="3">
        <v>70.428571428571431</v>
      </c>
    </row>
    <row r="33" spans="2:3" x14ac:dyDescent="0.35">
      <c r="B33" s="24" t="s">
        <v>40</v>
      </c>
      <c r="C33" s="3">
        <v>70</v>
      </c>
    </row>
    <row r="34" spans="2:3" x14ac:dyDescent="0.35">
      <c r="B34" s="24" t="s">
        <v>74</v>
      </c>
      <c r="C34" s="3">
        <v>69.142857142857139</v>
      </c>
    </row>
    <row r="35" spans="2:3" x14ac:dyDescent="0.35">
      <c r="B35" s="24" t="s">
        <v>53</v>
      </c>
      <c r="C35" s="3">
        <v>68.857142857142861</v>
      </c>
    </row>
    <row r="36" spans="2:3" x14ac:dyDescent="0.35">
      <c r="B36" s="24" t="s">
        <v>60</v>
      </c>
      <c r="C36" s="3">
        <v>68.857142857142861</v>
      </c>
    </row>
    <row r="37" spans="2:3" x14ac:dyDescent="0.35">
      <c r="B37" s="24" t="s">
        <v>160</v>
      </c>
      <c r="C37" s="3">
        <v>68.714285714285708</v>
      </c>
    </row>
    <row r="38" spans="2:3" x14ac:dyDescent="0.35">
      <c r="B38" s="24" t="s">
        <v>37</v>
      </c>
      <c r="C38" s="3">
        <v>68.571428571428569</v>
      </c>
    </row>
    <row r="44" spans="2:3" x14ac:dyDescent="0.35">
      <c r="B44" s="23" t="s">
        <v>209</v>
      </c>
      <c r="C44" t="s">
        <v>197</v>
      </c>
    </row>
    <row r="45" spans="2:3" x14ac:dyDescent="0.35">
      <c r="B45" s="24" t="s">
        <v>178</v>
      </c>
      <c r="C45" s="3">
        <v>43</v>
      </c>
    </row>
    <row r="46" spans="2:3" x14ac:dyDescent="0.35">
      <c r="B46" s="24" t="s">
        <v>90</v>
      </c>
      <c r="C46" s="3">
        <v>42.714285714285715</v>
      </c>
    </row>
    <row r="47" spans="2:3" x14ac:dyDescent="0.35">
      <c r="B47" s="24" t="s">
        <v>141</v>
      </c>
      <c r="C47" s="3">
        <v>42.571428571428569</v>
      </c>
    </row>
    <row r="48" spans="2:3" x14ac:dyDescent="0.35">
      <c r="B48" s="24" t="s">
        <v>83</v>
      </c>
      <c r="C48" s="3">
        <v>42.142857142857146</v>
      </c>
    </row>
    <row r="49" spans="2:3" x14ac:dyDescent="0.35">
      <c r="B49" s="24" t="s">
        <v>174</v>
      </c>
      <c r="C49" s="3">
        <v>42.142857142857146</v>
      </c>
    </row>
    <row r="50" spans="2:3" x14ac:dyDescent="0.35">
      <c r="B50" s="24" t="s">
        <v>93</v>
      </c>
      <c r="C50" s="3">
        <v>41.571428571428569</v>
      </c>
    </row>
    <row r="51" spans="2:3" x14ac:dyDescent="0.35">
      <c r="B51" s="24" t="s">
        <v>92</v>
      </c>
      <c r="C51" s="3">
        <v>38</v>
      </c>
    </row>
    <row r="52" spans="2:3" x14ac:dyDescent="0.35">
      <c r="B52" s="24" t="s">
        <v>142</v>
      </c>
      <c r="C52" s="3">
        <v>37.571428571428569</v>
      </c>
    </row>
    <row r="53" spans="2:3" x14ac:dyDescent="0.35">
      <c r="B53" s="24" t="s">
        <v>179</v>
      </c>
      <c r="C53" s="3">
        <v>35</v>
      </c>
    </row>
    <row r="54" spans="2:3" x14ac:dyDescent="0.35">
      <c r="B54" s="24" t="s">
        <v>69</v>
      </c>
      <c r="C54" s="3">
        <v>34.857142857142854</v>
      </c>
    </row>
    <row r="55" spans="2:3" x14ac:dyDescent="0.35">
      <c r="B55" s="24" t="s">
        <v>77</v>
      </c>
      <c r="C55" s="3">
        <v>34.285714285714285</v>
      </c>
    </row>
    <row r="56" spans="2:3" x14ac:dyDescent="0.35">
      <c r="B56" s="24" t="s">
        <v>79</v>
      </c>
      <c r="C56" s="3">
        <v>33.142857142857146</v>
      </c>
    </row>
    <row r="57" spans="2:3" x14ac:dyDescent="0.35">
      <c r="B57" s="24" t="s">
        <v>85</v>
      </c>
      <c r="C57" s="3">
        <v>32.428571428571431</v>
      </c>
    </row>
    <row r="58" spans="2:3" x14ac:dyDescent="0.35">
      <c r="B58" s="24" t="s">
        <v>78</v>
      </c>
      <c r="C58" s="3">
        <v>31.714285714285715</v>
      </c>
    </row>
    <row r="59" spans="2:3" x14ac:dyDescent="0.35">
      <c r="B59" s="24" t="s">
        <v>127</v>
      </c>
      <c r="C59" s="3">
        <v>29.285714285714285</v>
      </c>
    </row>
  </sheetData>
  <conditionalFormatting sqref="D15:D28">
    <cfRule type="colorScale" priority="4">
      <colorScale>
        <cfvo type="min"/>
        <cfvo type="max"/>
        <color rgb="FFFCFCFF"/>
        <color rgb="FF63BE7B"/>
      </colorScale>
    </cfRule>
  </conditionalFormatting>
  <conditionalFormatting sqref="H15:H29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C24:C3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{BBD07C1B-F373-4182-B0EE-FDEC1808166A}</x14:id>
        </ext>
      </extLst>
    </cfRule>
  </conditionalFormatting>
  <conditionalFormatting pivot="1" sqref="C45:C5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{40C0DA5A-E3BC-4E93-A3D2-A9A7427102E1}</x14:id>
        </ext>
      </extLst>
    </cfRule>
  </conditionalFormatting>
  <pageMargins left="0.7" right="0.7" top="0.75" bottom="0.75" header="0.3" footer="0.3"/>
  <pageSetup paperSize="9" orientation="portrait" horizontalDpi="300" verticalDpi="300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BD07C1B-F373-4182-B0EE-FDEC18081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C24:C38</xm:sqref>
        </x14:conditionalFormatting>
        <x14:conditionalFormatting xmlns:xm="http://schemas.microsoft.com/office/excel/2006/main" pivot="1">
          <x14:cfRule type="dataBar" id="{40C0DA5A-E3BC-4E93-A3D2-A9A742710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C45:C59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a 1 1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a 1 1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 1 1 9 < / i n t > < / v a l u e > < / i t e m > < i t e m > < k e y > < s t r i n g > s t a b i l i t y < / s t r i n g > < / k e y > < v a l u e > < i n t > 1 2 0 < / i n t > < / v a l u e > < / i t e m > < i t e m > < k e y > < s t r i n g > r i g h t s < / s t r i n g > < / k e y > < v a l u e > < i n t > 1 0 0 < / i n t > < / v a l u e > < / i t e m > < i t e m > < k e y > < s t r i n g > h e a l t h < / s t r i n g > < / k e y > < v a l u e > < i n t > 1 0 7 < / i n t > < / v a l u e > < / i t e m > < i t e m > < k e y > < s t r i n g > s a f e t y < / s t r i n g > < / k e y > < v a l u e > < i n t > 1 0 3 < / i n t > < / v a l u e > < / i t e m > < i t e m > < k e y > < s t r i n g > c l i m a t e < / s t r i n g > < / k e y > < v a l u e > < i n t > 1 1 5 < / i n t > < / v a l u e > < / i t e m > < i t e m > < k e y > < s t r i n g > c o s t s < / s t r i n g > < / k e y > < v a l u e > < i n t > 9 5 < / i n t > < / v a l u e > < / i t e m > < i t e m > < k e y > < s t r i n g > p o p u l a r i t y < / s t r i n g > < / k e y > < v a l u e > < i n t > 1 4 3 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 s t a b i l i t y < / s t r i n g > < / k e y > < v a l u e > < i n t > 1 < / i n t > < / v a l u e > < / i t e m > < i t e m > < k e y > < s t r i n g > r i g h t s < / s t r i n g > < / k e y > < v a l u e > < i n t > 2 < / i n t > < / v a l u e > < / i t e m > < i t e m > < k e y > < s t r i n g > h e a l t h < / s t r i n g > < / k e y > < v a l u e > < i n t > 3 < / i n t > < / v a l u e > < / i t e m > < i t e m > < k e y > < s t r i n g > s a f e t y < / s t r i n g > < / k e y > < v a l u e > < i n t > 4 < / i n t > < / v a l u e > < / i t e m > < i t e m > < k e y > < s t r i n g > c l i m a t e < / s t r i n g > < / k e y > < v a l u e > < i n t > 5 < / i n t > < / v a l u e > < / i t e m > < i t e m > < k e y > < s t r i n g > c o s t s < / s t r i n g > < / k e y > < v a l u e > < i n t > 6 < / i n t > < / v a l u e > < / i t e m > < i t e m > < k e y > < s t r i n g > p o p u l a r i t y 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 i q 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 i q 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 C o l u m n s \ i q < / K e y > < / D i a g r a m O b j e c t K e y > < D i a g r a m O b j e c t K e y > < K e y > C o l u m n s \ C a t e g o r � a 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 C o l u m n s \ i q 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 l i f e _ e x p e c t a n c y 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 l i f e _ e x p e c t a n c y 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 C o l u m n s \ m a l e _ l i f e _ e x p e c t a n c y < / K e y > < / D i a g r a m O b j e c t K e y > < D i a g r a m O b j e c t K e y > < K e y > C o l u m n s \ f e m a l e _ l i f e _ e x p e c t a n c y < / K e y > < / D i a g r a m O b j e c t K e y > < D i a g r a m O b j e c t K e y > < K e y > C o l u m n s \ b i r t h _ r a t e < / K e y > < / D i a g r a m O b j e c t K e y > < D i a g r a m O b j e c t K e y > < K e y > C o l u m n s \ d e a t h _ r a t e 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 C o l u m n s \ m a l e _ l i f e _ e x p e c t a n c y 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 C o l u m n s \ f e m a l e _ l i f e _ e x p e c t a n c y 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 C o l u m n s \ b i r t h _ r a t e 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 C o l u m n s \ d e a t h _ r a t e 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 h e i g h t _ w e i g h t _ d a t a 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 h e i g h t _ w e i g h t _ d a t a 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 m a l e _ b m i < / K e y > < / D i a g r a m O b j e c t K e y > < D i a g r a m O b j e c t K e y > < K e y > M e a s u r e s \ S u m a   d e   m a l e _ b m i \ T a g I n f o \ F � r m u l a < / K e y > < / D i a g r a m O b j e c t K e y > < D i a g r a m O b j e c t K e y > < K e y > M e a s u r e s \ S u m a   d e   m a l e _ b m i \ T a g I n f o \ V a l o r < / K e y > < / D i a g r a m O b j e c t K e y > < D i a g r a m O b j e c t K e y > < K e y > M e a s u r e s \ R e c u e n t o   d e   m a l e _ b m i < / K e y > < / D i a g r a m O b j e c t K e y > < D i a g r a m O b j e c t K e y > < K e y > M e a s u r e s \ R e c u e n t o   d e   m a l e _ b m i \ T a g I n f o \ F � r m u l a < / K e y > < / D i a g r a m O b j e c t K e y > < D i a g r a m O b j e c t K e y > < K e y > M e a s u r e s \ R e c u e n t o   d e   m a l e _ b m i \ T a g I n f o \ V a l o r < / K e y > < / D i a g r a m O b j e c t K e y > < D i a g r a m O b j e c t K e y > < K e y > M e a s u r e s \ S u m a   d e   f e m a l e _ b m i < / K e y > < / D i a g r a m O b j e c t K e y > < D i a g r a m O b j e c t K e y > < K e y > M e a s u r e s \ S u m a   d e   f e m a l e _ b m i \ T a g I n f o \ F � r m u l a < / K e y > < / D i a g r a m O b j e c t K e y > < D i a g r a m O b j e c t K e y > < K e y > M e a s u r e s \ S u m a   d e   f e m a l e _ b m i \ T a g I n f o \ V a l o r < / K e y > < / D i a g r a m O b j e c t K e y > < D i a g r a m O b j e c t K e y > < K e y > M e a s u r e s \ R e c u e n t o   d e   N i v e l   d e   p e s o   h o m b r e s < / K e y > < / D i a g r a m O b j e c t K e y > < D i a g r a m O b j e c t K e y > < K e y > M e a s u r e s \ R e c u e n t o   d e   N i v e l   d e   p e s o   h o m b r e s \ T a g I n f o \ F � r m u l a < / K e y > < / D i a g r a m O b j e c t K e y > < D i a g r a m O b j e c t K e y > < K e y > M e a s u r e s \ R e c u e n t o   d e   N i v e l   d e   p e s o   h o m b r e s \ T a g I n f o \ V a l o r < / K e y > < / D i a g r a m O b j e c t K e y > < D i a g r a m O b j e c t K e y > < K e y > M e a s u r e s \ R e c u e n t o   d i s t i n t o   d e   N i v e l   d e   p e s o   h o m b r e s < / K e y > < / D i a g r a m O b j e c t K e y > < D i a g r a m O b j e c t K e y > < K e y > M e a s u r e s \ R e c u e n t o   d i s t i n t o   d e   N i v e l   d e   p e s o   h o m b r e s \ T a g I n f o \ F � r m u l a < / K e y > < / D i a g r a m O b j e c t K e y > < D i a g r a m O b j e c t K e y > < K e y > M e a s u r e s \ R e c u e n t o   d i s t i n t o   d e   N i v e l   d e   p e s o   h o m b r e s \ T a g I n f o \ V a l o r < / K e y > < / D i a g r a m O b j e c t K e y > < D i a g r a m O b j e c t K e y > < K e y > M e a s u r e s \ R e c u e n t o   d e   N i v e l   d e   p e s o   m u j e r e s < / K e y > < / D i a g r a m O b j e c t K e y > < D i a g r a m O b j e c t K e y > < K e y > M e a s u r e s \ R e c u e n t o   d e   N i v e l   d e   p e s o   m u j e r e s \ T a g I n f o \ F � r m u l a < / K e y > < / D i a g r a m O b j e c t K e y > < D i a g r a m O b j e c t K e y > < K e y > M e a s u r e s \ R e c u e n t o   d e   N i v e l   d e   p e s o   m u j e r e s \ T a g I n f o \ V a l o r < / K e y > < / D i a g r a m O b j e c t K e y > < D i a g r a m O b j e c t K e y > < K e y > M e a s u r e s \ R e c u e n t o   d e   c o u n t r y   2 < / K e y > < / D i a g r a m O b j e c t K e y > < D i a g r a m O b j e c t K e y > < K e y > M e a s u r e s \ R e c u e n t o   d e   c o u n t r y   2 \ T a g I n f o \ F � r m u l a < / K e y > < / D i a g r a m O b j e c t K e y > < D i a g r a m O b j e c t K e y > < K e y > M e a s u r e s \ R e c u e n t o   d e   c o u n t r y   2 \ T a g I n f o \ V a l o r < / K e y > < / D i a g r a m O b j e c t K e y > < D i a g r a m O b j e c t K e y > < K e y > M e a s u r e s \ P r o m e d i o   d e   f e m a l e _ b m i < / K e y > < / D i a g r a m O b j e c t K e y > < D i a g r a m O b j e c t K e y > < K e y > M e a s u r e s \ P r o m e d i o   d e   f e m a l e _ b m i \ T a g I n f o \ F � r m u l a < / K e y > < / D i a g r a m O b j e c t K e y > < D i a g r a m O b j e c t K e y > < K e y > M e a s u r e s \ P r o m e d i o   d e   f e m a l e _ b m i \ T a g I n f o \ V a l o r < / K e y > < / D i a g r a m O b j e c t K e y > < D i a g r a m O b j e c t K e y > < K e y > M e a s u r e s \ P r o m e d i o   d e   m a l e _ b m i < / K e y > < / D i a g r a m O b j e c t K e y > < D i a g r a m O b j e c t K e y > < K e y > M e a s u r e s \ P r o m e d i o   d e   m a l e _ b m i \ T a g I n f o \ F � r m u l a < / K e y > < / D i a g r a m O b j e c t K e y > < D i a g r a m O b j e c t K e y > < K e y > M e a s u r e s \ P r o m e d i o   d e   m a l e _ b m i \ T a g I n f o \ V a l o r < / K e y > < / D i a g r a m O b j e c t K e y > < D i a g r a m O b j e c t K e y > < K e y > C o l u m n s \ c o u n t r y < / K e y > < / D i a g r a m O b j e c t K e y > < D i a g r a m O b j e c t K e y > < K e y > C o l u m n s \ m a l e _ b m i < / K e y > < / D i a g r a m O b j e c t K e y > < D i a g r a m O b j e c t K e y > < K e y > C o l u m n s \ f e m a l e _ b m i < / K e y > < / D i a g r a m O b j e c t K e y > < D i a g r a m O b j e c t K e y > < K e y > C o l u m n s \ N i v e l   d e   p e s o   h o m b r e s < / K e y > < / D i a g r a m O b j e c t K e y > < D i a g r a m O b j e c t K e y > < K e y > C o l u m n s \ N i v e l   d e   p e s o   m u j e r e s < / K e y > < / D i a g r a m O b j e c t K e y > < D i a g r a m O b j e c t K e y > < K e y > L i n k s \ & l t ; C o l u m n s \ S u m a   d e   m a l e _ b m i & g t ; - & l t ; M e a s u r e s \ m a l e _ b m i & g t ; < / K e y > < / D i a g r a m O b j e c t K e y > < D i a g r a m O b j e c t K e y > < K e y > L i n k s \ & l t ; C o l u m n s \ S u m a   d e   m a l e _ b m i & g t ; - & l t ; M e a s u r e s \ m a l e _ b m i & g t ; \ C O L U M N < / K e y > < / D i a g r a m O b j e c t K e y > < D i a g r a m O b j e c t K e y > < K e y > L i n k s \ & l t ; C o l u m n s \ S u m a   d e   m a l e _ b m i & g t ; - & l t ; M e a s u r e s \ m a l e _ b m i & g t ; \ M E A S U R E < / K e y > < / D i a g r a m O b j e c t K e y > < D i a g r a m O b j e c t K e y > < K e y > L i n k s \ & l t ; C o l u m n s \ R e c u e n t o   d e   m a l e _ b m i & g t ; - & l t ; M e a s u r e s \ m a l e _ b m i & g t ; < / K e y > < / D i a g r a m O b j e c t K e y > < D i a g r a m O b j e c t K e y > < K e y > L i n k s \ & l t ; C o l u m n s \ R e c u e n t o   d e   m a l e _ b m i & g t ; - & l t ; M e a s u r e s \ m a l e _ b m i & g t ; \ C O L U M N < / K e y > < / D i a g r a m O b j e c t K e y > < D i a g r a m O b j e c t K e y > < K e y > L i n k s \ & l t ; C o l u m n s \ R e c u e n t o   d e   m a l e _ b m i & g t ; - & l t ; M e a s u r e s \ m a l e _ b m i & g t ; \ M E A S U R E < / K e y > < / D i a g r a m O b j e c t K e y > < D i a g r a m O b j e c t K e y > < K e y > L i n k s \ & l t ; C o l u m n s \ S u m a   d e   f e m a l e _ b m i & g t ; - & l t ; M e a s u r e s \ f e m a l e _ b m i & g t ; < / K e y > < / D i a g r a m O b j e c t K e y > < D i a g r a m O b j e c t K e y > < K e y > L i n k s \ & l t ; C o l u m n s \ S u m a   d e   f e m a l e _ b m i & g t ; - & l t ; M e a s u r e s \ f e m a l e _ b m i & g t ; \ C O L U M N < / K e y > < / D i a g r a m O b j e c t K e y > < D i a g r a m O b j e c t K e y > < K e y > L i n k s \ & l t ; C o l u m n s \ S u m a   d e   f e m a l e _ b m i & g t ; - & l t ; M e a s u r e s \ f e m a l e _ b m i & g t ; \ M E A S U R E < / K e y > < / D i a g r a m O b j e c t K e y > < D i a g r a m O b j e c t K e y > < K e y > L i n k s \ & l t ; C o l u m n s \ R e c u e n t o   d e   N i v e l   d e   p e s o   h o m b r e s & g t ; - & l t ; M e a s u r e s \ N i v e l   d e   p e s o   h o m b r e s & g t ; < / K e y > < / D i a g r a m O b j e c t K e y > < D i a g r a m O b j e c t K e y > < K e y > L i n k s \ & l t ; C o l u m n s \ R e c u e n t o   d e   N i v e l   d e   p e s o   h o m b r e s & g t ; - & l t ; M e a s u r e s \ N i v e l   d e   p e s o   h o m b r e s & g t ; \ C O L U M N < / K e y > < / D i a g r a m O b j e c t K e y > < D i a g r a m O b j e c t K e y > < K e y > L i n k s \ & l t ; C o l u m n s \ R e c u e n t o   d e   N i v e l   d e   p e s o   h o m b r e s & g t ; - & l t ; M e a s u r e s \ N i v e l   d e   p e s o   h o m b r e s & g t ; \ M E A S U R E < / K e y > < / D i a g r a m O b j e c t K e y > < D i a g r a m O b j e c t K e y > < K e y > L i n k s \ & l t ; C o l u m n s \ R e c u e n t o   d i s t i n t o   d e   N i v e l   d e   p e s o   h o m b r e s & g t ; - & l t ; M e a s u r e s \ N i v e l   d e   p e s o   h o m b r e s & g t ; < / K e y > < / D i a g r a m O b j e c t K e y > < D i a g r a m O b j e c t K e y > < K e y > L i n k s \ & l t ; C o l u m n s \ R e c u e n t o   d i s t i n t o   d e   N i v e l   d e   p e s o   h o m b r e s & g t ; - & l t ; M e a s u r e s \ N i v e l   d e   p e s o   h o m b r e s & g t ; \ C O L U M N < / K e y > < / D i a g r a m O b j e c t K e y > < D i a g r a m O b j e c t K e y > < K e y > L i n k s \ & l t ; C o l u m n s \ R e c u e n t o   d i s t i n t o   d e   N i v e l   d e   p e s o   h o m b r e s & g t ; - & l t ; M e a s u r e s \ N i v e l   d e   p e s o   h o m b r e s & g t ; \ M E A S U R E < / K e y > < / D i a g r a m O b j e c t K e y > < D i a g r a m O b j e c t K e y > < K e y > L i n k s \ & l t ; C o l u m n s \ R e c u e n t o   d e   N i v e l   d e   p e s o   m u j e r e s & g t ; - & l t ; M e a s u r e s \ N i v e l   d e   p e s o   m u j e r e s & g t ; < / K e y > < / D i a g r a m O b j e c t K e y > < D i a g r a m O b j e c t K e y > < K e y > L i n k s \ & l t ; C o l u m n s \ R e c u e n t o   d e   N i v e l   d e   p e s o   m u j e r e s & g t ; - & l t ; M e a s u r e s \ N i v e l   d e   p e s o   m u j e r e s & g t ; \ C O L U M N < / K e y > < / D i a g r a m O b j e c t K e y > < D i a g r a m O b j e c t K e y > < K e y > L i n k s \ & l t ; C o l u m n s \ R e c u e n t o   d e   N i v e l   d e   p e s o   m u j e r e s & g t ; - & l t ; M e a s u r e s \ N i v e l   d e   p e s o   m u j e r e s & g t ; \ M E A S U R E < / K e y > < / D i a g r a m O b j e c t K e y > < D i a g r a m O b j e c t K e y > < K e y > L i n k s \ & l t ; C o l u m n s \ R e c u e n t o   d e   c o u n t r y   2 & g t ; - & l t ; M e a s u r e s \ c o u n t r y & g t ; < / K e y > < / D i a g r a m O b j e c t K e y > < D i a g r a m O b j e c t K e y > < K e y > L i n k s \ & l t ; C o l u m n s \ R e c u e n t o   d e   c o u n t r y   2 & g t ; - & l t ; M e a s u r e s \ c o u n t r y & g t ; \ C O L U M N < / K e y > < / D i a g r a m O b j e c t K e y > < D i a g r a m O b j e c t K e y > < K e y > L i n k s \ & l t ; C o l u m n s \ R e c u e n t o   d e   c o u n t r y   2 & g t ; - & l t ; M e a s u r e s \ c o u n t r y & g t ; \ M E A S U R E < / K e y > < / D i a g r a m O b j e c t K e y > < D i a g r a m O b j e c t K e y > < K e y > L i n k s \ & l t ; C o l u m n s \ P r o m e d i o   d e   f e m a l e _ b m i & g t ; - & l t ; M e a s u r e s \ f e m a l e _ b m i & g t ; < / K e y > < / D i a g r a m O b j e c t K e y > < D i a g r a m O b j e c t K e y > < K e y > L i n k s \ & l t ; C o l u m n s \ P r o m e d i o   d e   f e m a l e _ b m i & g t ; - & l t ; M e a s u r e s \ f e m a l e _ b m i & g t ; \ C O L U M N < / K e y > < / D i a g r a m O b j e c t K e y > < D i a g r a m O b j e c t K e y > < K e y > L i n k s \ & l t ; C o l u m n s \ P r o m e d i o   d e   f e m a l e _ b m i & g t ; - & l t ; M e a s u r e s \ f e m a l e _ b m i & g t ; \ M E A S U R E < / K e y > < / D i a g r a m O b j e c t K e y > < D i a g r a m O b j e c t K e y > < K e y > L i n k s \ & l t ; C o l u m n s \ P r o m e d i o   d e   m a l e _ b m i & g t ; - & l t ; M e a s u r e s \ m a l e _ b m i & g t ; < / K e y > < / D i a g r a m O b j e c t K e y > < D i a g r a m O b j e c t K e y > < K e y > L i n k s \ & l t ; C o l u m n s \ P r o m e d i o   d e   m a l e _ b m i & g t ; - & l t ; M e a s u r e s \ m a l e _ b m i & g t ; \ C O L U M N < / K e y > < / D i a g r a m O b j e c t K e y > < D i a g r a m O b j e c t K e y > < K e y > L i n k s \ & l t ; C o l u m n s \ P r o m e d i o   d e   m a l e _ b m i & g t ; - & l t ; M e a s u r e s \ m a l e _ b m i & g t ; \ M E A S U R E 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 m a l e _ b m i 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 m a l e _ b m i \ T a g I n f o \ F � r m u l a 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 m a l e _ b m i \ T a g I n f o \ V a l o r 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 m a l e _ b m i 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 m a l e _ b m i \ T a g I n f o \ F � r m u l a 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 m a l e _ b m i \ T a g I n f o \ V a l o r 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 f e m a l e _ b m i 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 f e m a l e _ b m i \ T a g I n f o \ F � r m u l a 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 f e m a l e _ b m i \ T a g I n f o \ V a l o r 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 N i v e l   d e   p e s o   h o m b r e s 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 N i v e l   d e   p e s o   h o m b r e s \ T a g I n f o \ F � r m u l a 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 N i v e l   d e   p e s o   h o m b r e s \ T a g I n f o \ V a l o r 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 N i v e l   d e   p e s o   h o m b r e s 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 d i s t i n t o   d e   N i v e l   d e   p e s o   h o m b r e s \ T a g I n f o \ F � r m u l a 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 N i v e l   d e   p e s o   h o m b r e s \ T a g I n f o \ V a l o r 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 N i v e l   d e   p e s o   m u j e r e s 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 N i v e l   d e   p e s o   m u j e r e s \ T a g I n f o \ F � r m u l a 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 N i v e l   d e   p e s o   m u j e r e s \ T a g I n f o \ V a l o r 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 c o u n t r y 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 c o u n t r y 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 c o u n t r y 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 f e m a l e _ b m i 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 f e m a l e _ b m i \ T a g I n f o \ F � r m u l a 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 f e m a l e _ b m i \ T a g I n f o \ V a l o r 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 m a l e _ b m i 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 m a l e _ b m i \ T a g I n f o \ F � r m u l a 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 m a l e _ b m i \ T a g I n f o \ V a l o r 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 C o l u m n s \ m a l e _ b m i 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 C o l u m n s \ f e m a l e _ b m i 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 C o l u m n s \ N i v e l   d e   p e s o   h o m b r e s 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 C o l u m n s \ N i v e l   d e   p e s o   m u j e r e s 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 m a l e _ b m i & g t ; - & l t ; M e a s u r e s \ m a l e _ b m i & g t ; 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 m a l e _ b m i & g t ; - & l t ; M e a s u r e s \ m a l e _ b m i & g t ; \ C O L U M N 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 m a l e _ b m i & g t ; - & l t ; M e a s u r e s \ m a l e _ b m i & g t ; \ M E A S U R E 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 m a l e _ b m i & g t ; - & l t ; M e a s u r e s \ m a l e _ b m i & g t ; 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 m a l e _ b m i & g t ; - & l t ; M e a s u r e s \ m a l e _ b m i & g t ; \ C O L U M N 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 m a l e _ b m i & g t ; - & l t ; M e a s u r e s \ m a l e _ b m i & g t ; \ M E A S U R E 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 f e m a l e _ b m i & g t ; - & l t ; M e a s u r e s \ f e m a l e _ b m i & g t ; 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 f e m a l e _ b m i & g t ; - & l t ; M e a s u r e s \ f e m a l e _ b m i & g t ; \ C O L U M N 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 f e m a l e _ b m i & g t ; - & l t ; M e a s u r e s \ f e m a l e _ b m i & g t ; \ M E A S U R E 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 N i v e l   d e   p e s o   h o m b r e s & g t ; - & l t ; M e a s u r e s \ N i v e l   d e   p e s o   h o m b r e s & g t ; 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 N i v e l   d e   p e s o   h o m b r e s & g t ; - & l t ; M e a s u r e s \ N i v e l   d e   p e s o   h o m b r e s & g t ; \ C O L U M N 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 N i v e l   d e   p e s o   h o m b r e s & g t ; - & l t ; M e a s u r e s \ N i v e l   d e   p e s o   h o m b r e s & g t ; \ M E A S U R E 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 N i v e l   d e   p e s o   h o m b r e s & g t ; - & l t ; M e a s u r e s \ N i v e l   d e   p e s o   h o m b r e s & g t ; 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 N i v e l   d e   p e s o   h o m b r e s & g t ; - & l t ; M e a s u r e s \ N i v e l   d e   p e s o   h o m b r e s & g t ; \ C O L U M N 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 N i v e l   d e   p e s o   h o m b r e s & g t ; - & l t ; M e a s u r e s \ N i v e l   d e   p e s o   h o m b r e s & g t ; \ M E A S U R E 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 N i v e l   d e   p e s o   m u j e r e s & g t ; - & l t ; M e a s u r e s \ N i v e l   d e   p e s o   m u j e r e s & g t ; 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 N i v e l   d e   p e s o   m u j e r e s & g t ; - & l t ; M e a s u r e s \ N i v e l   d e   p e s o   m u j e r e s & g t ; \ C O L U M N 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 N i v e l   d e   p e s o   m u j e r e s & g t ; - & l t ; M e a s u r e s \ N i v e l   d e   p e s o   m u j e r e s & g t ; \ M E A S U R E 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 c o u n t r y   2 & g t ; - & l t ; M e a s u r e s \ c o u n t r y & g t ; 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 c o u n t r y   2 & g t ; - & l t ; M e a s u r e s \ c o u n t r y & g t ; \ C O L U M N 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 c o u n t r y   2 & g t ; - & l t ; M e a s u r e s \ c o u n t r y & g t ; \ M E A S U R E 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 f e m a l e _ b m i & g t ; - & l t ; M e a s u r e s \ f e m a l e _ b m i & g t ; 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 f e m a l e _ b m i & g t ; - & l t ; M e a s u r e s \ f e m a l e _ b m i & g t ; \ C O L U M N 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 f e m a l e _ b m i & g t ; - & l t ; M e a s u r e s \ f e m a l e _ b m i & g t ; \ M E A S U R E 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 m a l e _ b m i & g t ; - & l t ; M e a s u r e s \ m a l e _ b m i & g t ; 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 m a l e _ b m i & g t ; - & l t ; M e a s u r e s \ m a l e _ b m i & g t ; \ C O L U M N 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 m a l e _ b m i & g t ; - & l t ; M e a s u r e s \ m a l e _ b m i & g t ; \ M E A S U R E 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 q u a l i t y _ o f _ l i f e 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 q u a l i t y _ o f _ l i f e 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 c a l i d a d _ m e d i a < / K e y > < / D i a g r a m O b j e c t K e y > < D i a g r a m O b j e c t K e y > < K e y > M e a s u r e s \ S u m a   d e   c a l i d a d _ m e d i a \ T a g I n f o \ F � r m u l a < / K e y > < / D i a g r a m O b j e c t K e y > < D i a g r a m O b j e c t K e y > < K e y > M e a s u r e s \ S u m a   d e   c a l i d a d _ m e d i a \ T a g I n f o \ V a l o r < / K e y > < / D i a g r a m O b j e c t K e y > < D i a g r a m O b j e c t K e y > < K e y > M e a s u r e s \ P r o m e d i o   d e   c a l i d a d _ m e d i a < / K e y > < / D i a g r a m O b j e c t K e y > < D i a g r a m O b j e c t K e y > < K e y > M e a s u r e s \ P r o m e d i o   d e   c a l i d a d _ m e d i a \ T a g I n f o \ F � r m u l a < / K e y > < / D i a g r a m O b j e c t K e y > < D i a g r a m O b j e c t K e y > < K e y > M e a s u r e s \ P r o m e d i o   d e   c a l i d a d _ m e d i a \ T a g I n f o \ V a l o r < / K e y > < / D i a g r a m O b j e c t K e y > < D i a g r a m O b j e c t K e y > < K e y > M e a s u r e s \ R e c u e n t o   d e   c o u n t r y < / K e y > < / D i a g r a m O b j e c t K e y > < D i a g r a m O b j e c t K e y > < K e y > M e a s u r e s \ R e c u e n t o   d e   c o u n t r y \ T a g I n f o \ F � r m u l a < / K e y > < / D i a g r a m O b j e c t K e y > < D i a g r a m O b j e c t K e y > < K e y > M e a s u r e s \ R e c u e n t o   d e   c o u n t r y \ T a g I n f o \ V a l o r < / K e y > < / D i a g r a m O b j e c t K e y > < D i a g r a m O b j e c t K e y > < K e y > C o l u m n s \ c o u n t r y < / K e y > < / D i a g r a m O b j e c t K e y > < D i a g r a m O b j e c t K e y > < K e y > C o l u m n s \ s t a b i l i t y < / K e y > < / D i a g r a m O b j e c t K e y > < D i a g r a m O b j e c t K e y > < K e y > C o l u m n s \ r i g h t s < / K e y > < / D i a g r a m O b j e c t K e y > < D i a g r a m O b j e c t K e y > < K e y > C o l u m n s \ h e a l t h < / K e y > < / D i a g r a m O b j e c t K e y > < D i a g r a m O b j e c t K e y > < K e y > C o l u m n s \ s a f e t y < / K e y > < / D i a g r a m O b j e c t K e y > < D i a g r a m O b j e c t K e y > < K e y > C o l u m n s \ c l i m a t e < / K e y > < / D i a g r a m O b j e c t K e y > < D i a g r a m O b j e c t K e y > < K e y > C o l u m n s \ c o s t s < / K e y > < / D i a g r a m O b j e c t K e y > < D i a g r a m O b j e c t K e y > < K e y > C o l u m n s \ p o p u l a r i t y < / K e y > < / D i a g r a m O b j e c t K e y > < D i a g r a m O b j e c t K e y > < K e y > C o l u m n s \ c a l i d a d _ m e d i a < / K e y > < / D i a g r a m O b j e c t K e y > < D i a g r a m O b j e c t K e y > < K e y > C o l u m n s \ t i p o _ v i d a < / K e y > < / D i a g r a m O b j e c t K e y > < D i a g r a m O b j e c t K e y > < K e y > L i n k s \ & l t ; C o l u m n s \ S u m a   d e   c a l i d a d _ m e d i a & g t ; - & l t ; M e a s u r e s \ c a l i d a d _ m e d i a & g t ; < / K e y > < / D i a g r a m O b j e c t K e y > < D i a g r a m O b j e c t K e y > < K e y > L i n k s \ & l t ; C o l u m n s \ S u m a   d e   c a l i d a d _ m e d i a & g t ; - & l t ; M e a s u r e s \ c a l i d a d _ m e d i a & g t ; \ C O L U M N < / K e y > < / D i a g r a m O b j e c t K e y > < D i a g r a m O b j e c t K e y > < K e y > L i n k s \ & l t ; C o l u m n s \ S u m a   d e   c a l i d a d _ m e d i a & g t ; - & l t ; M e a s u r e s \ c a l i d a d _ m e d i a & g t ; \ M E A S U R E < / K e y > < / D i a g r a m O b j e c t K e y > < D i a g r a m O b j e c t K e y > < K e y > L i n k s \ & l t ; C o l u m n s \ P r o m e d i o   d e   c a l i d a d _ m e d i a & g t ; - & l t ; M e a s u r e s \ c a l i d a d _ m e d i a & g t ; < / K e y > < / D i a g r a m O b j e c t K e y > < D i a g r a m O b j e c t K e y > < K e y > L i n k s \ & l t ; C o l u m n s \ P r o m e d i o   d e   c a l i d a d _ m e d i a & g t ; - & l t ; M e a s u r e s \ c a l i d a d _ m e d i a & g t ; \ C O L U M N < / K e y > < / D i a g r a m O b j e c t K e y > < D i a g r a m O b j e c t K e y > < K e y > L i n k s \ & l t ; C o l u m n s \ P r o m e d i o   d e   c a l i d a d _ m e d i a & g t ; - & l t ; M e a s u r e s \ c a l i d a d _ m e d i a & g t ; \ M E A S U R E < / K e y > < / D i a g r a m O b j e c t K e y > < D i a g r a m O b j e c t K e y > < K e y > L i n k s \ & l t ; C o l u m n s \ R e c u e n t o   d e   c o u n t r y & g t ; - & l t ; M e a s u r e s \ c o u n t r y & g t ; < / K e y > < / D i a g r a m O b j e c t K e y > < D i a g r a m O b j e c t K e y > < K e y > L i n k s \ & l t ; C o l u m n s \ R e c u e n t o   d e   c o u n t r y & g t ; - & l t ; M e a s u r e s \ c o u n t r y & g t ; \ C O L U M N < / K e y > < / D i a g r a m O b j e c t K e y > < D i a g r a m O b j e c t K e y > < K e y > L i n k s \ & l t ; C o l u m n s \ R e c u e n t o   d e   c o u n t r y & g t ; - & l t ; M e a s u r e s \ c o u n t r y & g t ; \ M E A S U R E 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 c a l i d a d _ m e d i a 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 c a l i d a d _ m e d i a \ T a g I n f o \ F � r m u l a 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 c a l i d a d _ m e d i a \ T a g I n f o \ V a l o r 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 c a l i d a d _ m e d i a 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 c a l i d a d _ m e d i a \ T a g I n f o \ F � r m u l a 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 c a l i d a d _ m e d i a \ T a g I n f o \ V a l o r 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 c o u n t r y 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 c o u n t r y \ T a g I n f o \ F � r m u l a 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 c o u n t r y \ T a g I n f o \ V a l o r 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 C o l u m n s \ s t a b i l i t y 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 C o l u m n s \ r i g h t s 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 C o l u m n s \ h e a l t h 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 C o l u m n s \ s a f e t y 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 C o l u m n s \ c l i m a t e 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 C o l u m n s \ p o p u l a r i t y 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 C o l u m n s \ c a l i d a d _ m e d i a 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 C o l u m n s \ t i p o _ v i d a 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 c a l i d a d _ m e d i a & g t ; - & l t ; M e a s u r e s \ c a l i d a d _ m e d i a & g t ; 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 c a l i d a d _ m e d i a & g t ; - & l t ; M e a s u r e s \ c a l i d a d _ m e d i a & g t ; \ C O L U M N 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 c a l i d a d _ m e d i a & g t ; - & l t ; M e a s u r e s \ c a l i d a d _ m e d i a & g t ; \ M E A S U R E 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 c a l i d a d _ m e d i a & g t ; - & l t ; M e a s u r e s \ c a l i d a d _ m e d i a & g t ; 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 c a l i d a d _ m e d i a & g t ; - & l t ; M e a s u r e s \ c a l i d a d _ m e d i a & g t ; \ C O L U M N 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 c a l i d a d _ m e d i a & g t ; - & l t ; M e a s u r e s \ c a l i d a d _ m e d i a & g t ; \ M E A S U R E 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 c o u n t r y & g t ; - & l t ; M e a s u r e s \ c o u n t r y & g t ; 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 c o u n t r y & g t ; - & l t ; M e a s u r e s \ c o u n t r y & g t ; \ C O L U M N 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 c o u n t r y & g t ; - & l t ; M e a s u r e s \ c o u n t r y & g t ; \ M E A S U R E 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 T a g s \ T a b l e s \ & l t ; T a b l e s \ i q & g t ; < / K e y > < / D i a g r a m O b j e c t K e y > < D i a g r a m O b j e c t K e y > < K e y > D y n a m i c   T a g s \ T a b l e s \ & l t ; T a b l e s \ l i f e _ e x p e c t a n c y & g t ; < / K e y > < / D i a g r a m O b j e c t K e y > < D i a g r a m O b j e c t K e y > < K e y > D y n a m i c   T a g s \ T a b l e s \ & l t ; T a b l e s \ q u a l i t y _ o f _ l i f e & g t ; < / K e y > < / D i a g r a m O b j e c t K e y > < D i a g r a m O b j e c t K e y > < K e y > D y n a m i c   T a g s \ T a b l e s \ & l t ; T a b l e s \ h e i g h t _ w e i g h t _ d a t a & g t ; < / K e y > < / D i a g r a m O b j e c t K e y > < D i a g r a m O b j e c t K e y > < K e y > T a b l e s \ i q < / K e y > < / D i a g r a m O b j e c t K e y > < D i a g r a m O b j e c t K e y > < K e y > T a b l e s \ i q \ C o l u m n s \ c o u n t r y < / K e y > < / D i a g r a m O b j e c t K e y > < D i a g r a m O b j e c t K e y > < K e y > T a b l e s \ i q \ C o l u m n s \ i q < / K e y > < / D i a g r a m O b j e c t K e y > < D i a g r a m O b j e c t K e y > < K e y > T a b l e s \ i q \ C o l u m n s \ C a t e g o r � a < / K e y > < / D i a g r a m O b j e c t K e y > < D i a g r a m O b j e c t K e y > < K e y > T a b l e s \ i q \ M e a s u r e s \ S u m a   d e   i q < / K e y > < / D i a g r a m O b j e c t K e y > < D i a g r a m O b j e c t K e y > < K e y > T a b l e s \ i q \ S u m a   d e   i q \ A d d i t i o n a l   I n f o \ M e d i d a   i m p l � c i t a < / K e y > < / D i a g r a m O b j e c t K e y > < D i a g r a m O b j e c t K e y > < K e y > T a b l e s \ i q \ M e a s u r e s \ P r o m e d i o   d e   i q < / K e y > < / D i a g r a m O b j e c t K e y > < D i a g r a m O b j e c t K e y > < K e y > T a b l e s \ i q \ P r o m e d i o   d e   i q \ A d d i t i o n a l   I n f o \ M e d i d a   i m p l � c i t a < / K e y > < / D i a g r a m O b j e c t K e y > < D i a g r a m O b j e c t K e y > < K e y > T a b l e s \ l i f e _ e x p e c t a n c y < / K e y > < / D i a g r a m O b j e c t K e y > < D i a g r a m O b j e c t K e y > < K e y > T a b l e s \ l i f e _ e x p e c t a n c y \ C o l u m n s \ c o u n t r y < / K e y > < / D i a g r a m O b j e c t K e y > < D i a g r a m O b j e c t K e y > < K e y > T a b l e s \ l i f e _ e x p e c t a n c y \ C o l u m n s \ m a l e _ l i f e _ e x p e c t a n c y < / K e y > < / D i a g r a m O b j e c t K e y > < D i a g r a m O b j e c t K e y > < K e y > T a b l e s \ l i f e _ e x p e c t a n c y \ C o l u m n s \ f e m a l e _ l i f e _ e x p e c t a n c y < / K e y > < / D i a g r a m O b j e c t K e y > < D i a g r a m O b j e c t K e y > < K e y > T a b l e s \ l i f e _ e x p e c t a n c y \ C o l u m n s \ b i r t h _ r a t e < / K e y > < / D i a g r a m O b j e c t K e y > < D i a g r a m O b j e c t K e y > < K e y > T a b l e s \ l i f e _ e x p e c t a n c y \ C o l u m n s \ d e a t h _ r a t e < / K e y > < / D i a g r a m O b j e c t K e y > < D i a g r a m O b j e c t K e y > < K e y > T a b l e s \ l i f e _ e x p e c t a n c y \ M e a s u r e s \ S u m a   d e   m a l e _ l i f e _ e x p e c t a n c y < / K e y > < / D i a g r a m O b j e c t K e y > < D i a g r a m O b j e c t K e y > < K e y > T a b l e s \ l i f e _ e x p e c t a n c y \ S u m a   d e   m a l e _ l i f e _ e x p e c t a n c y \ A d d i t i o n a l   I n f o \ M e d i d a   i m p l � c i t a < / K e y > < / D i a g r a m O b j e c t K e y > < D i a g r a m O b j e c t K e y > < K e y > T a b l e s \ l i f e _ e x p e c t a n c y \ M e a s u r e s \ S u m a   d e   f e m a l e _ l i f e _ e x p e c t a n c y < / K e y > < / D i a g r a m O b j e c t K e y > < D i a g r a m O b j e c t K e y > < K e y > T a b l e s \ l i f e _ e x p e c t a n c y \ S u m a   d e   f e m a l e _ l i f e _ e x p e c t a n c y \ A d d i t i o n a l   I n f o \ M e d i d a   i m p l � c i t a < / K e y > < / D i a g r a m O b j e c t K e y > < D i a g r a m O b j e c t K e y > < K e y > T a b l e s \ l i f e _ e x p e c t a n c y \ M e a s u r e s \ S u m a   d e   b i r t h _ r a t e < / K e y > < / D i a g r a m O b j e c t K e y > < D i a g r a m O b j e c t K e y > < K e y > T a b l e s \ l i f e _ e x p e c t a n c y \ S u m a   d e   b i r t h _ r a t e \ A d d i t i o n a l   I n f o \ M e d i d a   i m p l � c i t a < / K e y > < / D i a g r a m O b j e c t K e y > < D i a g r a m O b j e c t K e y > < K e y > T a b l e s \ l i f e _ e x p e c t a n c y \ M e a s u r e s \ S u m a   d e   d e a t h _ r a t e < / K e y > < / D i a g r a m O b j e c t K e y > < D i a g r a m O b j e c t K e y > < K e y > T a b l e s \ l i f e _ e x p e c t a n c y \ S u m a   d e   d e a t h _ r a t e \ A d d i t i o n a l   I n f o \ M e d i d a   i m p l � c i t a < / K e y > < / D i a g r a m O b j e c t K e y > < D i a g r a m O b j e c t K e y > < K e y > T a b l e s \ l i f e _ e x p e c t a n c y \ M e a s u r e s \ P r o m e d i o   d e   b i r t h _ r a t e < / K e y > < / D i a g r a m O b j e c t K e y > < D i a g r a m O b j e c t K e y > < K e y > T a b l e s \ l i f e _ e x p e c t a n c y \ P r o m e d i o   d e   b i r t h _ r a t e \ A d d i t i o n a l   I n f o \ M e d i d a   i m p l � c i t a < / K e y > < / D i a g r a m O b j e c t K e y > < D i a g r a m O b j e c t K e y > < K e y > T a b l e s \ q u a l i t y _ o f _ l i f e < / K e y > < / D i a g r a m O b j e c t K e y > < D i a g r a m O b j e c t K e y > < K e y > T a b l e s \ q u a l i t y _ o f _ l i f e \ C o l u m n s \ c o u n t r y < / K e y > < / D i a g r a m O b j e c t K e y > < D i a g r a m O b j e c t K e y > < K e y > T a b l e s \ q u a l i t y _ o f _ l i f e \ C o l u m n s \ s t a b i l i t y < / K e y > < / D i a g r a m O b j e c t K e y > < D i a g r a m O b j e c t K e y > < K e y > T a b l e s \ q u a l i t y _ o f _ l i f e \ C o l u m n s \ r i g h t s < / K e y > < / D i a g r a m O b j e c t K e y > < D i a g r a m O b j e c t K e y > < K e y > T a b l e s \ q u a l i t y _ o f _ l i f e \ C o l u m n s \ h e a l t h < / K e y > < / D i a g r a m O b j e c t K e y > < D i a g r a m O b j e c t K e y > < K e y > T a b l e s \ q u a l i t y _ o f _ l i f e \ C o l u m n s \ s a f e t y < / K e y > < / D i a g r a m O b j e c t K e y > < D i a g r a m O b j e c t K e y > < K e y > T a b l e s \ q u a l i t y _ o f _ l i f e \ C o l u m n s \ c l i m a t e < / K e y > < / D i a g r a m O b j e c t K e y > < D i a g r a m O b j e c t K e y > < K e y > T a b l e s \ q u a l i t y _ o f _ l i f e \ C o l u m n s \ c o s t s < / K e y > < / D i a g r a m O b j e c t K e y > < D i a g r a m O b j e c t K e y > < K e y > T a b l e s \ q u a l i t y _ o f _ l i f e \ C o l u m n s \ p o p u l a r i t y < / K e y > < / D i a g r a m O b j e c t K e y > < D i a g r a m O b j e c t K e y > < K e y > T a b l e s \ q u a l i t y _ o f _ l i f e \ C o l u m n s \ c a l i d a d _ m e d i a < / K e y > < / D i a g r a m O b j e c t K e y > < D i a g r a m O b j e c t K e y > < K e y > T a b l e s \ q u a l i t y _ o f _ l i f e \ C o l u m n s \ t i p o _ v i d a < / K e y > < / D i a g r a m O b j e c t K e y > < D i a g r a m O b j e c t K e y > < K e y > T a b l e s \ q u a l i t y _ o f _ l i f e \ M e a s u r e s \ S u m a   d e   c a l i d a d _ m e d i a < / K e y > < / D i a g r a m O b j e c t K e y > < D i a g r a m O b j e c t K e y > < K e y > T a b l e s \ q u a l i t y _ o f _ l i f e \ S u m a   d e   c a l i d a d _ m e d i a \ A d d i t i o n a l   I n f o \ M e d i d a   i m p l � c i t a < / K e y > < / D i a g r a m O b j e c t K e y > < D i a g r a m O b j e c t K e y > < K e y > T a b l e s \ q u a l i t y _ o f _ l i f e \ M e a s u r e s \ P r o m e d i o   d e   c a l i d a d _ m e d i a < / K e y > < / D i a g r a m O b j e c t K e y > < D i a g r a m O b j e c t K e y > < K e y > T a b l e s \ q u a l i t y _ o f _ l i f e \ P r o m e d i o   d e   c a l i d a d _ m e d i a \ A d d i t i o n a l   I n f o \ M e d i d a   i m p l � c i t a < / K e y > < / D i a g r a m O b j e c t K e y > < D i a g r a m O b j e c t K e y > < K e y > T a b l e s \ q u a l i t y _ o f _ l i f e \ M e a s u r e s \ R e c u e n t o   d e   c o u n t r y < / K e y > < / D i a g r a m O b j e c t K e y > < D i a g r a m O b j e c t K e y > < K e y > T a b l e s \ q u a l i t y _ o f _ l i f e \ R e c u e n t o   d e   c o u n t r y \ A d d i t i o n a l   I n f o \ M e d i d a   i m p l � c i t a < / K e y > < / D i a g r a m O b j e c t K e y > < D i a g r a m O b j e c t K e y > < K e y > T a b l e s \ h e i g h t _ w e i g h t _ d a t a < / K e y > < / D i a g r a m O b j e c t K e y > < D i a g r a m O b j e c t K e y > < K e y > T a b l e s \ h e i g h t _ w e i g h t _ d a t a \ C o l u m n s \ P r u e b a < / K e y > < / D i a g r a m O b j e c t K e y > < D i a g r a m O b j e c t K e y > < K e y > T a b l e s \ h e i g h t _ w e i g h t _ d a t a \ C o l u m n s \ c o u n t r y < / K e y > < / D i a g r a m O b j e c t K e y > < D i a g r a m O b j e c t K e y > < K e y > T a b l e s \ h e i g h t _ w e i g h t _ d a t a \ C o l u m n s \ m a l e _ b m i < / K e y > < / D i a g r a m O b j e c t K e y > < D i a g r a m O b j e c t K e y > < K e y > T a b l e s \ h e i g h t _ w e i g h t _ d a t a \ C o l u m n s \ f e m a l e _ b m i < / K e y > < / D i a g r a m O b j e c t K e y > < D i a g r a m O b j e c t K e y > < K e y > T a b l e s \ h e i g h t _ w e i g h t _ d a t a \ C o l u m n s \ N i v e l   d e   p e s o   h o m b r e s < / K e y > < / D i a g r a m O b j e c t K e y > < D i a g r a m O b j e c t K e y > < K e y > T a b l e s \ h e i g h t _ w e i g h t _ d a t a \ C o l u m n s \ N i v e l   d e   p e s o   m u j e r e s < / K e y > < / D i a g r a m O b j e c t K e y > < D i a g r a m O b j e c t K e y > < K e y > T a b l e s \ h e i g h t _ w e i g h t _ d a t a \ M e a s u r e s \ S u m a   d e   m a l e _ b m i < / K e y > < / D i a g r a m O b j e c t K e y > < D i a g r a m O b j e c t K e y > < K e y > T a b l e s \ h e i g h t _ w e i g h t _ d a t a \ S u m a   d e   m a l e _ b m i \ A d d i t i o n a l   I n f o \ M e d i d a   i m p l � c i t a < / K e y > < / D i a g r a m O b j e c t K e y > < D i a g r a m O b j e c t K e y > < K e y > T a b l e s \ h e i g h t _ w e i g h t _ d a t a \ M e a s u r e s \ R e c u e n t o   d e   m a l e _ b m i < / K e y > < / D i a g r a m O b j e c t K e y > < D i a g r a m O b j e c t K e y > < K e y > T a b l e s \ h e i g h t _ w e i g h t _ d a t a \ R e c u e n t o   d e   m a l e _ b m i \ A d d i t i o n a l   I n f o \ M e d i d a   i m p l � c i t a < / K e y > < / D i a g r a m O b j e c t K e y > < D i a g r a m O b j e c t K e y > < K e y > T a b l e s \ h e i g h t _ w e i g h t _ d a t a \ M e a s u r e s \ S u m a   d e   f e m a l e _ b m i < / K e y > < / D i a g r a m O b j e c t K e y > < D i a g r a m O b j e c t K e y > < K e y > T a b l e s \ h e i g h t _ w e i g h t _ d a t a \ S u m a   d e   f e m a l e _ b m i \ A d d i t i o n a l   I n f o \ M e d i d a   i m p l � c i t a < / K e y > < / D i a g r a m O b j e c t K e y > < D i a g r a m O b j e c t K e y > < K e y > T a b l e s \ h e i g h t _ w e i g h t _ d a t a \ M e a s u r e s \ R e c u e n t o   d e   N i v e l   d e   p e s o   h o m b r e s < / K e y > < / D i a g r a m O b j e c t K e y > < D i a g r a m O b j e c t K e y > < K e y > T a b l e s \ h e i g h t _ w e i g h t _ d a t a \ R e c u e n t o   d e   N i v e l   d e   p e s o   h o m b r e s \ A d d i t i o n a l   I n f o \ M e d i d a   i m p l � c i t a < / K e y > < / D i a g r a m O b j e c t K e y > < D i a g r a m O b j e c t K e y > < K e y > T a b l e s \ h e i g h t _ w e i g h t _ d a t a \ M e a s u r e s \ R e c u e n t o   d i s t i n t o   d e   N i v e l   d e   p e s o   h o m b r e s < / K e y > < / D i a g r a m O b j e c t K e y > < D i a g r a m O b j e c t K e y > < K e y > T a b l e s \ h e i g h t _ w e i g h t _ d a t a \ R e c u e n t o   d i s t i n t o   d e   N i v e l   d e   p e s o   h o m b r e s \ A d d i t i o n a l   I n f o \ M e d i d a   i m p l � c i t a < / K e y > < / D i a g r a m O b j e c t K e y > < D i a g r a m O b j e c t K e y > < K e y > T a b l e s \ h e i g h t _ w e i g h t _ d a t a \ M e a s u r e s \ R e c u e n t o   d e   N i v e l   d e   p e s o   m u j e r e s < / K e y > < / D i a g r a m O b j e c t K e y > < D i a g r a m O b j e c t K e y > < K e y > T a b l e s \ h e i g h t _ w e i g h t _ d a t a \ R e c u e n t o   d e   N i v e l   d e   p e s o   m u j e r e s \ A d d i t i o n a l   I n f o \ M e d i d a   i m p l � c i t a < / K e y > < / D i a g r a m O b j e c t K e y > < D i a g r a m O b j e c t K e y > < K e y > T a b l e s \ h e i g h t _ w e i g h t _ d a t a \ M e a s u r e s \ R e c u e n t o   d e   c o u n t r y   2 < / K e y > < / D i a g r a m O b j e c t K e y > < D i a g r a m O b j e c t K e y > < K e y > T a b l e s \ h e i g h t _ w e i g h t _ d a t a \ R e c u e n t o   d e   c o u n t r y   2 \ A d d i t i o n a l   I n f o \ M e d i d a   i m p l � c i t a < / K e y > < / D i a g r a m O b j e c t K e y > < D i a g r a m O b j e c t K e y > < K e y > T a b l e s \ h e i g h t _ w e i g h t _ d a t a \ M e a s u r e s \ P r o m e d i o   d e   f e m a l e _ b m i < / K e y > < / D i a g r a m O b j e c t K e y > < D i a g r a m O b j e c t K e y > < K e y > T a b l e s \ h e i g h t _ w e i g h t _ d a t a \ P r o m e d i o   d e   f e m a l e _ b m i \ A d d i t i o n a l   I n f o \ M e d i d a   i m p l � c i t a < / K e y > < / D i a g r a m O b j e c t K e y > < D i a g r a m O b j e c t K e y > < K e y > T a b l e s \ h e i g h t _ w e i g h t _ d a t a \ M e a s u r e s \ P r o m e d i o   d e   m a l e _ b m i < / K e y > < / D i a g r a m O b j e c t K e y > < D i a g r a m O b j e c t K e y > < K e y > T a b l e s \ h e i g h t _ w e i g h t _ d a t a \ P r o m e d i o   d e   m a l e _ b m i \ A d d i t i o n a l   I n f o \ M e d i d a   i m p l � c i t a < / K e y > < / D i a g r a m O b j e c t K e y > < D i a g r a m O b j e c t K e y > < K e y > R e l a t i o n s h i p s \ & l t ; T a b l e s \ h e i g h t _ w e i g h t _ d a t a \ C o l u m n s \ c o u n t r y & g t ; - & l t ; T a b l e s \ q u a l i t y _ o f _ l i f e \ C o l u m n s \ c o u n t r y & g t ; < / K e y > < / D i a g r a m O b j e c t K e y > < D i a g r a m O b j e c t K e y > < K e y > R e l a t i o n s h i p s \ & l t ; T a b l e s \ h e i g h t _ w e i g h t _ d a t a \ C o l u m n s \ c o u n t r y & g t ; - & l t ; T a b l e s \ q u a l i t y _ o f _ l i f e \ C o l u m n s \ c o u n t r y & g t ; \ F K < / K e y > < / D i a g r a m O b j e c t K e y > < D i a g r a m O b j e c t K e y > < K e y > R e l a t i o n s h i p s \ & l t ; T a b l e s \ h e i g h t _ w e i g h t _ d a t a \ C o l u m n s \ c o u n t r y & g t ; - & l t ; T a b l e s \ q u a l i t y _ o f _ l i f e \ C o l u m n s \ c o u n t r y & g t ; \ P K < / K e y > < / D i a g r a m O b j e c t K e y > < D i a g r a m O b j e c t K e y > < K e y > R e l a t i o n s h i p s \ & l t ; T a b l e s \ h e i g h t _ w e i g h t _ d a t a \ C o l u m n s \ c o u n t r y & g t ; - & l t ; T a b l e s \ q u a l i t y _ o f _ l i f e \ C o l u m n s \ c o u n t r y & g t ; \ C r o s s F i l t e r < / K e y > < / D i a g r a m O b j e c t K e y > < D i a g r a m O b j e c t K e y > < K e y > R e l a t i o n s h i p s \ & l t ; T a b l e s \ q u a l i t y _ o f _ l i f e \ C o l u m n s \ c o u n t r y & g t ; - & l t ; T a b l e s \ l i f e _ e x p e c t a n c y \ C o l u m n s \ c o u n t r y & g t ; < / K e y > < / D i a g r a m O b j e c t K e y > < D i a g r a m O b j e c t K e y > < K e y > R e l a t i o n s h i p s \ & l t ; T a b l e s \ q u a l i t y _ o f _ l i f e \ C o l u m n s \ c o u n t r y & g t ; - & l t ; T a b l e s \ l i f e _ e x p e c t a n c y \ C o l u m n s \ c o u n t r y & g t ; \ F K < / K e y > < / D i a g r a m O b j e c t K e y > < D i a g r a m O b j e c t K e y > < K e y > R e l a t i o n s h i p s \ & l t ; T a b l e s \ q u a l i t y _ o f _ l i f e \ C o l u m n s \ c o u n t r y & g t ; - & l t ; T a b l e s \ l i f e _ e x p e c t a n c y \ C o l u m n s \ c o u n t r y & g t ; \ P K < / K e y > < / D i a g r a m O b j e c t K e y > < D i a g r a m O b j e c t K e y > < K e y > R e l a t i o n s h i p s \ & l t ; T a b l e s \ q u a l i t y _ o f _ l i f e \ C o l u m n s \ c o u n t r y & g t ; - & l t ; T a b l e s \ l i f e _ e x p e c t a n c y \ C o l u m n s \ c o u n t r y & g t ; \ C r o s s F i l t e r < / K e y > < / D i a g r a m O b j e c t K e y > < D i a g r a m O b j e c t K e y > < K e y > R e l a t i o n s h i p s \ & l t ; T a b l e s \ q u a l i t y _ o f _ l i f e \ C o l u m n s \ c o u n t r y & g t ; - & l t ; T a b l e s \ i q \ C o l u m n s \ c o u n t r y & g t ; < / K e y > < / D i a g r a m O b j e c t K e y > < D i a g r a m O b j e c t K e y > < K e y > R e l a t i o n s h i p s \ & l t ; T a b l e s \ q u a l i t y _ o f _ l i f e \ C o l u m n s \ c o u n t r y & g t ; - & l t ; T a b l e s \ i q \ C o l u m n s \ c o u n t r y & g t ; \ F K < / K e y > < / D i a g r a m O b j e c t K e y > < D i a g r a m O b j e c t K e y > < K e y > R e l a t i o n s h i p s \ & l t ; T a b l e s \ q u a l i t y _ o f _ l i f e \ C o l u m n s \ c o u n t r y & g t ; - & l t ; T a b l e s \ i q \ C o l u m n s \ c o u n t r y & g t ; \ P K < / K e y > < / D i a g r a m O b j e c t K e y > < D i a g r a m O b j e c t K e y > < K e y > R e l a t i o n s h i p s \ & l t ; T a b l e s \ q u a l i t y _ o f _ l i f e \ C o l u m n s \ c o u n t r y & g t ; - & l t ; T a b l e s \ i q \ C o l u m n s \ c o u n t r y & g t ; \ C r o s s F i l t e r < / K e y > < / D i a g r a m O b j e c t K e y > < / A l l K e y s > < S e l e c t e d K e y s > < D i a g r a m O b j e c t K e y > < K e y > T a b l e s \ q u a l i t y _ o f _ l i f e 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 T a g s \ T a b l e s \ & l t ; T a b l e s \ i q & g t ; 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 T a g s \ T a b l e s \ & l t ; T a b l e s \ l i f e _ e x p e c t a n c y & g t ; 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 T a g s \ T a b l e s \ & l t ; T a b l e s \ q u a l i t y _ o f _ l i f e & g t ; 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 T a g s \ T a b l e s \ & l t ; T a b l e s \ h e i g h t _ w e i g h t _ d a t a & g t ; 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 T a b l e s \ i q < / K e y > < / a : K e y > < a : V a l u e   i : t y p e = " D i a g r a m D i s p l a y N o d e V i e w S t a t e " > < H e i g h t > 1 7 6 . 6 6 6 6 6 6 6 6 6 6 6 6 6 9 < / H e i g h t > < I s E x p a n d e d > t r u e < / I s E x p a n d e d > < L a y e d O u t > t r u e < / L a y e d O u t > < L e f t > 1 . 4 2 9 5 2 2 7 6 5 6 6 7 6 8 4 3 < / L e f t > < T a b I n d e x > 3 < / T a b I n d e x > < T o p > 2 7 6 . 3 3 3 3 3 3 3 3 3 3 3 3 1 4 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 T a b l e s \ i q \ C o l u m n s \ c o u n t r y 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 T a b l e s \ i q \ C o l u m n s \ i q 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 T a b l e s \ i q \ C o l u m n s \ C a t e g o r � a 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 T a b l e s \ i q \ M e a s u r e s \ S u m a   d e   i q 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 T a b l e s \ i q \ S u m a   d e   i q \ A d d i t i o n a l 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 T a b l e s \ i q \ M e a s u r e s \ P r o m e d i o   d e   i q 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 T a b l e s \ i q \ P r o m e d i o   d e   i q \ A d d i t i o n a l 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 T a b l e s \ l i f e _ e x p e c t a n c y < / K e y > < / a : K e y > < a : V a l u e   i : t y p e = " D i a g r a m D i s p l a y N o d e V i e w S t a t e " > < H e i g h t > 1 7 6 . 6 6 6 6 6 6 6 6 6 6 6 6 6 9 < / H e i g h t > < I s E x p a n d e d > t r u e < / I s E x p a n d e d > < L a y e d O u t > t r u e < / L a y e d O u t > < T o p > - 2 . 8 4 2 1 7 0 9 4 3 0 4 0 4 0 0 7 E - 1 4 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 T a b l e s \ l i f e _ e x p e c t a n c y \ C o l u m n s \ c o u n t r y 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 T a b l e s \ l i f e _ e x p e c t a n c y \ C o l u m n s \ m a l e _ l i f e _ e x p e c t a n c y 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 T a b l e s \ l i f e _ e x p e c t a n c y \ C o l u m n s \ f e m a l e _ l i f e _ e x p e c t a n c y 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 T a b l e s \ l i f e _ e x p e c t a n c y \ C o l u m n s \ b i r t h _ r a t e 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 T a b l e s \ l i f e _ e x p e c t a n c y \ C o l u m n s \ d e a t h _ r a t e 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 T a b l e s \ l i f e _ e x p e c t a n c y \ M e a s u r e s \ S u m a   d e   m a l e _ l i f e _ e x p e c t a n c y 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 T a b l e s \ l i f e _ e x p e c t a n c y \ S u m a   d e   m a l e _ l i f e _ e x p e c t a n c y \ A d d i t i o n a l 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 T a b l e s \ l i f e _ e x p e c t a n c y \ M e a s u r e s \ S u m a   d e   f e m a l e _ l i f e _ e x p e c t a n c y 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 T a b l e s \ l i f e _ e x p e c t a n c y \ S u m a   d e   f e m a l e _ l i f e _ e x p e c t a n c y \ A d d i t i o n a l 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 T a b l e s \ l i f e _ e x p e c t a n c y \ M e a s u r e s \ S u m a   d e   b i r t h _ r a t e 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 T a b l e s \ l i f e _ e x p e c t a n c y \ S u m a   d e   b i r t h _ r a t e \ A d d i t i o n a l 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 T a b l e s \ l i f e _ e x p e c t a n c y \ M e a s u r e s \ S u m a   d e   d e a t h _ r a t e 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 T a b l e s \ l i f e _ e x p e c t a n c y \ S u m a   d e   d e a t h _ r a t e \ A d d i t i o n a l 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 T a b l e s \ l i f e _ e x p e c t a n c y \ M e a s u r e s \ P r o m e d i o   d e   b i r t h _ r a t e 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 T a b l e s \ l i f e _ e x p e c t a n c y \ P r o m e d i o   d e   b i r t h _ r a t e \ A d d i t i o n a l 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 T a b l e s \ q u a l i t y _ o f _ l i f e < / K e y > < / a : K e y > < a : V a l u e   i : t y p e = " D i a g r a m D i s p l a y N o d e V i e w S t a t e " > < H e i g h t > 2 9 3 . 3 3 3 3 3 3 3 3 3 3 3 3 3 1 < / H e i g h t > < I s E x p a n d e d > t r u e < / I s E x p a n d e d > < I s F o c u s e d > t r u e < / I s F o c u s e d > < L a y e d O u t > t r u e < / L a y e d O u t > < L e f t > 3 2 9 . 3 5 9 0 4 5 5 3 1 3 3 5 1 4 < / L e f t > < T a b I n d e x > 1 < / T a b I n d e x > < T o p > 4 1 . 1 6 6 6 6 6 6 6 6 6 6 6 7 1 4 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 T a b l e s \ q u a l i t y _ o f _ l i f e \ C o l u m n s \ c o u n t r y 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 T a b l e s \ q u a l i t y _ o f _ l i f e \ C o l u m n s \ s t a b i l i t y 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 T a b l e s \ q u a l i t y _ o f _ l i f e \ C o l u m n s \ r i g h t s 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 T a b l e s \ q u a l i t y _ o f _ l i f e \ C o l u m n s \ h e a l t h 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 T a b l e s \ q u a l i t y _ o f _ l i f e \ C o l u m n s \ s a f e t y 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 T a b l e s \ q u a l i t y _ o f _ l i f e \ C o l u m n s \ c l i m a t e 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 T a b l e s \ q u a l i t y _ o f _ l i f e \ C o l u m n s \ c o s t s 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 T a b l e s \ q u a l i t y _ o f _ l i f e \ C o l u m n s \ p o p u l a r i t y 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 T a b l e s \ q u a l i t y _ o f _ l i f e \ C o l u m n s \ c a l i d a d _ m e d i a 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 T a b l e s \ q u a l i t y _ o f _ l i f e \ C o l u m n s \ t i p o _ v i d a 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 T a b l e s \ q u a l i t y _ o f _ l i f e \ M e a s u r e s \ S u m a   d e   c a l i d a d _ m e d i a 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 T a b l e s \ q u a l i t y _ o f _ l i f e \ S u m a   d e   c a l i d a d _ m e d i a \ A d d i t i o n a l 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 T a b l e s \ q u a l i t y _ o f _ l i f e \ M e a s u r e s \ P r o m e d i o   d e   c a l i d a d _ m e d i a 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 T a b l e s \ q u a l i t y _ o f _ l i f e \ P r o m e d i o   d e   c a l i d a d _ m e d i a \ A d d i t i o n a l 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 T a b l e s \ q u a l i t y _ o f _ l i f e \ M e a s u r e s \ R e c u e n t o   d e  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 T a b l e s \ q u a l i t y _ o f _ l i f e \ R e c u e n t o   d e   c o u n t r y \ A d d i t i o n a l 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 T a b l e s \ h e i g h t _ w e i g h t _ d a t a < / K e y > < / a : K e y > < a : V a l u e   i : t y p e = " D i a g r a m D i s p l a y N o d e V i e w S t a t e " > < H e i g h t > 1 8 3 . 3 3 3 3 3 3 3 3 3 3 3 3 2 6 < / H e i g h t > < I s E x p a n d e d > t r u e < / I s E x p a n d e d > < L a y e d O u t > t r u e < / L a y e d O u t > < L e f t > 5 9 4 . 6 9 2 3 7 8 8 6 4 6 6 8 4 < / L e f t > < T a b I n d e x > 2 < / T a b I n d e x > < T o p > 9 9 . 3 3 3 3 3 3 3 3 3 3 3 3 1 4 4 < / T o p > < W i d t h > 2 4 0 . 0 0 0 0 0 0 0 0 0 0 0 0 1 1 < / W i d t h > < / a : V a l u e > < / a : K e y V a l u e O f D i a g r a m O b j e c t K e y a n y T y p e z b w N T n L X > < a : K e y V a l u e O f D i a g r a m O b j e c t K e y a n y T y p e z b w N T n L X > < a : K e y > < K e y > T a b l e s \ h e i g h t _ w e i g h t _ d a t a \ C o l u m n s \ P r u e b a 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 T a b l e s \ h e i g h t _ w e i g h t _ d a t a \ C o l u m n s \ c o u n t r y 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 T a b l e s \ h e i g h t _ w e i g h t _ d a t a \ C o l u m n s \ m a l e _ b m i 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 T a b l e s \ h e i g h t _ w e i g h t _ d a t a \ C o l u m n s \ f e m a l e _ b m i 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 T a b l e s \ h e i g h t _ w e i g h t _ d a t a \ C o l u m n s \ N i v e l   d e   p e s o   h o m b r e s 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 T a b l e s \ h e i g h t _ w e i g h t _ d a t a \ C o l u m n s \ N i v e l   d e   p e s o   m u j e r e s 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 T a b l e s \ h e i g h t _ w e i g h t _ d a t a \ M e a s u r e s \ S u m a   d e   m a l e _ b m i 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 T a b l e s \ h e i g h t _ w e i g h t _ d a t a \ S u m a   d e   m a l e _ b m i \ A d d i t i o n a l 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 T a b l e s \ h e i g h t _ w e i g h t _ d a t a \ M e a s u r e s \ R e c u e n t o   d e   m a l e _ b m i 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 T a b l e s \ h e i g h t _ w e i g h t _ d a t a \ R e c u e n t o   d e   m a l e _ b m i \ A d d i t i o n a l 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 T a b l e s \ h e i g h t _ w e i g h t _ d a t a \ M e a s u r e s \ S u m a   d e   f e m a l e _ b m i 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 T a b l e s \ h e i g h t _ w e i g h t _ d a t a \ S u m a   d e   f e m a l e _ b m i \ A d d i t i o n a l 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 T a b l e s \ h e i g h t _ w e i g h t _ d a t a \ M e a s u r e s \ R e c u e n t o   d e   N i v e l   d e   p e s o   h o m b r e s 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 T a b l e s \ h e i g h t _ w e i g h t _ d a t a \ R e c u e n t o   d e   N i v e l   d e   p e s o   h o m b r e s \ A d d i t i o n a l 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 T a b l e s \ h e i g h t _ w e i g h t _ d a t a \ M e a s u r e s \ R e c u e n t o   d i s t i n t o   d e   N i v e l   d e   p e s o   h o m b r e s 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 T a b l e s \ h e i g h t _ w e i g h t _ d a t a \ R e c u e n t o   d i s t i n t o   d e   N i v e l   d e   p e s o   h o m b r e s \ A d d i t i o n a l 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 T a b l e s \ h e i g h t _ w e i g h t _ d a t a \ M e a s u r e s \ R e c u e n t o   d e   N i v e l   d e   p e s o   m u j e r e s 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 T a b l e s \ h e i g h t _ w e i g h t _ d a t a \ R e c u e n t o   d e   N i v e l   d e   p e s o   m u j e r e s \ A d d i t i o n a l 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 T a b l e s \ h e i g h t _ w e i g h t _ d a t a \ M e a s u r e s \ R e c u e n t o   d e   c o u n t r y 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 T a b l e s \ h e i g h t _ w e i g h t _ d a t a \ R e c u e n t o   d e   c o u n t r y 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 T a b l e s \ h e i g h t _ w e i g h t _ d a t a \ M e a s u r e s \ P r o m e d i o   d e   f e m a l e _ b m i 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 T a b l e s \ h e i g h t _ w e i g h t _ d a t a \ P r o m e d i o   d e   f e m a l e _ b m i \ A d d i t i o n a l 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 T a b l e s \ h e i g h t _ w e i g h t _ d a t a \ M e a s u r e s \ P r o m e d i o   d e   m a l e _ b m i 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 T a b l e s \ h e i g h t _ w e i g h t _ d a t a \ P r o m e d i o   d e   m a l e _ b m i \ A d d i t i o n a l 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 R e l a t i o n s h i p s \ & l t ; T a b l e s \ h e i g h t _ w e i g h t _ d a t a \ C o l u m n s \ c o u n t r y & g t ; - & l t ; T a b l e s \ q u a l i t y _ o f _ l i f e \ C o l u m n s \ c o u n t r y & g t ; < / K e y > < / a : K e y > < a : V a l u e   i : t y p e = " D i a g r a m D i s p l a y L i n k V i e w S t a t e " > < A u t o m a t i o n P r o p e r t y H e l p e r T e x t > E x t r e m o   1 :   ( 5 7 8 , 6 9 2 3 7 8 8 6 4 6 6 8 , 1 9 1 ) .   E x t r e m o   2 :   ( 5 4 5 , 3 5 9 0 4 5 5 3 1 3 3 5 , 1 8 7 , 8 3 3 3 3 3 ) 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 5 7 8 . 6 9 2 3 7 8 8 6 4 6 6 8 4 < / b : _ x > < b : _ y > 1 9 1 < / b : _ y > < / b : P o i n t > < b : P o i n t > < b : _ x > 5 6 4 . 0 2 5 7 1 2 5 < / b : _ x > < b : _ y > 1 9 1 < / b : _ y > < / b : P o i n t > < b : P o i n t > < b : _ x > 5 6 0 . 0 2 5 7 1 2 5 < / b : _ x > < b : _ y > 1 8 7 . 8 3 3 3 3 3 0 0 0 0 0 0 0 4 < / b : _ y > < / b : P o i n t > < b : P o i n t > < b : _ x > 5 4 5 . 3 5 9 0 4 5 5 3 1 3 3 5 1 4 < / b : _ x > < b : _ y > 1 8 7 . 8 3 3 3 3 3 0 0 0 0 0 0 0 4 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 R e l a t i o n s h i p s \ & l t ; T a b l e s \ h e i g h t _ w e i g h t _ d a t a \ C o l u m n s \ c o u n t r y & g t ; - & l t ; T a b l e s \ q u a l i t y _ o f _ l i f e \ C o l u m n s \ c o u n t r y & g t ; \ F K 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 5 7 8 . 6 9 2 3 7 8 8 6 4 6 6 8 4 < / b : _ x > < b : _ y > 1 8 3 < / b : _ y > < / L a b e l L o c a t i o n > < L o c a t i o n   x m l n s : b = " h t t p : / / s c h e m a s . d a t a c o n t r a c t . o r g / 2 0 0 4 / 0 7 / S y s t e m . W i n d o w s " > < b : _ x > 5 9 4 . 6 9 2 3 7 8 8 6 4 6 6 8 4 < / b : _ x > < b : _ y > 1 9 1 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 R e l a t i o n s h i p s \ & l t ; T a b l e s \ h e i g h t _ w e i g h t _ d a t a \ C o l u m n s \ c o u n t r y & g t ; - & l t ; T a b l e s \ q u a l i t y _ o f _ l i f e \ C o l u m n s \ c o u n t r y & g t ; \ P K 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 5 2 9 . 3 5 9 0 4 5 5 3 1 3 3 5 1 4 < / b : _ x > < b : _ y > 1 7 9 . 8 3 3 3 3 3 0 0 0 0 0 0 0 4 < / b : _ y > < / L a b e l L o c a t i o n > < L o c a t i o n   x m l n s : b = " h t t p : / / s c h e m a s . d a t a c o n t r a c t . o r g / 2 0 0 4 / 0 7 / S y s t e m . W i n d o w s " > < b : _ x > 5 2 9 . 3 5 9 0 4 5 5 3 1 3 3 5 1 4 < / b : _ x > < b : _ y > 1 8 7 . 8 3 3 3 3 3 0 0 0 0 0 0 0 4 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 R e l a t i o n s h i p s \ & l t ; T a b l e s \ h e i g h t _ w e i g h t _ d a t a \ C o l u m n s \ c o u n t r y & g t ; - & l t ; T a b l e s \ q u a l i t y _ o f _ l i f e \ C o l u m n s \ c o u n t r y & g t ; \ C r o s s F i l t e r 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 5 7 8 . 6 9 2 3 7 8 8 6 4 6 6 8 4 < / b : _ x > < b : _ y > 1 9 1 < / b : _ y > < / b : P o i n t > < b : P o i n t > < b : _ x > 5 6 4 . 0 2 5 7 1 2 5 < / b : _ x > < b : _ y > 1 9 1 < / b : _ y > < / b : P o i n t > < b : P o i n t > < b : _ x > 5 6 0 . 0 2 5 7 1 2 5 < / b : _ x > < b : _ y > 1 8 7 . 8 3 3 3 3 3 0 0 0 0 0 0 0 4 < / b : _ y > < / b : P o i n t > < b : P o i n t > < b : _ x > 5 4 5 . 3 5 9 0 4 5 5 3 1 3 3 5 1 4 < / b : _ x > < b : _ y > 1 8 7 . 8 3 3 3 3 3 0 0 0 0 0 0 0 4 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 R e l a t i o n s h i p s \ & l t ; T a b l e s \ q u a l i t y _ o f _ l i f e \ C o l u m n s \ c o u n t r y & g t ; - & l t ; T a b l e s \ l i f e _ e x p e c t a n c y \ C o l u m n s \ c o u n t r y & g t ; < / K e y > < / a : K e y > < a : V a l u e   i : t y p e = " D i a g r a m D i s p l a y L i n k V i e w S t a t e " > < A u t o m a t i o n P r o p e r t y H e l p e r T e x t > E x t r e m o   1 :   ( 3 1 3 , 3 5 9 0 4 5 5 3 1 3 3 5 , 1 8 7 , 8 3 3 3 3 3 ) .   E x t r e m o   2 :   ( 2 1 6 , 8 8 , 3 3 3 3 3 3 ) 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 3 1 3 . 3 5 9 0 4 5 5 3 1 3 3 5 1 4 < / b : _ x > < b : _ y > 1 8 7 . 8 3 3 3 3 3 < / b : _ y > < / b : P o i n t > < b : P o i n t > < b : _ x > 2 6 6 . 6 7 9 5 2 3 < / b : _ x > < b : _ y > 1 8 7 . 8 3 3 3 3 3 < / b : _ y > < / b : P o i n t > < b : P o i n t > < b : _ x > 2 6 4 . 6 7 9 5 2 3 < / b : _ x > < b : _ y > 1 8 5 . 8 3 3 3 3 3 < / b : _ y > < / b : P o i n t > < b : P o i n t > < b : _ x > 2 6 4 . 6 7 9 5 2 3 < / b : _ x > < b : _ y > 9 0 . 3 3 3 3 3 3 < / b : _ y > < / b : P o i n t > < b : P o i n t > < b : _ x > 2 6 2 . 6 7 9 5 2 3 < / b : _ x > < b : _ y > 8 8 . 3 3 3 3 3 3 < / b : _ y > < / b : P o i n t > < b : P o i n t > < b : _ x > 2 1 5 . 9 9 9 9 9 9 9 9 9 9 9 9 9 4 < / b : _ x > < b : _ y > 8 8 . 3 3 3 3 3 3 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 R e l a t i o n s h i p s \ & l t ; T a b l e s \ q u a l i t y _ o f _ l i f e \ C o l u m n s \ c o u n t r y & g t ; - & l t ; T a b l e s \ l i f e _ e x p e c t a n c y \ C o l u m n s \ c o u n t r y & g t ; \ F K 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 3 1 3 . 3 5 9 0 4 5 5 3 1 3 3 5 1 4 < / b : _ x > < b : _ y > 1 7 9 . 8 3 3 3 3 3 < / b : _ y > < / L a b e l L o c a t i o n > < L o c a t i o n   x m l n s : b = " h t t p : / / s c h e m a s . d a t a c o n t r a c t . o r g / 2 0 0 4 / 0 7 / S y s t e m . W i n d o w s " > < b : _ x > 3 2 9 . 3 5 9 0 4 5 5 3 1 3 3 5 1 4 < / b : _ x > < b : _ y > 1 8 7 . 8 3 3 3 3 3 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 R e l a t i o n s h i p s \ & l t ; T a b l e s \ q u a l i t y _ o f _ l i f e \ C o l u m n s \ c o u n t r y & g t ; - & l t ; T a b l e s \ l i f e _ e x p e c t a n c y \ C o l u m n s \ c o u n t r y & g t ; \ P K 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 8 0 . 3 3 3 3 3 3 < / b : _ y > < / L a b e l L o c a t i o n > < L o c a t i o n   x m l n s : b = " h t t p : / / s c h e m a s . d a t a c o n t r a c t . o r g / 2 0 0 4 / 0 7 / S y s t e m . W i n d o w s " > < b : _ x > 1 9 9 . 9 9 9 9 9 9 9 9 9 9 9 9 9 4 < / b : _ x > < b : _ y > 8 8 . 3 3 3 3 3 3 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 R e l a t i o n s h i p s \ & l t ; T a b l e s \ q u a l i t y _ o f _ l i f e \ C o l u m n s \ c o u n t r y & g t ; - & l t ; T a b l e s \ l i f e _ e x p e c t a n c y \ C o l u m n s \ c o u n t r y & g t ; \ C r o s s F i l t e r 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 3 1 3 . 3 5 9 0 4 5 5 3 1 3 3 5 1 4 < / b : _ x > < b : _ y > 1 8 7 . 8 3 3 3 3 3 < / b : _ y > < / b : P o i n t > < b : P o i n t > < b : _ x > 2 6 6 . 6 7 9 5 2 3 < / b : _ x > < b : _ y > 1 8 7 . 8 3 3 3 3 3 < / b : _ y > < / b : P o i n t > < b : P o i n t > < b : _ x > 2 6 4 . 6 7 9 5 2 3 < / b : _ x > < b : _ y > 1 8 5 . 8 3 3 3 3 3 < / b : _ y > < / b : P o i n t > < b : P o i n t > < b : _ x > 2 6 4 . 6 7 9 5 2 3 < / b : _ x > < b : _ y > 9 0 . 3 3 3 3 3 3 < / b : _ y > < / b : P o i n t > < b : P o i n t > < b : _ x > 2 6 2 . 6 7 9 5 2 3 < / b : _ x > < b : _ y > 8 8 . 3 3 3 3 3 3 < / b : _ y > < / b : P o i n t > < b : P o i n t > < b : _ x > 2 1 5 . 9 9 9 9 9 9 9 9 9 9 9 9 9 4 < / b : _ x > < b : _ y > 8 8 . 3 3 3 3 3 3 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 R e l a t i o n s h i p s \ & l t ; T a b l e s \ q u a l i t y _ o f _ l i f e \ C o l u m n s \ c o u n t r y & g t ; - & l t ; T a b l e s \ i q \ C o l u m n s \ c o u n t r y & g t ; < / K e y > < / a : K e y > < a : V a l u e   i : t y p e = " D i a g r a m D i s p l a y L i n k V i e w S t a t e " > < A u t o m a t i o n P r o p e r t y H e l p e r T e x t > E x t r e m o   1 :   ( 4 2 9 , 3 5 9 0 4 6 , 3 5 0 , 5 ) .   E x t r e m o   2 :   ( 2 1 7 , 4 2 9 5 2 2 7 6 5 6 6 8 , 3 6 4 , 6 6 6 6 6 7 ) 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 4 2 9 . 3 5 9 0 4 6 < / b : _ x > < b : _ y > 3 5 0 . 5 < / b : _ y > < / b : P o i n t > < b : P o i n t > < b : _ x > 4 2 9 . 3 5 9 0 4 6 < / b : _ x > < b : _ y > 3 6 2 . 6 6 6 6 6 7 < / b : _ y > < / b : P o i n t > < b : P o i n t > < b : _ x > 4 2 7 . 3 5 9 0 4 6 < / b : _ x > < b : _ y > 3 6 4 . 6 6 6 6 6 7 < / b : _ y > < / b : P o i n t > < b : P o i n t > < b : _ x > 2 1 7 . 4 2 9 5 2 2 7 6 5 6 6 7 6 < / b : _ x > < b : _ y > 3 6 4 . 6 6 6 6 6 6 9 9 9 9 9 9 9 6 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 R e l a t i o n s h i p s \ & l t ; T a b l e s \ q u a l i t y _ o f _ l i f e \ C o l u m n s \ c o u n t r y & g t ; - & l t ; T a b l e s \ i q \ C o l u m n s \ c o u n t r y & g t ; \ F K 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 4 2 1 . 3 5 9 0 4 6 < / b : _ x > < b : _ y > 3 3 4 . 5 < / b : _ y > < / L a b e l L o c a t i o n > < L o c a t i o n   x m l n s : b = " h t t p : / / s c h e m a s . d a t a c o n t r a c t . o r g / 2 0 0 4 / 0 7 / S y s t e m . W i n d o w s " > < b : _ x > 4 2 9 . 3 5 9 0 4 6 < / b : _ x > < b : _ y > 3 3 4 . 5 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 R e l a t i o n s h i p s \ & l t ; T a b l e s \ q u a l i t y _ o f _ l i f e \ C o l u m n s \ c o u n t r y & g t ; - & l t ; T a b l e s \ i q \ C o l u m n s \ c o u n t r y & g t ; \ P K 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 2 0 1 . 4 2 9 5 2 2 7 6 5 6 6 7 6 < / b : _ x > < b : _ y > 3 5 6 . 6 6 6 6 6 6 9 9 9 9 9 9 9 6 < / b : _ y > < / L a b e l L o c a t i o n > < L o c a t i o n   x m l n s : b = " h t t p : / / s c h e m a s . d a t a c o n t r a c t . o r g / 2 0 0 4 / 0 7 / S y s t e m . W i n d o w s " > < b : _ x > 2 0 1 . 4 2 9 5 2 2 7 6 5 6 6 7 6 3 < / b : _ x > < b : _ y > 3 6 4 . 6 6 6 6 6 7 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 R e l a t i o n s h i p s \ & l t ; T a b l e s \ q u a l i t y _ o f _ l i f e \ C o l u m n s \ c o u n t r y & g t ; - & l t ; T a b l e s \ i q \ C o l u m n s \ c o u n t r y & g t ; \ C r o s s F i l t e r 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 4 2 9 . 3 5 9 0 4 6 < / b : _ x > < b : _ y > 3 5 0 . 5 < / b : _ y > < / b : P o i n t > < b : P o i n t > < b : _ x > 4 2 9 . 3 5 9 0 4 6 < / b : _ x > < b : _ y > 3 6 2 . 6 6 6 6 6 7 < / b : _ y > < / b : P o i n t > < b : P o i n t > < b : _ x > 4 2 7 . 3 5 9 0 4 6 < / b : _ x > < b : _ y > 3 6 4 . 6 6 6 6 6 7 < / b : _ y > < / b : P o i n t > < b : P o i n t > < b : _ x > 2 1 7 . 4 2 9 5 2 2 7 6 5 6 6 7 6 < / b : _ x > < b : _ y > 3 6 4 . 6 6 6 6 6 6 9 9 9 9 9 9 9 6 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B Q D A A B Q S w M E F A A C A A g A n V x R V a G e S c m k A A A A 9 g A A A B I A H A B D b 2 5 m a W c v U G F j a 2 F n Z S 5 4 b W w g o h g A K K A U A A A A A A A A A A A A A A A A A A A A A A A A A A A A h Y + x D o I w G I R f h X S n L W V R 8 l M G 4 y a J C Y l x b U q F B i i G F s u 7 O f h I v o I Y R d 0 c 7 + 6 7 5 O 5 + v U E 2 d W 1 w U Y P V v U l R h C k K l J F 9 q U 2 V o t G d w h X K O O y F b E S l g h k 2 N p m s T l H t 3 D k h x H u P f Y z 7 o S K M 0 o g c 8 1 0 h a 9 W J U B v r h J E K f V r l / x b i c H i N 4 Q x H d I 1 j y j A F s p i Q a / M F 2 L z 3 m f 6 Y s B l b N w 6 K K x t u C y C L B P L + w B 9 Q S w M E F A A C A A g A n V x R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c U V U o i k e 4 D g A A A B E A A A A T A B w A R m 9 y b X V s Y X M v U 2 V j d G l v b j E u b S C i G A A o o B Q A A A A A A A A A A A A A A A A A A A A A A A A A A A A r T k 0 u y c z P U w i G 0 I b W A F B L A Q I t A B Q A A g A I A J 1 c U V W h n k n J p A A A A P Y A A A A S A A A A A A A A A A A A A A A A A A A A A A B D b 2 5 m a W c v U G F j a 2 F n Z S 5 4 b W x Q S w E C L Q A U A A I A C A C d X F F V D 8 r p q 6 Q A A A D p A A A A E w A A A A A A A A A A A A A A A A D w A A A A W 0 N v b n R l b n R f V H l w Z X N d L n h t b F B L A Q I t A B Q A A g A I A J 1 c U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f Z 1 K 0 C r z T K J U V U w 8 M N K t A A A A A A I A A A A A A B B m A A A A A Q A A I A A A A H Y s 8 1 5 7 V B L o K k 1 I X 6 f I a M q j K j 5 Z O S / h E d 4 1 S C J I j b b c A A A A A A 6 A A A A A A g A A I A A A A D Z Q 5 i f + e W J G v m v m c d F F F N C f I Q Q c K g 3 p v j M q G 2 1 4 V K P W U A A A A K X m 1 7 N H 1 i c 6 3 J r 5 w r f O T N p j m L D K V u G i V e D Q B K 0 j l m z c P W F + 5 o X q + 9 + 1 A U u o 2 C A o X j b T L R 6 u G v W i u l t B o + u w b a z J 3 L 8 r s 4 8 n I G S A 6 1 O d n 8 M x Q A A A A P M a o v m s S m l B U L 2 x T X N 6 s l / X X 4 N U x c X 6 P U N i A X U E j P 2 u 1 T G V p v r 6 Q s 6 J m / q F v T 1 z u l s i B b e 6 y 5 W E N 8 c 0 G k o 7 4 7 o = < / D a t a M a s h u p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 T a b l a 1 1 7 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a 1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 1 1 9 < / i n t > < / v a l u e > < / i t e m > < i t e m > < k e y > < s t r i n g > m a l e _ l i f e _ e x p e c t a n c y < / s t r i n g > < / k e y > < v a l u e > < i n t > 2 4 5 < / i n t > < / v a l u e > < / i t e m > < i t e m > < k e y > < s t r i n g > f e m a l e _ l i f e _ e x p e c t a n c y < / s t r i n g > < / k e y > < v a l u e > < i n t > 2 6 2 < / i n t > < / v a l u e > < / i t e m > < i t e m > < k e y > < s t r i n g > b i r t h _ r a t e < / s t r i n g > < / k e y > < v a l u e > < i n t > 1 4 1 < / i n t > < / v a l u e > < / i t e m > < i t e m > < k e y > < s t r i n g > d e a t h _ r a t e < / s t r i n g > < / k e y > < v a l u e > < i n t > 1 5 0 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 m a l e _ l i f e _ e x p e c t a n c y < / s t r i n g > < / k e y > < v a l u e > < i n t > 1 < / i n t > < / v a l u e > < / i t e m > < i t e m > < k e y > < s t r i n g > f e m a l e _ l i f e _ e x p e c t a n c y < / s t r i n g > < / k e y > < v a l u e > < i n t > 2 < / i n t > < / v a l u e > < / i t e m > < i t e m > < k e y > < s t r i n g > b i r t h _ r a t e < / s t r i n g > < / k e y > < v a l u e > < i n t > 3 < / i n t > < / v a l u e > < / i t e m > < i t e m > < k e y > < s t r i n g > d e a t h _ r a t e 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 h e i g h t _ w e i g h t _ d a t a 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 h e i g h t _ w e i g h t _ d a t a 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 C o l u m n s \ m a l e _ b m i 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 C o l u m n s \ f e m a l e _ b m i 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 C o l u m n s \ N i v e l   d e   p e s o   h o m b r e s 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 C o l u m n s \ N i v e l   d e   p e s o   m u j e r e s 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 i q 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 i q 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 C o l u m n s \ i q 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 l i f e _ e x p e c t a n c y 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 l i f e _ e x p e c t a n c y 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 C o l u m n s \ m a l e _ l i f e _ e x p e c t a n c y 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 C o l u m n s \ f e m a l e _ l i f e _ e x p e c t a n c y 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 q u a l i t y _ o f _ l i f e 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 q u a l i t y _ o f _ l i f e 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 C o l u m n s \ s t a b i l i t y 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 C o l u m n s \ r i g h t s 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 C o l u m n s \ h e a l t h 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 C o l u m n s \ s a f e t y 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 C o l u m n s \ c l i m a t e 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 C o l u m n s \ c a l i d a d _ m e d i a 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 C o l u m n s \ t i p o _ v i d a 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1 5 , T a b l a 1 7 , T a b l a 1 1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 2 0 2 2 - 1 0 - 1 7 T 2 0 : 5 2 : 3 8 . 4 6 6 6 7 6 8 + 0 2 : 0 0 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a 1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 1 1 9 < / i n t > < / v a l u e > < / i t e m > < i t e m > < k e y > < s t r i n g > i q < / s t r i n g > < / k e y > < v a l u e > < i n t > 6 6 < / i n t > < / v a l u e > < / i t e m > < i t e m > < k e y > < s t r i n g > C a t e g o r � a < / s t r i n g > < / k e y > < v a l u e > < i n t > 1 3 6 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 i q < / s t r i n g > < / k e y > < v a l u e > < i n t > 1 < / i n t > < / v a l u e > < / i t e m > < i t e m > < k e y > < s t r i n g > C a t e g o r � a 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 1 1 9 < / i n t > < / v a l u e > < / i t e m > < i t e m > < k e y > < s t r i n g > m a l e _ b m i < / s t r i n g > < / k e y > < v a l u e > < i n t > 1 4 0 < / i n t > < / v a l u e > < / i t e m > < i t e m > < k e y > < s t r i n g > f e m a l e _ b m i < / s t r i n g > < / k e y > < v a l u e > < i n t > 1 5 7 < / i n t > < / v a l u e > < / i t e m > < i t e m > < k e y > < s t r i n g > N i v e l   d e   p e s o   h o m b r e s < / s t r i n g > < / k e y > < v a l u e > < i n t > 2 5 8 < / i n t > < / v a l u e > < / i t e m > < i t e m > < k e y > < s t r i n g > N i v e l   d e   p e s o   m u j e r e s < / s t r i n g > < / k e y > < v a l u e > < i n t > 2 5 0 < / i n t > < / v a l u e > < / i t e m > < i t e m > < k e y > < s t r i n g > P r u e b a < / s t r i n g > < / k e y > < v a l u e > < i n t > 1 1 4 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 m a l e _ b m i < / s t r i n g > < / k e y > < v a l u e > < i n t > 1 < / i n t > < / v a l u e > < / i t e m > < i t e m > < k e y > < s t r i n g > f e m a l e _ b m i < / s t r i n g > < / k e y > < v a l u e > < i n t > 2 < / i n t > < / v a l u e > < / i t e m > < i t e m > < k e y > < s t r i n g > N i v e l   d e   p e s o   h o m b r e s < / s t r i n g > < / k e y > < v a l u e > < i n t > 3 < / i n t > < / v a l u e > < / i t e m > < i t e m > < k e y > < s t r i n g > N i v e l   d e   p e s o   m u j e r e s < / s t r i n g > < / k e y > < v a l u e > < i n t > 4 < / i n t > < / v a l u e > < / i t e m > < i t e m > < k e y > < s t r i n g > P r u e b a 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1 1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 1 1 9 < / i n t > < / v a l u e > < / i t e m > < i t e m > < k e y > < s t r i n g > s t a b i l i t y < / s t r i n g > < / k e y > < v a l u e > < i n t > 1 2 0 < / i n t > < / v a l u e > < / i t e m > < i t e m > < k e y > < s t r i n g > r i g h t s < / s t r i n g > < / k e y > < v a l u e > < i n t > 1 0 0 < / i n t > < / v a l u e > < / i t e m > < i t e m > < k e y > < s t r i n g > h e a l t h < / s t r i n g > < / k e y > < v a l u e > < i n t > 1 0 7 < / i n t > < / v a l u e > < / i t e m > < i t e m > < k e y > < s t r i n g > s a f e t y < / s t r i n g > < / k e y > < v a l u e > < i n t > 1 0 3 < / i n t > < / v a l u e > < / i t e m > < i t e m > < k e y > < s t r i n g > c l i m a t e < / s t r i n g > < / k e y > < v a l u e > < i n t > 1 1 5 < / i n t > < / v a l u e > < / i t e m > < i t e m > < k e y > < s t r i n g > c o s t s < / s t r i n g > < / k e y > < v a l u e > < i n t > 9 5 < / i n t > < / v a l u e > < / i t e m > < i t e m > < k e y > < s t r i n g > p o p u l a r i t y < / s t r i n g > < / k e y > < v a l u e > < i n t > 1 4 3 < / i n t > < / v a l u e > < / i t e m > < i t e m > < k e y > < s t r i n g > c a l i d a d _ m e d i a < / s t r i n g > < / k e y > < v a l u e > < i n t > 1 8 2 < / i n t > < / v a l u e > < / i t e m > < i t e m > < k e y > < s t r i n g > t i p o _ v i d a < / s t r i n g > < / k e y > < v a l u e > < i n t > 1 3 4 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 s t a b i l i t y < / s t r i n g > < / k e y > < v a l u e > < i n t > 1 < / i n t > < / v a l u e > < / i t e m > < i t e m > < k e y > < s t r i n g > r i g h t s < / s t r i n g > < / k e y > < v a l u e > < i n t > 2 < / i n t > < / v a l u e > < / i t e m > < i t e m > < k e y > < s t r i n g > h e a l t h < / s t r i n g > < / k e y > < v a l u e > < i n t > 3 < / i n t > < / v a l u e > < / i t e m > < i t e m > < k e y > < s t r i n g > s a f e t y < / s t r i n g > < / k e y > < v a l u e > < i n t > 4 < / i n t > < / v a l u e > < / i t e m > < i t e m > < k e y > < s t r i n g > c l i m a t e < / s t r i n g > < / k e y > < v a l u e > < i n t > 5 < / i n t > < / v a l u e > < / i t e m > < i t e m > < k e y > < s t r i n g > c o s t s < / s t r i n g > < / k e y > < v a l u e > < i n t > 6 < / i n t > < / v a l u e > < / i t e m > < i t e m > < k e y > < s t r i n g > p o p u l a r i t y < / s t r i n g > < / k e y > < v a l u e > < i n t > 7 < / i n t > < / v a l u e > < / i t e m > < i t e m > < k e y > < s t r i n g > c a l i d a d _ m e d i a < / s t r i n g > < / k e y > < v a l u e > < i n t > 8 < / i n t > < / v a l u e > < / i t e m > < i t e m > < k e y > < s t r i n g > t i p o _ v i d a 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2D1F59DE-D611-47EE-9EF0-F3A36F21B73F}">
  <ds:schemaRefs/>
</ds:datastoreItem>
</file>

<file path=customXml/itemProps10.xml><?xml version="1.0" encoding="utf-8"?>
<ds:datastoreItem xmlns:ds="http://schemas.openxmlformats.org/officeDocument/2006/customXml" ds:itemID="{4680D11F-DA64-4CF9-BFB5-065AF9FBE6FD}">
  <ds:schemaRefs/>
</ds:datastoreItem>
</file>

<file path=customXml/itemProps11.xml><?xml version="1.0" encoding="utf-8"?>
<ds:datastoreItem xmlns:ds="http://schemas.openxmlformats.org/officeDocument/2006/customXml" ds:itemID="{43950A40-5CB4-41E8-8912-0F129E7442DB}">
  <ds:schemaRefs/>
</ds:datastoreItem>
</file>

<file path=customXml/itemProps12.xml><?xml version="1.0" encoding="utf-8"?>
<ds:datastoreItem xmlns:ds="http://schemas.openxmlformats.org/officeDocument/2006/customXml" ds:itemID="{1BC08868-2BCA-444A-B879-4B08CFAAAB5D}">
  <ds:schemaRefs/>
</ds:datastoreItem>
</file>

<file path=customXml/itemProps13.xml><?xml version="1.0" encoding="utf-8"?>
<ds:datastoreItem xmlns:ds="http://schemas.openxmlformats.org/officeDocument/2006/customXml" ds:itemID="{3B589856-B7CD-4EB2-B1CE-CEF2995B3A3A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FB017822-D254-4901-84FA-6C46744A8606}">
  <ds:schemaRefs/>
</ds:datastoreItem>
</file>

<file path=customXml/itemProps15.xml><?xml version="1.0" encoding="utf-8"?>
<ds:datastoreItem xmlns:ds="http://schemas.openxmlformats.org/officeDocument/2006/customXml" ds:itemID="{C405E510-E7F1-4A55-9A8E-2A7526F47F29}">
  <ds:schemaRefs/>
</ds:datastoreItem>
</file>

<file path=customXml/itemProps16.xml><?xml version="1.0" encoding="utf-8"?>
<ds:datastoreItem xmlns:ds="http://schemas.openxmlformats.org/officeDocument/2006/customXml" ds:itemID="{6B190B07-DBE7-42C9-8B04-B42EA77C71C3}">
  <ds:schemaRefs/>
</ds:datastoreItem>
</file>

<file path=customXml/itemProps17.xml><?xml version="1.0" encoding="utf-8"?>
<ds:datastoreItem xmlns:ds="http://schemas.openxmlformats.org/officeDocument/2006/customXml" ds:itemID="{FA442F65-76D9-4AD9-93D9-F7A01A4CC81B}">
  <ds:schemaRefs/>
</ds:datastoreItem>
</file>

<file path=customXml/itemProps18.xml><?xml version="1.0" encoding="utf-8"?>
<ds:datastoreItem xmlns:ds="http://schemas.openxmlformats.org/officeDocument/2006/customXml" ds:itemID="{65786169-7823-4ED8-A606-E3D02C0229BB}">
  <ds:schemaRefs/>
</ds:datastoreItem>
</file>

<file path=customXml/itemProps19.xml><?xml version="1.0" encoding="utf-8"?>
<ds:datastoreItem xmlns:ds="http://schemas.openxmlformats.org/officeDocument/2006/customXml" ds:itemID="{B758DFBB-9315-4CC6-B4BD-685A9126147F}">
  <ds:schemaRefs/>
</ds:datastoreItem>
</file>

<file path=customXml/itemProps2.xml><?xml version="1.0" encoding="utf-8"?>
<ds:datastoreItem xmlns:ds="http://schemas.openxmlformats.org/officeDocument/2006/customXml" ds:itemID="{F1CA159B-612E-478B-BD92-9669F20724B0}">
  <ds:schemaRefs/>
</ds:datastoreItem>
</file>

<file path=customXml/itemProps20.xml><?xml version="1.0" encoding="utf-8"?>
<ds:datastoreItem xmlns:ds="http://schemas.openxmlformats.org/officeDocument/2006/customXml" ds:itemID="{C33156E6-08B8-49B1-B5B2-D16911EF6CB6}">
  <ds:schemaRefs/>
</ds:datastoreItem>
</file>

<file path=customXml/itemProps21.xml><?xml version="1.0" encoding="utf-8"?>
<ds:datastoreItem xmlns:ds="http://schemas.openxmlformats.org/officeDocument/2006/customXml" ds:itemID="{E18A1E90-EEF9-404C-91FB-F3454BFA4473}">
  <ds:schemaRefs/>
</ds:datastoreItem>
</file>

<file path=customXml/itemProps3.xml><?xml version="1.0" encoding="utf-8"?>
<ds:datastoreItem xmlns:ds="http://schemas.openxmlformats.org/officeDocument/2006/customXml" ds:itemID="{9EBCC43D-E3BC-4189-B8AB-C92A979F4DC7}">
  <ds:schemaRefs/>
</ds:datastoreItem>
</file>

<file path=customXml/itemProps4.xml><?xml version="1.0" encoding="utf-8"?>
<ds:datastoreItem xmlns:ds="http://schemas.openxmlformats.org/officeDocument/2006/customXml" ds:itemID="{D847AB27-6ED4-4F6F-A6B3-DCD6AC91618C}">
  <ds:schemaRefs/>
</ds:datastoreItem>
</file>

<file path=customXml/itemProps5.xml><?xml version="1.0" encoding="utf-8"?>
<ds:datastoreItem xmlns:ds="http://schemas.openxmlformats.org/officeDocument/2006/customXml" ds:itemID="{F3925C37-E762-4FAB-ACE2-B6EDB6567EAB}">
  <ds:schemaRefs/>
</ds:datastoreItem>
</file>

<file path=customXml/itemProps6.xml><?xml version="1.0" encoding="utf-8"?>
<ds:datastoreItem xmlns:ds="http://schemas.openxmlformats.org/officeDocument/2006/customXml" ds:itemID="{A9E1D422-9CDC-41A1-8EEB-C21B07CE97F1}">
  <ds:schemaRefs/>
</ds:datastoreItem>
</file>

<file path=customXml/itemProps7.xml><?xml version="1.0" encoding="utf-8"?>
<ds:datastoreItem xmlns:ds="http://schemas.openxmlformats.org/officeDocument/2006/customXml" ds:itemID="{3E350C03-E6E3-48AE-B2E6-26FFD5FE3A59}">
  <ds:schemaRefs/>
</ds:datastoreItem>
</file>

<file path=customXml/itemProps8.xml><?xml version="1.0" encoding="utf-8"?>
<ds:datastoreItem xmlns:ds="http://schemas.openxmlformats.org/officeDocument/2006/customXml" ds:itemID="{45A2D4FE-ED1E-45DC-9269-639DD3485676}">
  <ds:schemaRefs/>
</ds:datastoreItem>
</file>

<file path=customXml/itemProps9.xml><?xml version="1.0" encoding="utf-8"?>
<ds:datastoreItem xmlns:ds="http://schemas.openxmlformats.org/officeDocument/2006/customXml" ds:itemID="{C389D0A4-9553-45DD-A094-CB2271FBF3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Diccionario de datos</vt:lpstr>
      <vt:lpstr>height_weight_data</vt:lpstr>
      <vt:lpstr>iq</vt:lpstr>
      <vt:lpstr>life_expectancy</vt:lpstr>
      <vt:lpstr>quality_of_life</vt:lpstr>
      <vt:lpstr>Colores y tipografía</vt:lpstr>
      <vt:lpstr>Tabla Dinámica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Mascareñas Sande</dc:creator>
  <cp:lastModifiedBy>Diana Mascareñas Sande</cp:lastModifiedBy>
  <dcterms:created xsi:type="dcterms:W3CDTF">2022-10-17T08:49:01Z</dcterms:created>
  <dcterms:modified xsi:type="dcterms:W3CDTF">2022-10-17T20:58:10Z</dcterms:modified>
</cp:coreProperties>
</file>