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ianatarasovets/Desktop/"/>
    </mc:Choice>
  </mc:AlternateContent>
  <xr:revisionPtr revIDLastSave="0" documentId="13_ncr:1_{158DEAAE-93CD-DC4E-AE6D-8ED954AFAFE3}" xr6:coauthVersionLast="47" xr6:coauthVersionMax="47" xr10:uidLastSave="{00000000-0000-0000-0000-000000000000}"/>
  <bookViews>
    <workbookView xWindow="0" yWindow="740" windowWidth="29400" windowHeight="17580" activeTab="1" xr2:uid="{00000000-000D-0000-FFFF-FFFF00000000}"/>
  </bookViews>
  <sheets>
    <sheet name="Crowdfunding" sheetId="1" r:id="rId1"/>
    <sheet name="Sheet 2" sheetId="3" r:id="rId2"/>
    <sheet name="Sheet3" sheetId="4" r:id="rId3"/>
    <sheet name="Sheet4" sheetId="7" r:id="rId4"/>
    <sheet name="Bonus" sheetId="10" r:id="rId5"/>
  </sheets>
  <definedNames>
    <definedName name="_xlnm._FilterDatabase" localSheetId="0" hidden="1">Crowdfunding!$A$1:$X$1001</definedName>
  </definedNames>
  <calcPr calcId="191029"/>
  <pivotCaches>
    <pivotCache cacheId="42" r:id="rId6"/>
    <pivotCache cacheId="4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</calcChain>
</file>

<file path=xl/sharedStrings.xml><?xml version="1.0" encoding="utf-8"?>
<sst xmlns="http://schemas.openxmlformats.org/spreadsheetml/2006/main" count="8121" uniqueCount="2106">
  <si>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</si>
  <si>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</si>
  <si>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</si>
  <si>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</si>
  <si>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</si>
  <si>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</si>
  <si>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</si>
  <si>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</si>
  <si>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</si>
  <si>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</si>
  <si>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</si>
  <si>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</si>
  <si>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</si>
  <si>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</si>
  <si>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</si>
  <si>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</si>
  <si>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</si>
  <si>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</si>
  <si>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</si>
  <si>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</si>
  <si>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</si>
  <si>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</si>
  <si>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</si>
  <si>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</si>
  <si>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</si>
  <si>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</si>
  <si>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</si>
  <si>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</si>
  <si>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</si>
  <si>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</si>
  <si>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</si>
  <si>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</si>
  <si>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</si>
  <si>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</si>
  <si>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</si>
  <si>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</si>
  <si>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</si>
  <si>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</si>
  <si>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</si>
  <si>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</si>
  <si>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</si>
  <si>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</si>
  <si>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</si>
  <si>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</si>
  <si>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</si>
  <si>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</si>
  <si>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</si>
  <si>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</si>
  <si>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</si>
  <si>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</si>
  <si>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</si>
  <si>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</si>
  <si>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</si>
  <si>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</si>
  <si>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</si>
  <si>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</si>
  <si>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</si>
  <si>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</si>
  <si>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</si>
  <si>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</si>
  <si>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</si>
  <si>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</si>
  <si>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</si>
  <si>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</si>
  <si>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</si>
  <si>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</si>
  <si>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</si>
  <si>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</si>
  <si>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</si>
  <si>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</si>
  <si>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</si>
  <si>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</si>
  <si>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</si>
  <si>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</si>
  <si>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</si>
  <si>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</si>
  <si>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</si>
  <si>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</si>
  <si>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</si>
  <si>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</si>
  <si>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</si>
  <si>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</si>
  <si>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</si>
  <si>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</si>
  <si>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</si>
  <si>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</si>
  <si>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</si>
  <si>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</si>
  <si>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</si>
  <si>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</si>
  <si>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</si>
  <si>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</si>
  <si>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</si>
  <si>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</si>
  <si>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</si>
  <si>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</si>
  <si>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</si>
  <si>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</si>
  <si>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</si>
  <si>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</si>
  <si>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</si>
  <si>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</si>
  <si>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</si>
  <si>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</si>
  <si>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</si>
  <si>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</si>
  <si>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</si>
  <si>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</si>
  <si>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</si>
  <si>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</si>
  <si>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</si>
  <si>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</si>
  <si>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</si>
  <si>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</si>
  <si>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</si>
  <si>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</si>
  <si>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</si>
  <si>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</si>
  <si>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</si>
  <si>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</si>
  <si>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</si>
  <si>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</si>
  <si>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</si>
  <si>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</si>
  <si>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</si>
  <si>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</si>
  <si>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</si>
  <si>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</si>
  <si>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</si>
  <si>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</si>
  <si>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</si>
  <si>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</si>
  <si>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</si>
  <si>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</si>
  <si>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</si>
  <si>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</si>
  <si>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</si>
  <si>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</si>
  <si>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</si>
  <si>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</si>
  <si>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</si>
  <si>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</si>
  <si>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</si>
  <si>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</si>
  <si>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</si>
  <si>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</si>
  <si>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</si>
  <si>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</si>
  <si>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</si>
  <si>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</si>
  <si>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</si>
  <si>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</si>
  <si>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</si>
  <si>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</si>
  <si>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</si>
  <si>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</si>
  <si>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</si>
  <si>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</si>
  <si>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</si>
  <si>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</si>
  <si>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</si>
  <si>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</si>
  <si>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</si>
  <si>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</si>
  <si>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</si>
  <si>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</si>
  <si>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</si>
  <si>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</si>
  <si>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</si>
  <si>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</si>
  <si>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</si>
  <si>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</si>
  <si>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</si>
  <si>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</si>
  <si>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</si>
  <si>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</si>
  <si>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</si>
  <si>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</si>
  <si>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</si>
  <si>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</si>
  <si>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</si>
  <si>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</si>
  <si>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</si>
  <si>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</si>
  <si>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</si>
  <si>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</si>
  <si>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</si>
  <si>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</si>
  <si>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</si>
  <si>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</si>
  <si>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</si>
  <si>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</si>
  <si>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</si>
  <si>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</si>
  <si>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</si>
  <si>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</si>
  <si>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</si>
  <si>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</si>
  <si>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</si>
  <si>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</si>
  <si>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</si>
  <si>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</si>
  <si>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</si>
  <si>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</si>
  <si>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</si>
  <si>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</si>
  <si>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</si>
  <si>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</si>
  <si>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</si>
  <si>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</si>
  <si>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</si>
  <si>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</si>
  <si>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</si>
  <si>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</si>
  <si>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</si>
  <si>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</si>
  <si>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</si>
  <si>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</si>
  <si>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</si>
  <si>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</si>
  <si>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</si>
  <si>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</si>
  <si>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</si>
  <si>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</si>
  <si>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</si>
  <si>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</si>
  <si>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</si>
  <si>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</si>
  <si>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</si>
  <si>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</si>
  <si>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</si>
  <si>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</si>
  <si>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</si>
  <si>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</si>
  <si>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</si>
  <si>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</si>
  <si>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</si>
  <si>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</si>
  <si>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</si>
  <si>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</si>
  <si>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</si>
  <si>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</si>
  <si>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</si>
  <si>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</si>
  <si>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</si>
  <si>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</si>
  <si>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</si>
  <si>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</si>
  <si>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</si>
  <si>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</si>
  <si>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</si>
  <si>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</si>
  <si>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</si>
  <si>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</si>
  <si>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</si>
  <si>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</si>
  <si>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</si>
  <si>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</si>
  <si>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</si>
  <si>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</si>
  <si>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</si>
  <si>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</si>
  <si>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</si>
  <si>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</si>
  <si>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</si>
  <si>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</si>
  <si>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</si>
  <si>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</si>
  <si>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</si>
  <si>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</si>
  <si>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</si>
  <si>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</si>
  <si>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</si>
  <si>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</si>
  <si>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</si>
  <si>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</si>
  <si>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</si>
  <si>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</si>
  <si>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</si>
  <si>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</si>
  <si>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</si>
  <si>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</si>
  <si>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</si>
  <si>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</si>
  <si>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</si>
  <si>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</si>
  <si>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</si>
  <si>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</si>
  <si>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</si>
  <si>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</si>
  <si>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</si>
  <si>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</si>
  <si>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</si>
  <si>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</si>
  <si>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</si>
  <si>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</si>
  <si>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</si>
  <si>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</si>
  <si>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</si>
  <si>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</si>
  <si>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</si>
  <si>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</si>
  <si>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</si>
  <si>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</si>
  <si>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</si>
  <si>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</si>
  <si>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</si>
  <si>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</si>
  <si>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</si>
  <si>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</si>
  <si>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</si>
  <si>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</si>
  <si>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</si>
  <si>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</si>
  <si>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</si>
  <si>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</si>
  <si>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</si>
  <si>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</si>
  <si>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</si>
  <si>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</si>
  <si>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</si>
  <si>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</si>
  <si>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</si>
  <si>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</si>
  <si>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</si>
  <si>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</si>
  <si>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</si>
  <si>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</si>
  <si>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</si>
  <si>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</si>
  <si>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</si>
  <si>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</si>
  <si>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</si>
  <si>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</si>
  <si>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</si>
  <si>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</si>
  <si>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</si>
  <si>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</si>
  <si>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</si>
  <si>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</si>
  <si>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</si>
  <si>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</si>
  <si>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</si>
  <si>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</si>
  <si>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</si>
  <si>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</si>
  <si>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</si>
  <si>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</si>
  <si>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</si>
  <si>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</si>
  <si>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</si>
  <si>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</si>
  <si>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</si>
  <si>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</si>
  <si>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</si>
  <si>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</si>
  <si>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</si>
  <si>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</si>
  <si>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</si>
  <si>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</si>
  <si>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</si>
  <si>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</si>
  <si>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</si>
  <si>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</si>
  <si>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</si>
  <si>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</si>
  <si>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</si>
  <si>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</si>
  <si>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</si>
  <si>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</si>
  <si>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</si>
  <si>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</si>
  <si>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</si>
  <si>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</si>
  <si>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</si>
  <si>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</si>
  <si>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</si>
  <si>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</si>
  <si>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</si>
  <si>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</si>
  <si>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</si>
  <si>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</si>
  <si>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</si>
  <si>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</si>
  <si>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</si>
  <si>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</si>
  <si>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</si>
  <si>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</si>
  <si>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</si>
  <si>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</si>
  <si>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</si>
  <si>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</si>
  <si>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</si>
  <si>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</si>
  <si>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</si>
  <si>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</si>
  <si>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</si>
  <si>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</si>
  <si>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</si>
  <si>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</si>
  <si>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</si>
  <si>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</si>
  <si>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</si>
  <si>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</si>
  <si>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</si>
  <si>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</si>
  <si>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</si>
  <si>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</si>
  <si>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</si>
  <si>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</si>
  <si>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</si>
  <si>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</si>
  <si>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</si>
  <si>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</si>
  <si>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</si>
  <si>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</si>
  <si>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</si>
  <si>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</si>
  <si>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</si>
  <si>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</si>
  <si>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</si>
  <si>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</si>
  <si>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</si>
  <si>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</si>
  <si>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</si>
  <si>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</si>
  <si>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</si>
  <si>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</si>
  <si>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</si>
  <si>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</si>
  <si>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</si>
  <si>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</si>
  <si>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</si>
  <si>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</si>
  <si>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</si>
  <si>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</si>
  <si>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</si>
  <si>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</si>
  <si>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</si>
  <si>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</si>
  <si>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</si>
  <si>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</si>
  <si>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</si>
  <si>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</si>
  <si>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</si>
  <si>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</si>
  <si>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</si>
  <si>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</si>
  <si>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</si>
  <si>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</si>
  <si>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</si>
  <si>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</si>
  <si>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</si>
  <si>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</si>
  <si>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</si>
  <si>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</si>
  <si>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</si>
  <si>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</si>
  <si>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</si>
  <si>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</si>
  <si>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</si>
  <si>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</si>
  <si>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</si>
  <si>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</si>
  <si>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</si>
  <si>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</si>
  <si>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</si>
  <si>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</si>
  <si>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</si>
  <si>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</si>
  <si>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</si>
  <si>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</si>
  <si>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</si>
  <si>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</si>
  <si>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</si>
  <si>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</si>
  <si>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</si>
  <si>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</si>
  <si>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</si>
  <si>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</si>
  <si>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</si>
  <si>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</si>
  <si>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</si>
  <si>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</si>
  <si>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</si>
  <si>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</si>
  <si>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</si>
  <si>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</si>
  <si>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</si>
  <si>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</si>
  <si>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</si>
  <si>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</si>
  <si>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</si>
  <si>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</si>
  <si>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</si>
  <si>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</si>
  <si>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</si>
  <si>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</si>
  <si>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</si>
  <si>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</si>
  <si>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</si>
  <si>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</si>
  <si>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</si>
  <si>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</si>
  <si>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</si>
  <si>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</si>
  <si>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</si>
  <si>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</si>
  <si>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</si>
  <si>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</si>
  <si>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</si>
  <si>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</si>
  <si>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</si>
  <si>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</si>
  <si>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</si>
  <si>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</si>
  <si>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</si>
  <si>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</si>
  <si>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</si>
  <si>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</si>
  <si>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</si>
  <si>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</si>
  <si>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</si>
  <si>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</si>
  <si>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</si>
  <si>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</si>
  <si>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</si>
  <si>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</si>
  <si>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</si>
  <si>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</si>
  <si>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</si>
  <si>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</si>
  <si>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</si>
  <si>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</si>
  <si>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</si>
  <si>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</si>
  <si>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</si>
  <si>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</si>
  <si>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</si>
  <si>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</si>
  <si>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</si>
  <si>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</si>
  <si>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</si>
  <si>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</si>
  <si>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</si>
  <si>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</si>
  <si>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</si>
  <si>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</si>
  <si>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</si>
  <si>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</si>
  <si>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</si>
  <si>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</si>
  <si>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</si>
  <si>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</si>
  <si>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</si>
  <si>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</si>
  <si>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</si>
  <si>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</si>
  <si>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</si>
  <si>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</si>
  <si>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</si>
  <si>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</si>
  <si>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</si>
  <si>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</si>
  <si>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</si>
  <si>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</si>
  <si>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</si>
  <si>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</si>
  <si>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</si>
  <si>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</si>
  <si>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</si>
  <si>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</si>
  <si>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</si>
  <si>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</si>
  <si>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</si>
  <si>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</si>
  <si>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</si>
  <si>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</si>
  <si>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</si>
  <si>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</si>
  <si>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</si>
  <si>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</si>
  <si>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</si>
  <si>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</si>
  <si>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</si>
  <si>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</si>
  <si>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</si>
  <si>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</si>
  <si>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</si>
  <si>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</si>
  <si>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</si>
  <si>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</si>
  <si>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</si>
  <si>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</si>
  <si>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</si>
  <si>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</si>
  <si>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</si>
  <si>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</si>
  <si>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</si>
  <si>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</si>
  <si>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</si>
  <si>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</si>
  <si>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</si>
  <si>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</si>
  <si>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</si>
  <si>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</si>
  <si>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</si>
  <si>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</si>
  <si>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</si>
  <si>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</si>
  <si>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</si>
  <si>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</si>
  <si>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</si>
  <si>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</si>
  <si>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</si>
  <si>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</si>
  <si>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</si>
  <si>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</si>
  <si>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</si>
  <si>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</si>
  <si>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</si>
  <si>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</si>
  <si>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</si>
  <si>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</si>
  <si>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</si>
  <si>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</si>
  <si>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</si>
  <si>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</si>
  <si>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</si>
  <si>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</si>
  <si>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</si>
  <si>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</si>
  <si>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</si>
  <si>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</si>
  <si>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</si>
  <si>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</si>
  <si>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</si>
  <si>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</si>
  <si>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</si>
  <si>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</si>
  <si>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</si>
  <si>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</si>
  <si>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</si>
  <si>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</si>
  <si>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</si>
  <si>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</si>
  <si>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</si>
  <si>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</si>
  <si>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</si>
  <si>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</si>
  <si>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</si>
  <si>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</si>
  <si>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</si>
  <si>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</si>
  <si>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</si>
  <si>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</si>
  <si>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</si>
  <si>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</si>
  <si>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</si>
  <si>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</si>
  <si>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</si>
  <si>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</si>
  <si>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</si>
  <si>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</si>
  <si>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</si>
  <si>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</si>
  <si>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</si>
  <si>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</si>
  <si>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</si>
  <si>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</si>
  <si>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</si>
  <si>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</si>
  <si>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</si>
  <si>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</si>
  <si>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</si>
  <si>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</si>
  <si>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</si>
  <si>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</si>
  <si>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</si>
  <si>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</si>
  <si>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</si>
  <si>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</si>
  <si>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</si>
  <si>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</si>
  <si>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</si>
  <si>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</si>
  <si>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</si>
  <si>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</si>
  <si>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</si>
  <si>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</si>
  <si>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</si>
  <si>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</si>
  <si>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</si>
  <si>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</si>
  <si>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</si>
  <si>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</si>
  <si>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</si>
  <si>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</si>
  <si>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</si>
  <si>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</si>
  <si>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</si>
  <si>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</si>
  <si>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</si>
  <si>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</si>
  <si>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</si>
  <si>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</si>
  <si>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</si>
  <si>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</si>
  <si>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</si>
  <si>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</si>
  <si>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</si>
  <si>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</si>
  <si>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</si>
  <si>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</si>
  <si>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</si>
  <si>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</si>
  <si>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</si>
  <si>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</si>
  <si>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</si>
  <si>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</si>
  <si>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</si>
  <si>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</si>
  <si>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</si>
  <si>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</si>
  <si>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</si>
  <si>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</si>
  <si>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</si>
  <si>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</si>
  <si>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</si>
  <si>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</si>
  <si>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</si>
  <si>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</si>
  <si>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</si>
  <si>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</si>
  <si>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</si>
  <si>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</si>
  <si>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</si>
  <si>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</si>
  <si>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</si>
  <si>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</si>
  <si>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</si>
  <si>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</si>
  <si>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</si>
  <si>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</si>
  <si>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</si>
  <si>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</si>
  <si>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</si>
  <si>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</si>
  <si>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</si>
  <si>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</si>
  <si>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</si>
  <si>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</si>
  <si>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</si>
  <si>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</si>
  <si>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</si>
  <si>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</si>
  <si>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</si>
  <si>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</si>
  <si>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</si>
  <si>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</si>
  <si>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</si>
  <si>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</si>
  <si>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</si>
  <si>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</si>
  <si>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</si>
  <si>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</si>
  <si>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</si>
  <si>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</si>
  <si>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</si>
  <si>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</si>
  <si>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</si>
  <si>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</si>
  <si>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</si>
  <si>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</si>
  <si>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</si>
  <si>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</si>
  <si>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</si>
  <si>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</si>
  <si>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</si>
  <si>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</si>
  <si>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</si>
  <si>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</si>
  <si>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</si>
  <si>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</si>
  <si>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</si>
  <si>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</si>
  <si>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</si>
  <si>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</si>
  <si>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</si>
  <si>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</si>
  <si>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</si>
  <si>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</si>
  <si>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</si>
  <si>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</si>
  <si>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</si>
  <si>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</si>
  <si>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</si>
  <si>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</si>
  <si>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</si>
  <si>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</si>
  <si>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</si>
  <si>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</si>
  <si>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</si>
  <si>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</si>
  <si>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</si>
  <si>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</si>
  <si>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</si>
  <si>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</si>
  <si>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</si>
  <si>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</si>
  <si>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</si>
  <si>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</si>
  <si>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</si>
  <si>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</si>
  <si>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</si>
  <si>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</si>
  <si>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</si>
  <si>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</si>
  <si>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</si>
  <si>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</si>
  <si>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</si>
  <si>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</si>
  <si>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</si>
  <si>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</si>
  <si>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</si>
  <si>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</si>
  <si>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</si>
  <si>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</si>
  <si>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</si>
  <si>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</si>
  <si>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</si>
  <si>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</si>
  <si>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</si>
  <si>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</si>
  <si>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</si>
  <si>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</si>
  <si>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</si>
  <si>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</si>
  <si>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</si>
  <si>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</si>
  <si>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</si>
  <si>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</si>
  <si>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</si>
  <si>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</si>
  <si>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</si>
  <si>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</si>
  <si>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</si>
  <si>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</si>
  <si>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</si>
  <si>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</si>
  <si>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</si>
  <si>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</si>
  <si>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</si>
  <si>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</si>
  <si>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</si>
  <si>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</si>
  <si>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</si>
  <si>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</si>
  <si>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</si>
  <si>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</si>
  <si>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</si>
  <si>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</si>
  <si>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</si>
  <si>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</si>
  <si>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</si>
  <si>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</si>
  <si>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</si>
  <si>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</si>
  <si>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</si>
  <si>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</si>
  <si>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</si>
  <si>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</si>
  <si>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</si>
  <si>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</si>
  <si>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</si>
  <si>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</si>
  <si>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</si>
  <si>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</si>
  <si>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</si>
  <si>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</si>
  <si>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</si>
  <si>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</si>
  <si>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</si>
  <si>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</si>
  <si>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</si>
  <si>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</si>
  <si>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</si>
  <si>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</si>
  <si>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</si>
  <si>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</si>
  <si>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</si>
  <si>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</si>
  <si>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</si>
  <si>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</si>
  <si>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</si>
  <si>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</si>
  <si>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</si>
  <si>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</si>
  <si>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</si>
  <si>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</si>
  <si>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</si>
  <si>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</si>
  <si>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</si>
  <si>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</si>
  <si>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</si>
  <si>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</si>
  <si>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</si>
  <si>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</si>
  <si>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</si>
  <si>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</si>
  <si>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</si>
  <si>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</si>
  <si>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</si>
  <si>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</si>
  <si>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</si>
  <si>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</si>
  <si>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</si>
  <si>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</si>
  <si>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</si>
  <si>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</si>
  <si>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</si>
  <si>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</si>
  <si>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</si>
  <si>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</si>
  <si>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</si>
  <si>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</si>
  <si>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</si>
  <si>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</si>
  <si>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</si>
  <si>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</si>
  <si>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</si>
  <si>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</si>
  <si>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</si>
  <si>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</si>
  <si>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</si>
  <si>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</si>
  <si>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</si>
  <si>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</si>
  <si>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</si>
  <si>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</si>
  <si>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</si>
  <si>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</si>
  <si>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</si>
  <si>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</si>
  <si>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</si>
  <si>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</si>
  <si>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</si>
  <si>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</si>
  <si>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</si>
  <si>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</si>
  <si>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</si>
  <si>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</si>
  <si>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</si>
  <si>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</si>
  <si>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</si>
  <si>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</si>
  <si>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</si>
  <si>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</si>
  <si>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</si>
  <si>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</si>
  <si>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</si>
  <si>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</si>
  <si>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</si>
  <si>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</si>
  <si>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</si>
  <si>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</si>
  <si>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</si>
  <si>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</si>
  <si>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</si>
  <si>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</si>
  <si>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</si>
  <si>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</si>
  <si>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</si>
  <si>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</si>
  <si>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</si>
  <si>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</si>
  <si>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</si>
  <si>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</si>
  <si>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</si>
  <si>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</si>
  <si>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</si>
  <si>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</si>
  <si>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</si>
  <si>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</si>
  <si>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</si>
  <si>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</si>
  <si>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</si>
  <si>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</si>
  <si>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</si>
  <si>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</si>
  <si>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</si>
  <si>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</si>
  <si>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</si>
  <si>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</si>
  <si>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</si>
  <si>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</si>
  <si>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</si>
  <si>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</si>
  <si>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</si>
  <si>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</si>
  <si>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</si>
  <si>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</si>
  <si>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</si>
  <si>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</si>
  <si>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</si>
  <si>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</si>
  <si>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</si>
  <si>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</si>
  <si>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</si>
  <si>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</si>
  <si>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</si>
  <si>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</si>
  <si>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</si>
  <si>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</si>
  <si>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</si>
  <si>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</si>
  <si>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</si>
  <si>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</si>
  <si>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</si>
  <si>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</si>
  <si>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</si>
  <si>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</si>
  <si>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</si>
  <si>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</si>
  <si>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</si>
  <si>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</si>
  <si>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</si>
  <si>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</si>
  <si>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</si>
  <si>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</si>
  <si>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</si>
  <si>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</si>
  <si>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</si>
  <si>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</si>
  <si>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</si>
  <si>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</si>
  <si>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</si>
  <si>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</si>
  <si>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</si>
  <si>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</si>
  <si>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</si>
  <si>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</si>
  <si>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</si>
  <si>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</si>
  <si>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</si>
  <si>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</si>
  <si>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</si>
  <si>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</si>
  <si>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</si>
  <si>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</si>
  <si>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</si>
  <si>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</si>
  <si>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</si>
  <si>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</si>
  <si>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</si>
  <si>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</si>
  <si>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</si>
  <si>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</si>
  <si>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</si>
  <si>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</si>
  <si>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</si>
  <si>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</si>
  <si>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</si>
  <si>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</si>
  <si>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</si>
  <si>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</si>
  <si>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</si>
  <si>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</si>
  <si>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</si>
  <si>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</si>
  <si>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</si>
  <si>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</si>
  <si>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</si>
  <si>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</si>
  <si>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</si>
  <si>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</si>
  <si>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</si>
  <si>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</si>
  <si>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</si>
  <si>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</si>
  <si>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</si>
  <si>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</si>
  <si>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</si>
  <si>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</si>
  <si>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</si>
  <si>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</si>
  <si>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</si>
  <si>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</si>
  <si>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</si>
  <si>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</si>
  <si>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</si>
  <si>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</si>
  <si>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</si>
  <si>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</si>
  <si>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</si>
  <si>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</si>
  <si>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</si>
  <si>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</si>
  <si>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</si>
  <si>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</si>
  <si>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</si>
  <si>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</si>
  <si>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</si>
  <si>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</si>
  <si>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</si>
  <si>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</si>
  <si>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</si>
  <si>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</si>
  <si>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</si>
  <si>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</si>
  <si>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</si>
  <si>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</si>
  <si>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</si>
  <si>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</si>
  <si>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</si>
  <si>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</si>
  <si>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</si>
  <si>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</si>
  <si>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</si>
  <si>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</si>
  <si>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</si>
  <si>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</si>
  <si>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</si>
  <si>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</si>
  <si>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</si>
  <si>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</si>
  <si>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</si>
  <si>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</si>
  <si>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</si>
  <si>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</si>
  <si>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</si>
  <si>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</si>
  <si>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</si>
  <si>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</si>
  <si>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</si>
  <si>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</si>
  <si>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</si>
  <si>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</si>
  <si>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</si>
  <si>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</si>
  <si>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</si>
  <si>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</si>
  <si>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</si>
  <si>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</si>
  <si>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</si>
  <si>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</si>
  <si>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</si>
  <si>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</si>
  <si>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</si>
  <si>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</si>
  <si>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</si>
  <si>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</si>
  <si>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</si>
  <si>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</si>
  <si>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</si>
  <si>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</si>
  <si>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</si>
  <si>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</si>
  <si>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</si>
  <si>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</si>
  <si>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</si>
  <si>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</si>
  <si>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</si>
  <si>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</si>
  <si>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</si>
  <si>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</si>
  <si>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</si>
  <si>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</si>
  <si>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</si>
  <si>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</si>
  <si>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</si>
  <si>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</si>
  <si>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</si>
  <si>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</si>
  <si>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</si>
  <si>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</si>
  <si>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</si>
  <si>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</si>
  <si>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</si>
  <si>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</si>
  <si>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</si>
  <si>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</si>
  <si>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</si>
  <si>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</si>
  <si>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</si>
  <si>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</si>
  <si>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</si>
  <si>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</si>
  <si>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</si>
  <si>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</si>
  <si>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</si>
  <si>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</si>
  <si>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</si>
  <si>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</si>
  <si>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</si>
  <si>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</si>
  <si>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</si>
  <si>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</si>
  <si>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</si>
  <si>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</si>
  <si>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</si>
  <si>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</si>
  <si>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</si>
  <si>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</si>
  <si>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</si>
  <si>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</si>
  <si>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</si>
  <si>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</si>
  <si>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</si>
  <si>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</si>
  <si>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</si>
  <si>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</si>
  <si>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</si>
  <si>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</si>
  <si>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</si>
  <si>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</si>
  <si>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</si>
  <si>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</si>
  <si>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</si>
  <si>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</si>
  <si>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</si>
  <si>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</si>
  <si>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</si>
  <si>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</si>
  <si>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</si>
  <si>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</si>
  <si>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</si>
  <si>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</si>
  <si>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</si>
  <si>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</si>
  <si>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</si>
  <si>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</si>
  <si>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</si>
  <si>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</si>
  <si>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</si>
  <si>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</si>
  <si>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</si>
  <si>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</si>
  <si>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</si>
  <si>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</si>
  <si>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</si>
  <si>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</si>
  <si>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</si>
  <si>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</si>
  <si>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</si>
  <si>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</si>
  <si>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</si>
  <si>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</si>
  <si>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</si>
  <si>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</si>
  <si>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</si>
  <si>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</si>
  <si>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</si>
  <si>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</si>
  <si>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</si>
  <si>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</si>
  <si>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</si>
  <si>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</si>
  <si>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</si>
  <si>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</si>
  <si>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</si>
  <si>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</si>
  <si>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</si>
  <si>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</si>
  <si>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</si>
  <si>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</si>
  <si>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</si>
  <si>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</si>
  <si>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</si>
  <si>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</si>
  <si>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</si>
  <si>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</si>
  <si>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</si>
  <si>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</si>
  <si>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</si>
  <si>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</si>
  <si>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</si>
  <si>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</si>
  <si>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</si>
  <si>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</si>
  <si>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</si>
  <si>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</si>
  <si>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</si>
  <si>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</si>
  <si>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</si>
  <si>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</si>
  <si>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</si>
  <si>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</si>
  <si>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</si>
  <si>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</si>
  <si>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</si>
  <si>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</si>
  <si>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</si>
  <si>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</si>
  <si>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</si>
  <si>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</si>
  <si>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</si>
  <si>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</si>
  <si>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</si>
  <si>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</si>
  <si>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</si>
  <si>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</si>
  <si>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</si>
  <si>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</si>
  <si>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</si>
  <si>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</si>
  <si>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</si>
  <si>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</si>
  <si>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</si>
  <si>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</si>
  <si>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</si>
  <si>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</si>
  <si>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</si>
  <si>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</si>
  <si>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</si>
  <si>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</si>
  <si>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</si>
  <si>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</si>
  <si>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</si>
  <si>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</si>
  <si>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</si>
  <si>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</si>
  <si>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</si>
  <si>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</si>
  <si>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</si>
  <si>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</si>
  <si>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</si>
  <si>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</si>
  <si>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</si>
  <si>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</si>
  <si>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</si>
  <si>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</si>
  <si>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</si>
  <si>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</si>
  <si>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</si>
  <si>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</si>
  <si>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</si>
  <si>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</si>
  <si>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</si>
  <si>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</si>
  <si>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</si>
  <si>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</si>
  <si>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</si>
  <si>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</si>
  <si>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</si>
  <si>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</si>
  <si>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</si>
  <si>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</si>
  <si>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</si>
  <si>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</si>
  <si>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</si>
  <si>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</si>
  <si>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</si>
  <si>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</si>
  <si>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</si>
  <si>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</si>
  <si>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</si>
  <si>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</si>
  <si>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</si>
  <si>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</si>
  <si>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</si>
  <si>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</si>
  <si>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</si>
  <si>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</si>
  <si>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</si>
  <si>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</si>
  <si>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</si>
  <si>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</si>
  <si>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</si>
  <si>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</si>
  <si>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</si>
  <si>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</si>
  <si>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</si>
  <si>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</si>
  <si>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</si>
  <si>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</si>
  <si>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</si>
  <si>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</si>
  <si>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</si>
  <si>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</si>
  <si>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</si>
  <si>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</si>
  <si>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</si>
  <si>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</si>
  <si>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</si>
  <si>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</si>
  <si>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</si>
  <si>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</si>
  <si>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</si>
  <si>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</si>
  <si>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</si>
  <si>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</si>
  <si>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</si>
  <si>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</si>
  <si>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</si>
  <si>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</si>
  <si>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</si>
  <si>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</si>
  <si>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</si>
  <si>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</si>
  <si>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</si>
  <si>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</si>
  <si>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</si>
  <si>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</si>
  <si>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</si>
  <si>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</si>
  <si>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</si>
  <si>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</si>
  <si>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</si>
  <si>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</si>
  <si>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</si>
  <si>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</si>
  <si>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</si>
  <si>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</si>
  <si>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</si>
  <si>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</si>
  <si>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</si>
  <si>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</si>
  <si>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</si>
  <si>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</si>
  <si>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</si>
  <si>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</si>
  <si>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</si>
  <si>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</si>
  <si>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</si>
  <si>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</si>
  <si>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</si>
  <si>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</si>
  <si>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</si>
  <si>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</si>
  <si>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</si>
  <si>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</si>
  <si>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</si>
  <si>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</si>
  <si>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</si>
  <si>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</si>
  <si>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</si>
  <si>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</si>
  <si>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</si>
  <si>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</si>
  <si>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</si>
  <si>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</si>
  <si>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</si>
  <si>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</si>
  <si>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</si>
  <si>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</si>
  <si>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</si>
  <si>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</si>
  <si>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</si>
  <si>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</si>
  <si>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</si>
  <si>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</si>
  <si>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</si>
  <si>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</si>
  <si>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</si>
  <si>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</si>
  <si>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</si>
  <si>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</si>
  <si>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</si>
  <si>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</si>
  <si>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</si>
  <si>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</si>
  <si>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</si>
  <si>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</si>
  <si>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</si>
  <si>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</si>
  <si>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</si>
  <si>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</si>
  <si>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</si>
  <si>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</si>
  <si>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</si>
  <si>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</si>
  <si>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</si>
  <si>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</si>
  <si>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</si>
  <si>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</si>
  <si>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</si>
  <si>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</si>
  <si>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</si>
  <si>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</si>
  <si>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</si>
  <si>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</si>
  <si>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</si>
  <si>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</si>
  <si>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</si>
  <si>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</si>
  <si>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</si>
  <si>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</si>
  <si>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</si>
  <si>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</si>
  <si>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</si>
  <si>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</si>
  <si>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</si>
  <si>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</si>
  <si>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</si>
  <si>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</si>
  <si>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</si>
  <si>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</si>
  <si>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</si>
  <si>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</si>
  <si>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</si>
  <si>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</si>
  <si>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</si>
  <si>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</si>
  <si>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</si>
  <si>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</si>
  <si>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</si>
  <si>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</si>
  <si>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</si>
  <si>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</si>
  <si>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</si>
  <si>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</si>
  <si>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</si>
  <si>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</si>
  <si>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</si>
  <si>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</si>
  <si>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</si>
  <si>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</si>
  <si>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</si>
  <si>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</si>
  <si>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</si>
  <si>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</si>
  <si>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</si>
  <si>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</si>
  <si>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</si>
  <si>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</si>
  <si>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</si>
  <si>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</si>
  <si>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</si>
  <si>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</si>
  <si>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</si>
  <si>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</si>
  <si>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</si>
  <si>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</si>
  <si>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</si>
  <si>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</si>
  <si>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</si>
  <si>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</si>
  <si>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</si>
  <si>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</si>
  <si>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</si>
  <si>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</si>
  <si>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</si>
  <si>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</si>
  <si>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</si>
  <si>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</si>
  <si>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</si>
  <si>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</si>
  <si>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</si>
  <si>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</si>
  <si>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</si>
  <si>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</si>
  <si>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</si>
  <si>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</si>
  <si>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</si>
  <si>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</si>
  <si>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</si>
  <si>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</si>
  <si>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</si>
  <si>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</si>
  <si>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</si>
  <si>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</si>
  <si>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</si>
  <si>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</si>
  <si>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</si>
  <si>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</si>
  <si>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</si>
  <si>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</si>
  <si>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</si>
  <si>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</si>
  <si>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</si>
  <si>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</si>
  <si>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</si>
  <si>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</si>
  <si>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</si>
  <si>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</si>
  <si>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</si>
  <si>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</si>
  <si>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</si>
  <si>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</si>
  <si>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</si>
  <si>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</si>
  <si>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</si>
  <si>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</si>
  <si>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</si>
  <si>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</si>
  <si>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</si>
  <si>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</si>
  <si>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</si>
  <si>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</si>
  <si>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</si>
  <si>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</si>
  <si>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</si>
  <si>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</si>
  <si>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</si>
  <si>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</si>
  <si>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</si>
  <si>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</si>
  <si>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</si>
  <si>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</si>
  <si>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</si>
  <si>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</si>
  <si>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</si>
  <si>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</si>
  <si>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</si>
  <si>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</si>
  <si>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</si>
  <si>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</si>
  <si>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</si>
  <si>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</si>
  <si>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</si>
  <si>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</si>
  <si>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</si>
  <si>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</si>
  <si>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</si>
  <si>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</si>
  <si>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</si>
  <si>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</si>
  <si>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</si>
  <si>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</si>
  <si>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</si>
  <si>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</si>
  <si>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</si>
  <si>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</si>
  <si>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</si>
  <si>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</si>
  <si>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</si>
  <si>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</si>
  <si>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</si>
  <si>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</si>
  <si>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</si>
  <si>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</si>
  <si>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</si>
  <si>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</si>
  <si>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</si>
  <si>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</si>
  <si>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</si>
  <si>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</si>
  <si>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</si>
  <si>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</si>
  <si>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</si>
  <si>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</si>
  <si>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</si>
  <si>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</si>
  <si>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</si>
  <si>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</si>
  <si>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</si>
  <si>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</si>
  <si>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</si>
  <si>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</si>
  <si>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</si>
  <si>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</si>
  <si>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</si>
  <si>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</si>
  <si>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</si>
  <si>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</si>
  <si>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</si>
  <si>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</si>
  <si>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</si>
  <si>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</si>
  <si>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</si>
  <si>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</si>
  <si>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</si>
  <si>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</si>
  <si>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</si>
  <si>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</si>
  <si>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</si>
  <si>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</si>
  <si>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</si>
  <si>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</si>
  <si>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</si>
  <si>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</si>
  <si>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</si>
  <si>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</si>
  <si>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</si>
  <si>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</si>
  <si>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</si>
  <si>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</si>
  <si>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</si>
  <si>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</si>
  <si>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</si>
  <si>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</si>
  <si>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</si>
  <si>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</si>
  <si>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</si>
  <si>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</si>
  <si>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</si>
  <si>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</si>
  <si>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</si>
  <si>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</si>
  <si>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</si>
  <si>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</si>
  <si>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</si>
  <si>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</si>
  <si>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</si>
  <si>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</si>
  <si>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</si>
  <si>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</si>
  <si>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</si>
  <si>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</si>
  <si>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</si>
  <si>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</si>
  <si>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</si>
  <si>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</si>
  <si>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</si>
  <si>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</si>
  <si>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</si>
  <si>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</si>
  <si>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</si>
  <si>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</si>
  <si>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</si>
  <si>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</si>
  <si>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</si>
  <si>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</si>
  <si>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</si>
  <si>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</si>
  <si>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</si>
  <si>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</si>
  <si>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</si>
  <si>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</si>
  <si>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</si>
  <si>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</si>
  <si>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</si>
  <si>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</si>
  <si>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</si>
  <si>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</si>
  <si>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</si>
  <si>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</si>
  <si>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</si>
  <si>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</si>
  <si>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</si>
  <si>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</si>
  <si>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</si>
  <si>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</si>
  <si>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</si>
  <si>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</si>
  <si>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</si>
  <si>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</si>
  <si>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</si>
  <si>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</si>
  <si>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</si>
  <si>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</si>
  <si>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</si>
  <si>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</si>
  <si>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</si>
  <si>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</si>
  <si>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</si>
  <si>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</si>
  <si>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</si>
  <si>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</si>
  <si>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</si>
  <si>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</si>
  <si>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</si>
  <si>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</si>
  <si>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</si>
  <si>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</si>
  <si>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</si>
  <si>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</si>
  <si>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</si>
  <si>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</si>
  <si>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</si>
  <si>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</si>
  <si>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</si>
  <si>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</si>
  <si>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</si>
  <si>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</si>
  <si>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</si>
  <si>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</si>
  <si>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</si>
  <si>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</si>
  <si>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</si>
  <si>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</si>
  <si>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</si>
  <si>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</si>
  <si>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</si>
  <si>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</si>
  <si>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</si>
  <si>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</si>
  <si>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</si>
  <si>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</si>
  <si>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</si>
  <si>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</si>
  <si>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</si>
  <si>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</si>
  <si>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</si>
  <si>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</si>
  <si>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</si>
  <si>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</si>
  <si>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</si>
  <si>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</si>
  <si>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</si>
  <si>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</si>
  <si>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</si>
  <si>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</si>
  <si>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</si>
  <si>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</si>
  <si>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</si>
  <si>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</si>
  <si>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</si>
  <si>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</si>
  <si>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</si>
  <si>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</si>
  <si>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</si>
  <si>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</si>
  <si>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</si>
  <si>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</si>
  <si>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</si>
  <si>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</si>
  <si>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</si>
  <si>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</si>
  <si>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</si>
  <si>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</si>
  <si>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</si>
  <si>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</si>
  <si>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</si>
  <si>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</si>
  <si>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</si>
  <si>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</si>
  <si>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</si>
  <si>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</si>
  <si>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</si>
  <si>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</si>
  <si>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</si>
  <si>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</si>
  <si>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</si>
  <si>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</si>
  <si>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</si>
  <si>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</si>
  <si>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</si>
  <si>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</si>
  <si>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</si>
  <si>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</si>
  <si>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</si>
  <si>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</si>
  <si>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</si>
  <si>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</si>
  <si>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</si>
  <si>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</si>
  <si>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</si>
  <si>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</si>
  <si>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</si>
  <si>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</si>
  <si>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</si>
  <si>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</si>
  <si>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</si>
  <si>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</si>
  <si>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</si>
  <si>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</si>
  <si>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</si>
  <si>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</si>
  <si>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</si>
  <si>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</si>
  <si>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</si>
  <si>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</si>
  <si>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</si>
  <si>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</si>
  <si>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</si>
  <si>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</si>
  <si>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</si>
  <si>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</si>
  <si>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</si>
  <si>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</si>
  <si>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</si>
  <si>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</si>
  <si>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</si>
  <si>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</si>
  <si>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</si>
  <si>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</si>
  <si>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</si>
  <si>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</si>
  <si>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</si>
  <si>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</si>
  <si>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</si>
  <si>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</si>
  <si>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</si>
  <si>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</si>
  <si>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</si>
  <si>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</si>
  <si>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</si>
  <si>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</si>
  <si>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</si>
  <si>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</si>
  <si>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</si>
  <si>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</si>
  <si>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</si>
  <si>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</si>
  <si>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</si>
  <si>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</si>
  <si>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</si>
  <si>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</si>
  <si>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</si>
  <si>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</si>
  <si>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</si>
  <si>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</si>
  <si>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</si>
  <si>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</si>
  <si>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</si>
  <si>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</si>
  <si>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</si>
  <si>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</si>
  <si>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</si>
  <si>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</si>
  <si>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</si>
  <si>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</si>
  <si>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</si>
  <si>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</si>
  <si>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</si>
  <si>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</si>
  <si>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</si>
  <si>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</si>
  <si>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</si>
  <si>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</si>
  <si>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</si>
  <si>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</si>
  <si>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</si>
  <si>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</si>
  <si>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</si>
  <si>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</si>
  <si>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</si>
  <si>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</si>
  <si>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</si>
  <si>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</si>
  <si>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</si>
  <si>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</si>
  <si>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</si>
  <si>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</si>
  <si>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</si>
  <si>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</si>
  <si>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</si>
  <si>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</si>
  <si>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</si>
  <si>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</si>
  <si>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</si>
  <si>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</si>
  <si>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</si>
  <si>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</si>
  <si>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</si>
  <si>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</si>
  <si>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</si>
  <si>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</si>
  <si>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</si>
  <si>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</si>
  <si>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</si>
  <si>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</si>
  <si>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</si>
  <si>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</si>
  <si>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</si>
  <si>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</si>
  <si>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</si>
  <si>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</si>
  <si>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</si>
  <si>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</si>
  <si>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</si>
  <si>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</si>
  <si>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</si>
  <si>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</si>
  <si>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</si>
  <si>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</si>
  <si>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</si>
  <si>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</si>
  <si>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</si>
  <si>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</si>
  <si>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</si>
  <si>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</si>
  <si>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</si>
  <si>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</si>
  <si>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</si>
  <si>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</si>
  <si>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</si>
  <si>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</si>
  <si>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</si>
  <si>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</si>
  <si>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</si>
  <si>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</si>
  <si>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</si>
  <si>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</si>
  <si>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</si>
  <si>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</si>
  <si>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</si>
  <si>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</si>
  <si>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</si>
  <si>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</si>
  <si>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</si>
  <si>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</si>
  <si>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</si>
  <si>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</si>
  <si>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</si>
  <si>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</si>
  <si>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</si>
  <si>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</si>
  <si>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</si>
  <si>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</si>
  <si>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</si>
  <si>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</si>
  <si>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</si>
  <si>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</si>
  <si>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</si>
  <si>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</si>
  <si>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</si>
  <si>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</si>
  <si>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</si>
  <si>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</si>
  <si>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</si>
  <si>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</si>
  <si>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</si>
  <si>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</si>
  <si>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</si>
  <si>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</si>
  <si>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</si>
  <si>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</si>
  <si>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</si>
  <si>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</si>
  <si>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</si>
  <si>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</si>
  <si>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</si>
  <si>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</si>
  <si>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</si>
  <si>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</si>
  <si>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</si>
  <si>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</si>
  <si>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</si>
  <si>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</si>
  <si>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</si>
  <si>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</si>
  <si>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</si>
  <si>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</si>
  <si>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</si>
  <si>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</si>
  <si>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</si>
  <si>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</si>
  <si>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</si>
  <si>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</si>
  <si>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</si>
  <si>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</si>
  <si>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</si>
  <si>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</si>
  <si>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</si>
  <si>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</si>
  <si>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</si>
  <si>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</si>
  <si>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</si>
  <si>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</si>
  <si>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</si>
  <si>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</si>
  <si>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</si>
  <si>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</si>
  <si>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</si>
  <si>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</si>
  <si>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</si>
  <si>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</si>
  <si>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</si>
  <si>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</si>
  <si>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</si>
  <si>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</si>
  <si>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</si>
  <si>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</si>
  <si>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</si>
  <si>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</si>
  <si>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</si>
  <si>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</si>
  <si>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</si>
  <si>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</si>
  <si>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</si>
  <si>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</si>
  <si>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</si>
  <si>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</si>
  <si>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</si>
  <si>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</si>
  <si>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</si>
  <si>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</si>
  <si>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</si>
  <si>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</si>
  <si>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</si>
  <si>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</si>
  <si>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</si>
  <si>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</si>
  <si>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</si>
  <si>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</si>
  <si>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</si>
  <si>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</si>
  <si>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</si>
  <si>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</si>
  <si>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</si>
  <si>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</si>
  <si>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</si>
  <si>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Percentage Funded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</si>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</sst>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CC66"/>
        </patternFill>
      </fill>
    </dxf>
    <dxf>
      <fill>
        <patternFill>
          <bgColor rgb="FF66CCFF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C66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CC66"/>
      <color rgb="FFFF7C80"/>
      <color rgb="FFFF99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final.xlsx]Sheet 2!PivotTable1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'Sheet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5-4773-A82E-B70DA9FB58E2}"/>
            </c:ext>
          </c:extLst>
        </c:ser>
        <c:ser>
          <c:idx val="1"/>
          <c:order val="1"/>
          <c:tx>
            <c:strRef>
              <c:f>'Sheet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5-4773-A82E-B70DA9FB58E2}"/>
            </c:ext>
          </c:extLst>
        </c:ser>
        <c:ser>
          <c:idx val="2"/>
          <c:order val="2"/>
          <c:tx>
            <c:strRef>
              <c:f>'Sheet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5-4773-A82E-B70DA9FB58E2}"/>
            </c:ext>
          </c:extLst>
        </c:ser>
        <c:ser>
          <c:idx val="3"/>
          <c:order val="3"/>
          <c:tx>
            <c:strRef>
              <c:f>'Sheet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'Sheet 2'!$A$5:$A$14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2'!$E$5:$E$14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A5-4773-A82E-B70DA9FB5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946655"/>
        <c:axId val="62947487"/>
        <c:axId val="0"/>
      </c:bar3DChart>
      <c:catAx>
        <c:axId val="6294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7487"/>
        <c:crosses val="autoZero"/>
        <c:auto val="1"/>
        <c:lblAlgn val="ctr"/>
        <c:lblOffset val="100"/>
        <c:noMultiLvlLbl val="0"/>
      </c:catAx>
      <c:valAx>
        <c:axId val="629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final.xlsx]Sheet3!PivotTable2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9999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</c:pivotFmt>
      <c:pivotFmt>
        <c:idx val="5"/>
        <c:spPr>
          <a:solidFill>
            <a:srgbClr val="92D050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D-4044-BF2A-62800B67DEF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044-BF2A-62800B67DEF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5D-4044-BF2A-62800B67DEF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Sheet3!$A$6:$A$30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Sheet3!$E$6:$E$30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044-BF2A-62800B67D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910319"/>
        <c:axId val="63909071"/>
        <c:axId val="0"/>
      </c:bar3DChart>
      <c:catAx>
        <c:axId val="639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9071"/>
        <c:crosses val="autoZero"/>
        <c:auto val="1"/>
        <c:lblAlgn val="ctr"/>
        <c:lblOffset val="100"/>
        <c:noMultiLvlLbl val="0"/>
      </c:catAx>
      <c:valAx>
        <c:axId val="639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final.xlsx]Sheet4!PivotTable2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8-4BD8-BE1E-0DBE268F7F96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8-4BD8-BE1E-0DBE268F7F96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8-4BD8-BE1E-0DBE268F7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38624"/>
        <c:axId val="1545337792"/>
      </c:lineChart>
      <c:catAx>
        <c:axId val="15453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7792"/>
        <c:crosses val="autoZero"/>
        <c:auto val="1"/>
        <c:lblAlgn val="ctr"/>
        <c:lblOffset val="100"/>
        <c:noMultiLvlLbl val="0"/>
      </c:catAx>
      <c:valAx>
        <c:axId val="15453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55-4B9A-8B7E-6A18CE284A4E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55-4B9A-8B7E-6A18CE284A4E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55-4B9A-8B7E-6A18CE28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452032"/>
        <c:axId val="1550450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55-4B9A-8B7E-6A18CE284A4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55-4B9A-8B7E-6A18CE284A4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55-4B9A-8B7E-6A18CE284A4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55-4B9A-8B7E-6A18CE284A4E}"/>
                  </c:ext>
                </c:extLst>
              </c15:ser>
            </c15:filteredLineSeries>
          </c:ext>
        </c:extLst>
      </c:lineChart>
      <c:catAx>
        <c:axId val="15504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0368"/>
        <c:crosses val="autoZero"/>
        <c:auto val="1"/>
        <c:lblAlgn val="ctr"/>
        <c:lblOffset val="100"/>
        <c:noMultiLvlLbl val="0"/>
      </c:catAx>
      <c:valAx>
        <c:axId val="15504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4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269557</xdr:colOff>
      <xdr:row>1</xdr:row>
      <xdr:rowOff>158115</xdr:rowOff>
    </xdr:from>
    <xdr:to>
      <xdr:col>13</xdr:col>
      <xdr:colOff>180022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CDD82-D289-9093-0B9C-36D012581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</xdr:colOff>
      <xdr:row>3</xdr:row>
      <xdr:rowOff>64769</xdr:rowOff>
    </xdr:from>
    <xdr:to>
      <xdr:col>16</xdr:col>
      <xdr:colOff>561975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14AF7-AFA2-0D58-EFA9-24B8986B8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391477</xdr:colOff>
      <xdr:row>2</xdr:row>
      <xdr:rowOff>76200</xdr:rowOff>
    </xdr:from>
    <xdr:to>
      <xdr:col>13</xdr:col>
      <xdr:colOff>142875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BD353-F44D-3B39-1B66-DB95672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797240</xdr:colOff>
      <xdr:row>14</xdr:row>
      <xdr:rowOff>68581</xdr:rowOff>
    </xdr:from>
    <xdr:to>
      <xdr:col>7</xdr:col>
      <xdr:colOff>838199</xdr:colOff>
      <xdr:row>33</xdr:row>
      <xdr:rowOff>116206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71C8E-5E26-5477-0A7C-D4C1BD91E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43791435187" createdVersion="8" refreshedVersion="8" minRefreshableVersion="3" recordCount="1000" xr:uid="{1B6E506B-783B-48D4-8284-3DE9C008D2DC}">
  <cacheSource type="worksheet">
    <worksheetSource ref="A1:X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y Martell" refreshedDate="44759.481017245373" createdVersion="8" refreshedVersion="8" minRefreshableVersion="3" recordCount="986" xr:uid="{7F18A81B-723C-4A8C-A9D0-3A04F940EC02}">
  <cacheSource type="worksheet">
    <worksheetSource ref="G1:X987" sheet="Crowdfunding"/>
  </cacheSource>
  <cacheFields count="17">
    <cacheField name="Percent Funded" numFmtId="9">
      <sharedItems containsSemiMixedTypes="0" containsString="0" containsNumber="1" minValue="0" maxValue="23.388333333333332"/>
    </cacheField>
    <cacheField name="outcome" numFmtId="0">
      <sharedItems count="3">
        <s v="canceled"/>
        <s v="fai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37961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0">
        <d v="2018-09-08T05:00:00"/>
        <d v="2018-07-31T05:00:00"/>
        <d v="2010-12-19T06:00:00"/>
        <d v="2012-10-20T05:00:00"/>
        <d v="2010-08-27T05:00:00"/>
        <d v="2015-02-03T06:00:00"/>
        <d v="2014-06-07T05:00:00"/>
        <d v="2011-11-08T06:00:00"/>
        <d v="2019-10-05T05:00:00"/>
        <d v="2016-03-04T06:00:00"/>
        <d v="2011-10-02T05:00:00"/>
        <d v="2010-02-27T06:00:00"/>
        <d v="2013-05-21T05:00:00"/>
        <d v="2010-12-02T06:00:00"/>
        <d v="2016-11-23T06:00:00"/>
        <d v="2010-10-05T05:00:00"/>
        <d v="2011-09-21T05:00:00"/>
        <d v="2010-08-12T05:00:00"/>
        <d v="2017-08-02T05:00:00"/>
        <d v="2012-01-04T06:00:00"/>
        <d v="2014-02-10T06:00:00"/>
        <d v="2016-12-01T06:00:00"/>
        <d v="2010-09-30T05:00:00"/>
        <d v="2017-12-19T06:00:00"/>
        <d v="2010-06-07T05:00:00"/>
        <d v="2010-09-09T05:00:00"/>
        <d v="2013-12-06T06:00:00"/>
        <d v="2012-02-29T06:00:00"/>
        <d v="2015-09-28T05:00:00"/>
        <d v="2011-03-11T06:00:00"/>
        <d v="2013-07-25T05:00:00"/>
        <d v="2019-05-01T05:00:00"/>
        <d v="2017-03-25T05:00:00"/>
        <d v="2017-07-06T05:00:00"/>
        <d v="2015-08-30T05:00:00"/>
        <d v="2013-08-30T05:00:00"/>
        <d v="2011-08-19T05:00:00"/>
        <d v="2019-01-19T06:00:00"/>
        <d v="2018-02-21T06:00:00"/>
        <d v="2018-04-04T05:00:00"/>
        <d v="2010-10-25T05:00:00"/>
        <d v="2017-07-23T05:00:00"/>
        <d v="2015-02-20T06:00:00"/>
        <d v="2010-03-01T06:00:00"/>
        <d v="2010-08-05T05:00:00"/>
        <d v="2019-01-26T06:00:00"/>
        <d v="2010-10-31T05:00:00"/>
        <d v="2010-02-14T06:00:00"/>
        <d v="2012-01-22T06:00:00"/>
        <d v="2011-05-08T05:00:00"/>
        <d v="2015-01-22T06:00:00"/>
        <d v="2015-11-26T06:00:00"/>
        <d v="2014-12-12T06:00:00"/>
        <d v="2016-08-09T05:00:00"/>
        <d v="2015-12-24T06:00:00"/>
        <d v="2014-01-20T06:00:00"/>
        <d v="2016-06-29T05:00:00"/>
        <d v="2015-11-28T06:00:00"/>
        <d v="2019-08-11T05:00:00"/>
        <d v="2019-01-20T06:00:00"/>
        <d v="2017-09-13T05:00:00"/>
        <d v="2013-09-19T05:00:00"/>
        <d v="2010-09-21T05:00:00"/>
        <d v="2019-10-22T05:00:00"/>
        <d v="2012-03-06T06:00:00"/>
        <d v="2019-12-10T06:00:00"/>
        <d v="2019-03-04T06:00:00"/>
        <d v="2011-08-15T05:00:00"/>
        <d v="2015-10-03T05:00:00"/>
        <d v="2018-01-10T06:00:00"/>
        <d v="2013-02-25T06:00:00"/>
        <d v="2016-11-02T05:00:00"/>
        <d v="2013-08-01T05:00:00"/>
        <d v="2012-03-27T05:00:00"/>
        <d v="2010-09-15T05:00:00"/>
        <d v="2018-03-11T06:00:00"/>
        <d v="2011-02-21T06:00:00"/>
        <d v="2017-04-28T05:00:00"/>
        <d v="2018-07-02T05:00:00"/>
        <d v="2015-04-08T05:00:00"/>
        <d v="2015-01-23T06:00:00"/>
        <d v="2010-09-27T05:00:00"/>
        <d v="2018-06-16T05:00:00"/>
        <d v="2016-07-28T05:00:00"/>
        <d v="2011-03-08T06:00:00"/>
        <d v="2016-02-25T06:00:00"/>
        <d v="2016-08-06T05:00:00"/>
        <d v="2015-07-27T05:00:00"/>
        <d v="2011-10-19T05:00:00"/>
        <d v="2010-10-24T05:00:00"/>
        <d v="2014-01-12T06:00:00"/>
        <d v="2018-09-11T05:00:00"/>
        <d v="2017-11-17T06:00:00"/>
        <d v="2015-09-18T05:00:00"/>
        <d v="2014-11-27T06:00:00"/>
        <d v="2015-11-24T06:00:00"/>
        <d v="2016-08-14T05:00:00"/>
        <d v="2010-05-12T05:00:00"/>
        <d v="2011-06-19T05:00:00"/>
        <d v="2013-03-07T06:00:00"/>
        <d v="2012-09-28T05:00:00"/>
        <d v="2015-04-21T05:00:00"/>
        <d v="2018-12-16T06:00:00"/>
        <d v="2014-06-09T05:00:00"/>
        <d v="2012-10-19T05:00:00"/>
        <d v="2016-05-12T05:00:00"/>
        <d v="2010-03-25T05:00:00"/>
        <d v="2013-12-30T06:00:00"/>
        <d v="2015-09-23T05:00:00"/>
        <d v="2019-02-22T06:00:00"/>
        <d v="2017-08-03T05:00:00"/>
        <d v="2014-03-20T05:00:00"/>
        <d v="2014-07-19T05:00:00"/>
        <d v="2016-08-31T05:00:00"/>
        <d v="2016-09-03T05:00:00"/>
        <d v="2017-09-21T05:00:00"/>
        <d v="2017-10-04T05:00:00"/>
        <d v="2018-05-13T05:00:00"/>
        <d v="2014-05-23T05:00:00"/>
        <d v="2014-12-02T06:00:00"/>
        <d v="2013-06-04T05:00:00"/>
        <d v="2019-03-12T05:00:00"/>
        <d v="2014-06-27T05:00:00"/>
        <d v="2018-04-08T05:00:00"/>
        <d v="2010-08-06T05:00:00"/>
        <d v="2015-07-07T05:00:00"/>
        <d v="2011-04-03T05:00:00"/>
        <d v="2017-03-03T06:00:00"/>
        <d v="2013-08-27T05:00:00"/>
        <d v="2019-02-13T06:00:00"/>
        <d v="2019-04-28T05:00:00"/>
        <d v="2011-07-01T05:00:00"/>
        <d v="2012-06-21T05:00:00"/>
        <d v="2016-03-16T05:00:00"/>
        <d v="2017-02-13T06:00:00"/>
        <d v="2019-06-25T05:00:00"/>
        <d v="2015-08-29T05:00:00"/>
        <d v="2010-01-25T06:00:00"/>
        <d v="2012-12-09T06:00:00"/>
        <d v="2011-04-08T05:00:00"/>
        <d v="2016-01-24T06:00:00"/>
        <d v="2010-08-25T05:00:00"/>
        <d v="2014-11-07T06:00:00"/>
        <d v="2017-11-06T06:00:00"/>
        <d v="2012-04-19T05:00:00"/>
        <d v="2012-03-11T06:00:00"/>
        <d v="2016-05-30T05:00:00"/>
        <d v="2012-05-01T05:00:00"/>
        <d v="2012-03-14T05:00:00"/>
        <d v="2013-05-10T05:00:00"/>
        <d v="2012-03-16T05:00:00"/>
        <d v="2013-10-15T05:00:00"/>
        <d v="2019-01-28T06:00:00"/>
        <d v="2014-01-14T06:00:00"/>
        <d v="2016-03-03T06:00:00"/>
        <d v="2017-08-30T05:00:00"/>
        <d v="2018-09-02T05:00:00"/>
        <d v="2016-01-07T06:00:00"/>
        <d v="2017-07-14T05:00:00"/>
        <d v="2011-04-18T05:00:00"/>
        <d v="2010-04-09T05:00:00"/>
        <d v="2014-05-24T05:00:00"/>
        <d v="2019-11-19T06:00:00"/>
        <d v="2017-05-14T05:00:00"/>
        <d v="2014-02-14T06:00:00"/>
        <d v="2011-05-10T05:00:00"/>
        <d v="2011-04-01T05:00:00"/>
        <d v="2014-03-27T05:00:00"/>
        <d v="2015-12-26T06:00:00"/>
        <d v="2019-08-28T05:00:00"/>
        <d v="2010-12-15T06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7-02-16T06:00:00"/>
        <d v="2015-05-20T05:00:00"/>
        <d v="2015-11-07T06:00:00"/>
        <d v="2012-01-14T06:00:00"/>
        <d v="2018-08-10T05:00:00"/>
        <d v="2014-10-18T05:00:00"/>
        <d v="2015-02-08T06:00:00"/>
        <d v="2019-01-11T06:00:00"/>
        <d v="2015-10-16T05:00:00"/>
        <d v="2018-05-21T05:00:00"/>
        <d v="2011-10-27T05:00:00"/>
        <d v="2017-10-16T05:00:00"/>
        <d v="2010-06-26T05:00:00"/>
        <d v="2012-06-12T05:00:00"/>
        <d v="2011-01-06T06:00:00"/>
        <d v="2011-02-02T06:00:00"/>
        <d v="2013-08-16T05:00:00"/>
        <d v="2012-01-06T06:00:00"/>
        <d v="2018-06-04T05:00:00"/>
        <d v="2017-04-18T05:00:00"/>
        <d v="2010-04-20T05:00:00"/>
        <d v="2012-01-13T06:00:00"/>
        <d v="2011-01-17T06:00:00"/>
        <d v="2018-11-03T05:00:00"/>
        <d v="2012-05-06T05:00:00"/>
        <d v="2017-06-29T05:00:00"/>
        <d v="2011-09-22T05:00:00"/>
        <d v="2018-04-18T05:00:00"/>
        <d v="2011-02-11T06:00:00"/>
        <d v="2019-09-29T05:00:00"/>
        <d v="2014-05-02T05:00:00"/>
        <d v="2013-11-25T06:00:00"/>
        <d v="2012-04-26T05:00:00"/>
        <d v="2012-12-18T06:00:00"/>
        <d v="2013-04-14T05:00:00"/>
        <d v="2018-10-21T05:00:00"/>
        <d v="2010-07-06T05:00:00"/>
        <d v="2013-10-21T05:00:00"/>
        <d v="2016-10-14T05:00:00"/>
        <d v="2014-12-28T06:00:00"/>
        <d v="2013-01-30T06:00:00"/>
        <d v="2019-04-14T05:00:00"/>
        <d v="2019-03-11T05:00:00"/>
        <d v="2011-06-26T05:00:00"/>
        <d v="2014-10-01T05:00:00"/>
        <d v="2012-02-24T06:00:00"/>
        <d v="2019-12-12T06:00:00"/>
        <d v="2019-06-10T05:00:00"/>
        <d v="2018-03-09T06:00:00"/>
        <d v="2017-05-21T05:00:00"/>
        <d v="2016-12-20T06:00:00"/>
        <d v="2015-01-01T06:00:00"/>
        <d v="2016-03-15T05:00:00"/>
        <d v="2013-05-01T05:00:00"/>
        <d v="2013-03-12T05:00:00"/>
        <d v="2015-05-18T05:00:00"/>
        <d v="2013-03-08T06:00:00"/>
        <d v="2013-04-09T05:00:00"/>
        <d v="2012-05-05T05:00:00"/>
        <d v="2019-07-25T05:00:00"/>
        <d v="2011-12-23T06:00:00"/>
        <d v="2018-02-23T06:00:00"/>
        <d v="2012-07-03T05:00:00"/>
        <d v="2010-04-26T05:00:00"/>
        <d v="2010-11-23T06:00:00"/>
        <d v="2016-02-05T06:00:00"/>
        <d v="2013-11-23T06:00:00"/>
        <d v="2014-05-10T05:00:00"/>
        <d v="2010-08-31T05:00:00"/>
        <d v="2018-08-17T05:00:00"/>
        <d v="2013-09-22T05:00:00"/>
        <d v="2019-07-01T05:00:00"/>
        <d v="2015-06-10T05:00:00"/>
        <d v="2016-01-22T06:00:00"/>
        <d v="2013-09-11T05:00:00"/>
        <d v="2019-12-25T06:00:00"/>
        <d v="2014-12-20T06:00:00"/>
        <d v="2016-11-26T06:00:00"/>
        <d v="2011-01-02T06:00:00"/>
        <d v="2015-03-15T05:00:00"/>
        <d v="2016-02-24T06:00:00"/>
        <d v="2015-06-19T05:00:00"/>
        <d v="2014-05-20T05:00:00"/>
        <d v="2017-11-01T05:00:00"/>
        <d v="2011-12-01T06:00:00"/>
        <d v="2011-04-29T05:00:00"/>
        <d v="2015-07-05T05:00:00"/>
        <d v="2014-12-21T06:00:00"/>
        <d v="2014-05-30T05:00:00"/>
        <d v="2016-06-27T05:00:00"/>
        <d v="2016-03-05T06:00:00"/>
        <d v="2015-02-12T06:00:00"/>
        <d v="2013-07-30T05:00:00"/>
        <d v="2013-05-02T05:00:00"/>
        <d v="2011-05-06T05:00:00"/>
        <d v="2018-04-15T05:00:00"/>
        <d v="2020-01-27T06:00:00"/>
        <d v="2016-07-06T05:00:00"/>
        <d v="2012-01-18T06:00:00"/>
        <d v="2016-11-14T06:00:00"/>
        <d v="2010-07-27T05:00:00"/>
        <d v="2016-01-18T06:00:00"/>
        <d v="2018-12-18T06:00:00"/>
        <d v="2018-09-26T05:00:00"/>
        <d v="2013-03-13T05:00:00"/>
        <d v="2018-04-09T05:00:00"/>
        <d v="2010-10-20T05:00:00"/>
        <d v="2014-07-08T05:00:00"/>
        <d v="2014-02-22T06:00:00"/>
        <d v="2017-12-28T06:00:00"/>
        <d v="2017-12-27T06:00:00"/>
        <d v="2011-01-27T06:00:00"/>
        <d v="2015-08-21T05:00:00"/>
        <d v="2012-03-28T05:00:00"/>
        <d v="2018-12-09T06:00:00"/>
        <d v="2010-10-07T05:00:00"/>
        <d v="2012-02-20T06:00:00"/>
        <d v="2012-08-01T05:00:00"/>
        <d v="2018-03-21T05:00:00"/>
        <d v="2016-04-15T05:00:00"/>
        <d v="2016-07-10T05:00:00"/>
        <d v="2019-12-14T06:00:00"/>
        <d v="2011-12-21T06:00:00"/>
        <d v="2015-08-23T05:00:00"/>
        <d v="2019-07-09T05:00:00"/>
        <d v="2017-10-17T05:00:00"/>
        <d v="2017-11-27T06:00:00"/>
        <d v="2015-04-20T05:00:00"/>
        <d v="2013-07-22T05:00:00"/>
        <d v="2013-12-11T06:00:00"/>
        <d v="2010-08-07T05:00:00"/>
        <d v="2014-11-15T06:00:00"/>
        <d v="2016-05-25T05:00:00"/>
        <d v="2017-03-22T05:00:00"/>
        <d v="2014-11-16T06:00:00"/>
        <d v="2012-06-29T05:00:00"/>
        <d v="2017-02-03T06:00:00"/>
        <d v="2015-10-21T05:00:00"/>
        <d v="2010-05-30T05:00:00"/>
        <d v="2010-07-01T05:00:00"/>
        <d v="2018-02-05T06:00:00"/>
        <d v="2019-08-01T05:00:00"/>
        <d v="2018-09-19T05:00:00"/>
        <d v="2015-10-06T05:00:00"/>
        <d v="2013-08-15T05:00:00"/>
        <d v="2014-11-06T06:00:00"/>
        <d v="2019-07-04T05:00:00"/>
        <d v="2011-09-23T05:00:00"/>
        <d v="2015-08-14T05:00:00"/>
        <d v="2011-05-21T05:00:00"/>
        <d v="2014-05-27T05:00:00"/>
        <d v="2016-12-11T06:00:00"/>
        <d v="2013-06-26T05:00:00"/>
        <d v="2016-11-01T05:00:00"/>
        <d v="2014-08-08T05:00:00"/>
        <d v="2016-01-30T06:00:00"/>
        <d v="2015-06-12T05:00:00"/>
        <d v="2016-05-17T05:00:00"/>
        <d v="2012-08-14T05:00:00"/>
        <d v="2016-01-09T06:00:00"/>
        <d v="2016-05-27T05:00:00"/>
        <d v="2012-11-24T06:00:00"/>
        <d v="2018-08-28T05:00:00"/>
        <d v="2015-06-09T05:00:00"/>
        <d v="2018-01-03T06:00:00"/>
        <d v="2015-02-28T06:00:00"/>
        <d v="2010-02-05T06:00:00"/>
        <d v="2018-08-26T05:00:00"/>
        <d v="2011-11-19T06:00:00"/>
        <d v="2011-07-16T05:00:00"/>
        <d v="2018-04-21T05:00:00"/>
        <d v="2013-03-01T06:00:00"/>
        <d v="2010-06-21T05:00:00"/>
        <d v="2015-08-24T05:00:00"/>
        <d v="2011-01-13T06:00:00"/>
        <d v="2019-06-08T05:00:00"/>
        <d v="2016-07-26T05:00:00"/>
        <d v="2020-01-15T06:00:00"/>
        <d v="2014-05-04T05:00:00"/>
        <d v="2010-08-26T05:00:00"/>
        <d v="2015-07-17T05:00:00"/>
        <d v="2018-02-03T06:00:00"/>
        <d v="2019-12-16T06:00:00"/>
        <d v="2014-09-19T05:00:00"/>
        <d v="2012-10-04T05:00:00"/>
        <d v="2011-04-27T05:00:00"/>
        <d v="2019-05-12T05:00:00"/>
        <d v="2013-08-04T05:00:00"/>
        <d v="2014-12-18T06:00:00"/>
        <d v="2017-10-14T05:00:00"/>
        <d v="2012-02-12T06:00:00"/>
        <d v="2012-07-12T05:00:00"/>
        <d v="2014-06-28T05:00:00"/>
        <d v="2019-07-22T05:00:00"/>
        <d v="2011-05-07T05:00:00"/>
        <d v="2011-01-09T06:00:00"/>
        <d v="2011-01-25T06:00:00"/>
        <d v="2017-02-10T06:00:00"/>
        <d v="2012-04-05T05:00:00"/>
        <d v="2011-06-16T05:00:00"/>
        <d v="2014-09-26T05:00:00"/>
        <d v="2019-04-16T05:00:00"/>
        <d v="2015-12-20T06:00:00"/>
        <d v="2015-12-22T06:00:00"/>
        <d v="2010-06-28T05:00:00"/>
        <d v="2016-02-08T06:00:00"/>
        <d v="2011-03-05T06:00:00"/>
        <d v="2011-05-09T05:00:00"/>
        <d v="2013-10-08T05:00:00"/>
        <d v="2010-12-10T06:00:00"/>
        <d v="2018-02-07T06:00:00"/>
        <d v="2015-10-30T05:00:00"/>
        <d v="2011-07-19T05:00:00"/>
        <d v="2011-04-05T05:00:00"/>
        <d v="2016-11-12T06:00:00"/>
        <d v="2014-10-17T05:00:00"/>
        <d v="2013-01-02T06:00:00"/>
        <d v="2010-02-11T06:00:00"/>
        <d v="2014-08-19T05:00:00"/>
        <d v="2013-11-17T06:00:00"/>
        <d v="2012-08-28T05:00:00"/>
        <d v="2015-08-13T05:00:00"/>
        <d v="2010-08-14T05:00:00"/>
        <d v="2016-06-11T05:00:00"/>
        <d v="2014-01-22T06:00:00"/>
        <d v="2011-01-12T06:00:00"/>
        <d v="2014-07-28T05:00:00"/>
        <d v="2018-04-03T05:00:00"/>
        <d v="2019-02-14T06:00:00"/>
        <d v="2014-06-21T05:00:00"/>
        <d v="2011-05-18T05:00:00"/>
        <d v="2010-02-09T06:00:00"/>
        <d v="2018-07-20T05:00:00"/>
        <d v="2019-05-24T05:00:00"/>
        <d v="2016-01-05T06:00:00"/>
        <d v="2014-10-05T05:00:00"/>
        <d v="2017-03-23T05:00:00"/>
        <d v="2011-02-26T06:00:00"/>
        <d v="2019-10-06T05:00:00"/>
        <d v="2010-10-18T05:00:00"/>
        <d v="2010-06-05T05:00:00"/>
        <d v="2012-09-04T05:00:00"/>
        <d v="2011-07-04T05:00:00"/>
        <d v="2014-07-24T05:00:00"/>
        <d v="2019-03-17T05:00:00"/>
        <d v="2010-07-08T05:00:00"/>
        <d v="2014-03-29T05:00:00"/>
        <d v="2015-06-25T05:00:00"/>
        <d v="2019-10-20T05:00:00"/>
        <d v="2018-07-30T05:00:00"/>
        <d v="2015-01-10T06:00:00"/>
        <d v="2017-09-01T05:00:00"/>
        <d v="2015-09-21T05:00:00"/>
        <d v="2017-06-12T05:00:00"/>
        <d v="2012-07-17T05:00:00"/>
        <d v="2015-06-05T05:00:00"/>
        <d v="2017-07-27T05:00:00"/>
        <d v="2010-11-02T05:00:00"/>
        <d v="2019-11-30T06:00:00"/>
        <d v="2015-07-01T05:00:00"/>
        <d v="2016-11-27T06:00:00"/>
        <d v="2016-03-27T05:00:00"/>
        <d v="2018-07-15T05:00:00"/>
        <d v="2018-04-16T05:00:00"/>
        <d v="2017-08-29T05:00:00"/>
        <d v="2017-11-23T06:00:00"/>
        <d v="2019-01-17T06:00:00"/>
        <d v="2012-07-28T05:00:00"/>
        <d v="2011-09-11T05:00:00"/>
        <d v="2015-05-04T05:00:00"/>
        <d v="2015-04-16T05:00:00"/>
        <d v="2010-04-15T05:00:00"/>
        <d v="2010-06-23T05:00:00"/>
        <d v="2019-04-07T05:00:00"/>
        <d v="2019-10-14T05:00:00"/>
        <d v="2011-03-10T06:00:00"/>
        <d v="2014-11-25T06:00:00"/>
        <d v="2015-02-21T06:00:00"/>
        <d v="2018-05-14T05:00:00"/>
        <d v="2017-05-23T05:00:00"/>
        <d v="2013-04-02T05:00:00"/>
        <d v="2019-09-08T05:00:00"/>
        <d v="2018-04-23T05:00:00"/>
        <d v="2012-04-06T05:00:00"/>
        <d v="2012-09-22T05:00:00"/>
        <d v="2014-08-24T05:00:00"/>
        <d v="2017-09-12T05:00:00"/>
        <d v="2019-04-09T05:00:00"/>
        <d v="2014-01-26T06:00:00"/>
        <d v="2014-06-16T05:00:00"/>
        <d v="2015-04-17T05:00:00"/>
        <d v="2019-05-13T05:00:00"/>
        <d v="2011-10-26T05:00:00"/>
        <d v="2013-11-29T06:00:00"/>
        <d v="2018-01-12T06:00:00"/>
        <d v="2011-08-12T05:00:00"/>
        <d v="2010-10-06T05:00:00"/>
        <d v="2018-02-25T06:00:00"/>
        <d v="2019-06-17T05:00:00"/>
        <d v="2014-09-07T05:00:00"/>
        <d v="2016-06-13T05:00:00"/>
        <d v="2017-07-25T05:00:00"/>
        <d v="2013-01-01T06:00:00"/>
        <d v="2017-02-17T06:00:00"/>
        <d v="2015-12-08T06:00:00"/>
        <d v="2019-03-27T05:00:00"/>
        <d v="2019-04-27T05:00:00"/>
        <d v="2018-12-08T06:00:00"/>
        <d v="2017-10-20T05:00:00"/>
        <d v="2017-10-08T05:00:00"/>
        <d v="2017-08-01T05:00:00"/>
        <d v="2010-12-22T06:00:00"/>
        <d v="2013-06-10T05:00:00"/>
        <d v="2012-06-17T05:00:00"/>
        <d v="2013-05-18T05:00:00"/>
        <d v="2015-10-05T05:00:00"/>
        <d v="2010-11-15T06:00:00"/>
        <d v="2013-03-17T05:00:00"/>
        <d v="2010-03-22T05:00:00"/>
        <d v="2019-06-15T05:00:00"/>
        <d v="2019-05-03T05:00:00"/>
        <d v="2013-02-23T06:00:00"/>
        <d v="2015-09-14T05:00:00"/>
        <d v="2018-07-29T05:00:00"/>
        <d v="2017-06-23T05:00:00"/>
        <d v="2014-07-25T05:00:00"/>
        <d v="2017-01-17T06:00:00"/>
        <d v="2018-10-17T05:00:00"/>
        <d v="2017-11-09T06:00:00"/>
        <d v="2019-12-15T06:00:00"/>
        <d v="2010-11-06T05:00:00"/>
        <d v="2010-08-19T05:00:00"/>
        <d v="2011-11-22T06:00:00"/>
        <d v="2011-11-11T06:00:00"/>
        <d v="2012-08-16T05:00:00"/>
        <d v="2014-10-02T05:00:00"/>
        <d v="2014-09-24T05:00:00"/>
        <d v="2014-05-03T05:00:00"/>
        <d v="2010-04-08T05:00:00"/>
        <d v="2015-05-15T05:00:00"/>
        <d v="2017-06-01T05:00:00"/>
        <d v="2019-12-06T06:00:00"/>
        <d v="2016-07-25T05:00:00"/>
        <d v="2011-06-12T05:00:00"/>
        <d v="2017-08-22T05:00:00"/>
        <d v="2014-04-25T05:00:00"/>
        <d v="2017-12-14T06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3-10-25T05:00:00"/>
        <d v="2017-02-21T06:00:00"/>
        <d v="2011-02-16T06:00:00"/>
        <d v="2013-03-05T06:00:00"/>
        <d v="2016-12-08T06:00:00"/>
        <d v="2012-12-08T06:00:00"/>
        <d v="2010-01-09T06:00:00"/>
        <d v="2013-02-12T06:00:00"/>
        <d v="2016-01-03T06:00:00"/>
        <d v="2012-10-24T05:00:00"/>
        <d v="2019-01-31T06:00:00"/>
        <d v="2019-07-10T05:00:00"/>
        <d v="2017-09-17T05:00:00"/>
        <d v="2019-04-06T05:00:00"/>
        <d v="2010-07-19T05:00:00"/>
        <d v="2012-11-26T06:00:00"/>
        <d v="2018-09-03T05:00:00"/>
        <d v="2017-11-21T06:00:00"/>
        <d v="2016-09-10T05:00:00"/>
        <d v="2015-04-28T05:00:00"/>
        <d v="2015-08-03T05:00:00"/>
        <d v="2011-10-15T05:00:00"/>
        <d v="2018-10-26T05:00:00"/>
        <d v="2016-02-26T06:00:00"/>
        <d v="2015-02-26T06:00:00"/>
        <d v="2016-08-07T05:00:00"/>
        <d v="2016-03-19T05:00:00"/>
        <d v="2012-06-06T05:00:00"/>
        <d v="2012-02-27T06:00:00"/>
        <d v="2010-11-25T06:00:00"/>
        <d v="2015-06-21T05:00:00"/>
        <d v="2018-11-30T06:00:00"/>
        <d v="2017-12-08T06:00:00"/>
        <d v="2011-12-19T06:00:00"/>
        <d v="2013-03-28T05:00:00"/>
        <d v="2018-11-20T06:00:00"/>
        <d v="2019-11-15T06:00:00"/>
        <d v="2019-11-11T06:00:00"/>
        <d v="2011-10-05T05:00:00"/>
        <d v="2015-02-11T06:00:00"/>
        <d v="2019-07-05T05:00:00"/>
        <d v="2013-09-03T05:00:00"/>
        <d v="2015-09-03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0-10-13T05:00:00"/>
        <d v="2013-02-03T06:00:00"/>
        <d v="2019-04-15T05:00:00"/>
        <d v="2015-01-08T06:00:00"/>
        <d v="2017-08-17T05:00:00"/>
        <d v="2014-07-06T05:00:00"/>
        <d v="2013-06-23T05:00:00"/>
        <d v="2015-06-08T05:00:00"/>
        <d v="2019-03-29T05:00:00"/>
        <d v="2010-10-28T05:00:00"/>
        <d v="2013-09-13T05:00:00"/>
        <d v="2017-07-17T05:00:00"/>
        <d v="2013-07-29T05:00:00"/>
        <d v="2011-12-08T06:00:00"/>
        <d v="2018-10-05T05:00:00"/>
        <d v="2013-05-23T05:00:00"/>
        <d v="2018-05-08T05:00:00"/>
        <d v="2019-10-27T05:00:00"/>
        <d v="2017-11-14T06:00:00"/>
        <d v="2019-10-13T05:00:00"/>
        <d v="2016-06-20T05:00:00"/>
        <d v="2017-05-29T05:00:00"/>
        <d v="2014-01-03T06:00:00"/>
        <d v="2011-12-22T06:00:00"/>
        <d v="2017-06-25T05:00:00"/>
        <d v="2010-04-17T05:00:00"/>
        <d v="2015-07-28T05:00:00"/>
        <d v="2013-02-27T06:00:00"/>
        <d v="2014-09-13T05:00:00"/>
        <d v="2018-06-22T05:00:00"/>
        <d v="2014-12-15T06:00:00"/>
        <d v="2019-04-20T05:00:00"/>
        <d v="2015-09-13T05:00:00"/>
        <d v="2013-03-04T06:00:00"/>
        <d v="2016-11-06T05:00:00"/>
        <d v="2017-06-30T05:00:00"/>
        <d v="2017-09-02T05:00:00"/>
        <d v="2011-07-24T05:00:00"/>
        <d v="2010-12-03T06:00:00"/>
        <d v="2019-03-06T06:00:00"/>
        <d v="2017-07-19T05:00:00"/>
        <d v="2018-02-10T06:00:00"/>
        <d v="2010-03-28T05:00:00"/>
        <d v="2010-08-09T05:00:00"/>
        <d v="2014-04-28T05:00:00"/>
        <d v="2013-12-31T06:00:00"/>
        <d v="2018-02-11T06:00:00"/>
        <d v="2018-01-27T06:00:00"/>
        <d v="2013-05-15T05:00:00"/>
        <d v="2015-11-23T06:00:00"/>
        <d v="2016-12-12T06:00:00"/>
        <d v="2012-05-02T05:00:00"/>
        <d v="2018-06-26T05:00:00"/>
        <d v="2014-12-16T06:00:00"/>
        <d v="2013-06-25T05:00:00"/>
        <d v="2015-03-09T05:00:00"/>
        <d v="2017-07-29T05:00:00"/>
        <d v="2010-03-11T06:00:00"/>
        <d v="2014-08-04T05:00:00"/>
        <d v="2017-04-20T05:00:00"/>
        <d v="2016-02-03T06:00:00"/>
        <d v="2010-08-16T05:00:00"/>
        <d v="2019-11-17T06:00:00"/>
        <d v="2013-07-01T05:00:00"/>
        <d v="2019-06-29T05:00:00"/>
        <d v="2012-03-22T05:00:00"/>
        <d v="2014-06-10T05:00:00"/>
        <d v="2012-07-27T05:00:00"/>
        <d v="2018-05-31T05:00:00"/>
        <d v="2014-07-05T05:00:00"/>
        <d v="2017-05-05T05:00:00"/>
        <d v="2019-04-19T05:00:00"/>
        <d v="2016-08-23T05:00:00"/>
        <d v="2010-03-04T06:00:00"/>
        <d v="2018-01-25T06:00:00"/>
        <d v="2013-07-24T05:00:00"/>
        <d v="2018-06-08T05:00:00"/>
        <d v="2010-08-24T05:00:00"/>
        <d v="2018-08-30T05:00:00"/>
        <d v="2018-05-05T05:00:00"/>
        <d v="2016-01-08T06:00:00"/>
        <d v="2018-09-17T05:00:00"/>
        <d v="2015-01-25T06:00:00"/>
        <d v="2016-04-01T05:00:00"/>
        <d v="2013-05-28T05:00:00"/>
        <d v="2016-12-19T06:00:00"/>
        <d v="2014-04-02T05:00:00"/>
        <d v="2011-09-06T05:00:00"/>
        <d v="2015-10-02T05:00:00"/>
        <d v="2016-08-02T05:00:00"/>
        <d v="2011-11-18T06:00:00"/>
        <d v="2011-10-17T05:00:00"/>
        <d v="2018-11-13T06:00:00"/>
        <d v="2011-11-15T06:00:00"/>
        <d v="2014-07-10T05:00:00"/>
        <d v="2010-07-15T05:00:00"/>
        <d v="2011-01-11T06:00:00"/>
        <d v="2019-12-07T06:00:00"/>
        <d v="2011-08-07T05:00:00"/>
        <d v="2014-02-26T06:00:00"/>
        <d v="2012-04-25T05:00:00"/>
        <d v="2010-03-18T05:00:00"/>
        <d v="2010-11-17T06:00:00"/>
        <d v="2010-07-14T05:00:00"/>
        <d v="2014-03-26T05:00:00"/>
        <d v="2010-03-16T05:00:00"/>
        <d v="2010-06-15T05:00:00"/>
        <d v="2019-04-18T05:00:00"/>
        <d v="2011-01-22T06:00:00"/>
        <d v="2016-03-07T06:00:00"/>
        <d v="2014-03-23T05:00:00"/>
        <d v="2019-01-16T06:00:00"/>
        <d v="2012-12-16T06:00:00"/>
        <d v="2010-10-23T05:00:00"/>
        <d v="2017-08-26T05:00:00"/>
        <d v="2017-01-11T06:00:00"/>
        <d v="2016-04-29T05:00:00"/>
        <d v="2013-09-20T05:00:00"/>
        <d v="2014-06-04T05:00:00"/>
        <d v="2016-07-08T05:00:00"/>
        <d v="2016-09-13T05:00:00"/>
        <d v="2015-07-16T05:00:00"/>
        <d v="2010-09-28T05:00:00"/>
        <d v="2010-06-16T05:00:00"/>
        <d v="2010-10-04T05:00:00"/>
        <d v="2019-03-26T05:00:00"/>
        <d v="2013-02-09T06:00:00"/>
        <d v="2017-02-20T06:00:00"/>
        <d v="2018-12-17T06:00:00"/>
        <d v="2017-03-01T06:00:00"/>
        <d v="2016-08-05T05:00:00"/>
        <d v="2016-04-08T05:00:00"/>
        <d v="2017-03-02T06:00:00"/>
        <d v="2011-07-09T05:00:00"/>
        <d v="2014-09-10T05:00:00"/>
        <d v="2017-06-26T05:00:00"/>
        <d v="2010-07-31T05:00:00"/>
        <d v="2019-09-11T05:00:00"/>
        <d v="2012-09-26T05:00:00"/>
        <d v="2019-10-18T05:00:00"/>
        <d v="2018-09-16T05:00:00"/>
        <d v="2010-06-29T05:00:00"/>
        <d v="2018-03-27T05:00:00"/>
        <d v="2017-03-12T06:00:00"/>
        <d v="2019-01-10T06:00:00"/>
        <d v="2013-10-29T05:00:00"/>
        <d v="2011-11-27T06:00:00"/>
        <d v="2012-10-03T05:00:00"/>
        <d v="2015-11-14T06:00:00"/>
        <d v="2018-03-31T05:00:00"/>
        <d v="2011-11-24T06:00:00"/>
        <d v="2011-03-27T05:00:00"/>
        <d v="2012-04-21T05:00:00"/>
        <d v="2016-07-04T05:00:00"/>
        <d v="2019-01-06T06:00:00"/>
        <d v="2017-05-22T05:00:00"/>
        <d v="2018-07-14T05:00:00"/>
        <d v="2016-08-22T05:00:00"/>
        <d v="2013-07-10T05:00:00"/>
        <d v="2011-08-22T05:00:00"/>
        <d v="2013-06-17T05:00:00"/>
        <d v="2012-05-29T05:00:00"/>
        <d v="2016-03-02T06:00:00"/>
        <d v="2014-10-22T05:00:00"/>
        <d v="2013-02-04T06:00:00"/>
        <d v="2015-05-23T05:00:00"/>
        <d v="2017-01-28T06:00:00"/>
        <d v="2016-03-30T05:00:00"/>
        <d v="2016-11-11T06:00:00"/>
        <d v="2010-05-23T05:00:00"/>
        <d v="2010-01-19T06:00:00"/>
        <d v="2011-10-09T05:00:00"/>
        <d v="2010-09-02T05:00:00"/>
        <d v="2014-10-08T05:00:00"/>
        <d v="2016-03-17T05:00:00"/>
        <d v="2012-10-28T05:00:00"/>
        <d v="2015-01-20T06:00:00"/>
        <d v="2011-05-12T05:00:00"/>
        <d v="2014-10-24T05:00:00"/>
        <d v="2017-07-22T05:00:00"/>
        <d v="2012-11-28T06:00:00"/>
        <d v="2012-05-08T05:00:00"/>
        <d v="2011-05-13T05:00:00"/>
        <d v="2017-04-15T05:00:00"/>
        <d v="2014-04-14T05:00:00"/>
        <d v="2019-02-09T06:00:00"/>
        <d v="2017-04-13T05:00:00"/>
        <d v="2016-05-23T05:00:00"/>
        <d v="2011-08-13T05:00:00"/>
        <d v="2016-07-22T05:00:00"/>
        <d v="2011-03-01T06:00:00"/>
        <d v="2013-12-17T06:00:00"/>
        <d v="2016-03-06T06:00:00"/>
        <d v="2017-12-22T06:00:00"/>
        <d v="2018-12-30T06:00:00"/>
        <d v="2012-05-31T05:00:00"/>
        <d v="2019-12-31T06:00:00"/>
        <d v="2019-01-27T06:00:00"/>
        <d v="2018-01-02T06:00:00"/>
        <d v="2012-03-05T06:00:00"/>
        <d v="2019-10-15T05:00:00"/>
        <d v="2017-11-28T06:00:00"/>
        <d v="2012-08-27T05:00:00"/>
        <d v="2017-11-29T06:00:00"/>
        <d v="2019-05-04T05:00:00"/>
        <d v="2019-01-21T06:00:00"/>
        <d v="2017-02-28T06:00:00"/>
        <d v="2014-02-28T06:00:00"/>
        <d v="2010-06-19T05:00:00"/>
        <d v="2010-12-13T06:00:00"/>
        <d v="2011-05-03T05:00:00"/>
        <d v="2012-03-26T05:00:00"/>
        <d v="2015-10-22T05:00:00"/>
        <d v="2011-02-14T06:00:00"/>
        <d v="2018-09-27T05:00:00"/>
        <d v="2014-03-17T05:00:00"/>
        <d v="2014-07-16T05:00:00"/>
        <d v="2016-02-19T06:00:00"/>
        <d v="2018-06-15T05:00:00"/>
        <d v="2018-05-15T05:00:00"/>
        <d v="2018-07-21T05:00:00"/>
        <d v="2018-01-07T06:00:00"/>
        <d v="2010-06-12T05:00:00"/>
        <d v="2012-02-09T06:00:00"/>
        <d v="2011-06-20T05:00:00"/>
        <d v="2019-11-18T06:00:00"/>
        <d v="2011-06-18T05:00:00"/>
        <d v="2012-04-24T05:00:00"/>
        <d v="2012-02-05T06:00:00"/>
        <d v="2019-02-19T06:00:00"/>
        <d v="2010-03-21T05:00:00"/>
        <d v="2011-08-01T05:00:00"/>
        <d v="2015-06-17T05:00:00"/>
        <d v="2016-08-19T05:00:00"/>
        <d v="2014-09-15T05:00:00"/>
        <d v="2018-10-09T05:00:00"/>
        <d v="2013-10-12T05:00:00"/>
        <d v="2014-01-08T06:00:00"/>
        <d v="2010-04-23T05:00:00"/>
        <d v="2017-02-22T06:00:00"/>
        <d v="2019-07-21T05:00:00"/>
        <d v="2015-01-21T06:00:00"/>
        <d v="2010-05-25T05:00:00"/>
        <d v="2010-06-06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1-07-14T05:00:00"/>
        <d v="2013-10-07T05:00:00"/>
        <d v="2018-07-17T05:00:00"/>
        <d v="2017-05-13T05:00:00"/>
        <d v="2019-09-09T05:00:00"/>
        <d v="2012-09-05T05:00:00"/>
        <d v="2019-02-07T06:00:00"/>
        <d v="2019-10-31T05:00:00"/>
        <d v="2017-09-22T05:00:00"/>
        <d v="2013-12-29T06:00:00"/>
        <d v="2017-05-03T05:00:00"/>
        <d v="2015-02-25T06:00:00"/>
        <d v="2014-03-11T05:00:00"/>
        <d v="2013-04-08T05:00:00"/>
        <d v="2016-02-22T06:00:00"/>
        <d v="2015-07-24T05:00:00"/>
        <d v="2018-06-12T05:00:00"/>
        <d v="2015-04-18T05:00:00"/>
        <d v="2016-12-26T06:00:00"/>
        <d v="2012-11-25T06:00:00"/>
        <d v="2012-02-16T06:00:00"/>
        <d v="2011-02-17T06:00:00"/>
        <d v="2013-11-14T06:00:00"/>
        <d v="2015-05-11T05:00:00"/>
        <d v="2017-06-15T05:00:00"/>
        <d v="2019-12-22T06:00:00"/>
        <d v="2014-06-02T05:00:00"/>
        <d v="2015-11-29T06:00:00"/>
        <d v="2011-01-28T06:00:00"/>
        <d v="2017-12-25T06:00:00"/>
        <d v="2019-08-04T05:00:00"/>
        <d v="2017-04-27T05:00:00"/>
        <d v="2014-09-25T05:00:00"/>
        <d v="2018-05-07T05:00:00"/>
        <d v="2018-11-04T05:00:00"/>
      </sharedItems>
      <fieldGroup par="16" base="9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heater"/>
        <s v="music"/>
        <s v="food"/>
        <s v="film &amp; video"/>
        <s v="publishing"/>
        <s v="games"/>
        <s v="technology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6">
  <r>
    <n v="0"/>
    <x v="0"/>
    <n v="135"/>
    <n v="0"/>
    <s v="US"/>
    <s v="USD"/>
    <n v="1536382800"/>
    <n v="1537074000"/>
    <b v="0"/>
    <x v="0"/>
    <d v="2018-09-16T05:00:00"/>
    <b v="0"/>
    <s v="theater/plays"/>
    <x v="0"/>
    <s v="plays"/>
  </r>
  <r>
    <n v="10.4"/>
    <x v="0"/>
    <n v="1480"/>
    <n v="9.8378378378378386"/>
    <s v="US"/>
    <s v="USD"/>
    <n v="1533013200"/>
    <n v="1535346000"/>
    <b v="0"/>
    <x v="1"/>
    <d v="2018-08-27T05:00:00"/>
    <b v="0"/>
    <s v="theater/plays"/>
    <x v="0"/>
    <s v="plays"/>
  </r>
  <r>
    <n v="1.3147878228782288"/>
    <x v="0"/>
    <n v="17"/>
    <n v="8383.7058823529405"/>
    <s v="US"/>
    <s v="USD"/>
    <n v="1292738400"/>
    <n v="1295676000"/>
    <b v="0"/>
    <x v="2"/>
    <d v="2011-01-22T06:00:00"/>
    <b v="0"/>
    <s v="theater/plays"/>
    <x v="0"/>
    <s v="plays"/>
  </r>
  <r>
    <n v="0.58976190476190471"/>
    <x v="0"/>
    <n v="610"/>
    <n v="4.0606557377049182"/>
    <s v="US"/>
    <s v="USD"/>
    <n v="1350709200"/>
    <n v="1351054800"/>
    <b v="0"/>
    <x v="3"/>
    <d v="2012-10-24T05:00:00"/>
    <b v="1"/>
    <s v="theater/plays"/>
    <x v="0"/>
    <s v="plays"/>
  </r>
  <r>
    <n v="0.69276315789473686"/>
    <x v="0"/>
    <n v="532"/>
    <n v="9.8966165413533833"/>
    <s v="US"/>
    <s v="USD"/>
    <n v="1282885200"/>
    <n v="1284008400"/>
    <b v="0"/>
    <x v="4"/>
    <d v="2010-09-09T05:00:00"/>
    <b v="0"/>
    <s v="music/rock"/>
    <x v="1"/>
    <s v="rock"/>
  </r>
  <r>
    <n v="1.7361842105263159"/>
    <x v="0"/>
    <n v="55"/>
    <n v="239.90909090909091"/>
    <s v="AU"/>
    <s v="AUD"/>
    <n v="1422943200"/>
    <n v="1425103200"/>
    <b v="0"/>
    <x v="5"/>
    <d v="2015-02-28T06:00:00"/>
    <b v="0"/>
    <s v="food/food trucks"/>
    <x v="2"/>
    <s v="food trucks"/>
  </r>
  <r>
    <n v="0.20961538461538462"/>
    <x v="0"/>
    <n v="58"/>
    <n v="18.793103448275861"/>
    <s v="US"/>
    <s v="USD"/>
    <n v="1402117200"/>
    <n v="1403154000"/>
    <b v="0"/>
    <x v="6"/>
    <d v="2014-06-19T05:00:00"/>
    <b v="1"/>
    <s v="film &amp; video/drama"/>
    <x v="3"/>
    <s v="drama"/>
  </r>
  <r>
    <n v="3.2757777777777779"/>
    <x v="0"/>
    <n v="51"/>
    <n v="289.03921568627453"/>
    <s v="US"/>
    <s v="USD"/>
    <n v="1320732000"/>
    <n v="1322460000"/>
    <b v="0"/>
    <x v="7"/>
    <d v="2011-11-28T06:00:00"/>
    <b v="0"/>
    <s v="theater/plays"/>
    <x v="0"/>
    <s v="plays"/>
  </r>
  <r>
    <n v="0.19932788374205268"/>
    <x v="0"/>
    <n v="379"/>
    <n v="57.905013192612138"/>
    <s v="AU"/>
    <s v="AUD"/>
    <n v="1570251600"/>
    <n v="1572325200"/>
    <b v="0"/>
    <x v="8"/>
    <d v="2019-10-29T05:00:00"/>
    <b v="0"/>
    <s v="music/rock"/>
    <x v="1"/>
    <s v="rock"/>
  </r>
  <r>
    <n v="0.51741935483870971"/>
    <x v="0"/>
    <n v="441"/>
    <n v="7.2743764172335599"/>
    <s v="US"/>
    <s v="USD"/>
    <n v="1457071200"/>
    <n v="1457071200"/>
    <b v="0"/>
    <x v="9"/>
    <d v="2016-03-04T06:00:00"/>
    <b v="0"/>
    <s v="theater/plays"/>
    <x v="0"/>
    <s v="plays"/>
  </r>
  <r>
    <n v="2.6611538461538462"/>
    <x v="0"/>
    <n v="82"/>
    <n v="168.7560975609756"/>
    <s v="US"/>
    <s v="USD"/>
    <n v="1317531600"/>
    <n v="1317877200"/>
    <b v="0"/>
    <x v="10"/>
    <d v="2011-10-06T05:00:00"/>
    <b v="0"/>
    <s v="food/food trucks"/>
    <x v="2"/>
    <s v="food trucks"/>
  </r>
  <r>
    <n v="0.48095238095238096"/>
    <x v="0"/>
    <n v="57"/>
    <n v="53.157894736842103"/>
    <s v="US"/>
    <s v="USD"/>
    <n v="1267250400"/>
    <n v="1268028000"/>
    <b v="0"/>
    <x v="11"/>
    <d v="2010-03-08T06:00:00"/>
    <b v="0"/>
    <s v="publishing/fiction"/>
    <x v="4"/>
    <s v="fiction"/>
  </r>
  <r>
    <n v="0.89349206349206345"/>
    <x v="0"/>
    <n v="67"/>
    <n v="84.014925373134332"/>
    <s v="US"/>
    <s v="USD"/>
    <n v="1369112400"/>
    <n v="1374123600"/>
    <b v="0"/>
    <x v="12"/>
    <d v="2013-07-18T05:00:00"/>
    <b v="0"/>
    <s v="theater/plays"/>
    <x v="0"/>
    <s v="plays"/>
  </r>
  <r>
    <n v="2.4511904761904764"/>
    <x v="0"/>
    <n v="1890"/>
    <n v="5.447089947089947"/>
    <s v="US"/>
    <s v="USD"/>
    <n v="1291269600"/>
    <n v="1291442400"/>
    <b v="0"/>
    <x v="13"/>
    <d v="2010-12-04T06:00:00"/>
    <b v="0"/>
    <s v="games/video games"/>
    <x v="5"/>
    <s v="video games"/>
  </r>
  <r>
    <n v="0.66769503546099296"/>
    <x v="0"/>
    <n v="184"/>
    <n v="102.33152173913044"/>
    <s v="US"/>
    <s v="USD"/>
    <n v="1479880800"/>
    <n v="1480485600"/>
    <b v="0"/>
    <x v="14"/>
    <d v="2016-11-30T06:00:00"/>
    <b v="0"/>
    <s v="theater/plays"/>
    <x v="0"/>
    <s v="plays"/>
  </r>
  <r>
    <n v="0.47307881773399013"/>
    <x v="0"/>
    <n v="32"/>
    <n v="1200.4375"/>
    <s v="IT"/>
    <s v="EUR"/>
    <n v="1286254800"/>
    <n v="1287032400"/>
    <b v="0"/>
    <x v="15"/>
    <d v="2010-10-14T05:00:00"/>
    <b v="0"/>
    <s v="theater/plays"/>
    <x v="0"/>
    <s v="plays"/>
  </r>
  <r>
    <n v="6.4947058823529416"/>
    <x v="0"/>
    <n v="75"/>
    <n v="147.21333333333334"/>
    <s v="US"/>
    <s v="USD"/>
    <n v="1316581200"/>
    <n v="1318309200"/>
    <b v="0"/>
    <x v="16"/>
    <d v="2011-10-11T05:00:00"/>
    <b v="1"/>
    <s v="music/indie rock"/>
    <x v="1"/>
    <s v="indie rock"/>
  </r>
  <r>
    <n v="1.5939125295508274"/>
    <x v="0"/>
    <n v="64"/>
    <n v="2106.953125"/>
    <s v="US"/>
    <s v="USD"/>
    <n v="1281589200"/>
    <n v="1283662800"/>
    <b v="0"/>
    <x v="17"/>
    <d v="2010-09-05T05:00:00"/>
    <b v="0"/>
    <s v="technology/web"/>
    <x v="6"/>
    <s v="web"/>
  </r>
  <r>
    <n v="0.66912087912087914"/>
    <x v="0"/>
    <n v="1297"/>
    <n v="4.6946800308404013"/>
    <s v="CA"/>
    <s v="CAD"/>
    <n v="1501650000"/>
    <n v="1502859600"/>
    <b v="0"/>
    <x v="18"/>
    <d v="2017-08-16T05:00:00"/>
    <b v="0"/>
    <s v="theater/plays"/>
    <x v="0"/>
    <s v="plays"/>
  </r>
  <r>
    <n v="0.48529600000000001"/>
    <x v="0"/>
    <n v="145"/>
    <n v="209.1793103448276"/>
    <s v="CH"/>
    <s v="CHF"/>
    <n v="1325656800"/>
    <n v="1325829600"/>
    <b v="0"/>
    <x v="19"/>
    <d v="2012-01-06T06:00:00"/>
    <b v="0"/>
    <s v="music/indie rock"/>
    <x v="1"/>
    <s v="indie rock"/>
  </r>
  <r>
    <n v="1.1224279210925645"/>
    <x v="0"/>
    <n v="2138"/>
    <n v="69.193638914873716"/>
    <s v="US"/>
    <s v="USD"/>
    <n v="1392012000"/>
    <n v="1394427600"/>
    <b v="0"/>
    <x v="20"/>
    <d v="2014-03-10T05:00:00"/>
    <b v="1"/>
    <s v="photography/photography books"/>
    <x v="7"/>
    <s v="photography books"/>
  </r>
  <r>
    <n v="0.40992553191489361"/>
    <x v="0"/>
    <n v="10"/>
    <n v="3853.3"/>
    <s v="CA"/>
    <s v="CAD"/>
    <n v="1480572000"/>
    <n v="1481781600"/>
    <b v="1"/>
    <x v="21"/>
    <d v="2016-12-15T06:00:00"/>
    <b v="0"/>
    <s v="theater/plays"/>
    <x v="0"/>
    <s v="plays"/>
  </r>
  <r>
    <n v="1.2807106598984772"/>
    <x v="0"/>
    <n v="90"/>
    <n v="841"/>
    <s v="US"/>
    <s v="USD"/>
    <n v="1285822800"/>
    <n v="1287464400"/>
    <b v="0"/>
    <x v="22"/>
    <d v="2010-10-19T05:00:00"/>
    <b v="0"/>
    <s v="theater/plays"/>
    <x v="0"/>
    <s v="plays"/>
  </r>
  <r>
    <n v="3.3204444444444445"/>
    <x v="0"/>
    <n v="439"/>
    <n v="34.03644646924829"/>
    <s v="GB"/>
    <s v="GBP"/>
    <n v="1513663200"/>
    <n v="1515045600"/>
    <b v="0"/>
    <x v="23"/>
    <d v="2018-01-04T06:00:00"/>
    <b v="0"/>
    <s v="film &amp; video/television"/>
    <x v="3"/>
    <s v="television"/>
  </r>
  <r>
    <n v="1.1283225108225108"/>
    <x v="0"/>
    <n v="595"/>
    <n v="175.22184873949581"/>
    <s v="US"/>
    <s v="USD"/>
    <n v="1275886800"/>
    <n v="1278910800"/>
    <b v="1"/>
    <x v="24"/>
    <d v="2010-07-12T05:00:00"/>
    <b v="1"/>
    <s v="film &amp; video/shorts"/>
    <x v="3"/>
    <s v="shorts"/>
  </r>
  <r>
    <n v="2.1643636363636363"/>
    <x v="0"/>
    <n v="35"/>
    <n v="340.1142857142857"/>
    <s v="US"/>
    <s v="USD"/>
    <n v="1284008400"/>
    <n v="1284181200"/>
    <b v="0"/>
    <x v="25"/>
    <d v="2010-09-11T05:00:00"/>
    <b v="0"/>
    <s v="film &amp; video/television"/>
    <x v="3"/>
    <s v="television"/>
  </r>
  <r>
    <n v="0.4819906976744186"/>
    <x v="0"/>
    <n v="528"/>
    <n v="98.132575757575751"/>
    <s v="CH"/>
    <s v="CHF"/>
    <n v="1386309600"/>
    <n v="1386741600"/>
    <b v="0"/>
    <x v="26"/>
    <d v="2013-12-11T06:00:00"/>
    <b v="1"/>
    <s v="music/rock"/>
    <x v="1"/>
    <s v="rock"/>
  </r>
  <r>
    <n v="0.79949999999999999"/>
    <x v="0"/>
    <n v="1"/>
    <n v="1599"/>
    <s v="CH"/>
    <s v="CHF"/>
    <n v="1330495200"/>
    <n v="1332306000"/>
    <b v="0"/>
    <x v="27"/>
    <d v="2012-03-21T05:00:00"/>
    <b v="0"/>
    <s v="music/indie rock"/>
    <x v="1"/>
    <s v="indie rock"/>
  </r>
  <r>
    <n v="1.0522553516819573"/>
    <x v="0"/>
    <n v="94"/>
    <n v="1464.2021276595744"/>
    <s v="US"/>
    <s v="USD"/>
    <n v="1443416400"/>
    <n v="1444798800"/>
    <b v="0"/>
    <x v="28"/>
    <d v="2015-10-14T05:00:00"/>
    <b v="1"/>
    <s v="music/rock"/>
    <x v="1"/>
    <s v="rock"/>
  </r>
  <r>
    <n v="3.2889978213507627"/>
    <x v="0"/>
    <n v="37"/>
    <n v="4080.135135135135"/>
    <s v="US"/>
    <s v="USD"/>
    <n v="1299823200"/>
    <n v="1302066000"/>
    <b v="0"/>
    <x v="29"/>
    <d v="2011-04-06T05:00:00"/>
    <b v="0"/>
    <s v="music/jazz"/>
    <x v="1"/>
    <s v="jazz"/>
  </r>
  <r>
    <n v="1.606111111111111"/>
    <x v="0"/>
    <n v="15"/>
    <n v="963.66666666666663"/>
    <s v="US"/>
    <s v="USD"/>
    <n v="1374728400"/>
    <n v="1375765200"/>
    <b v="0"/>
    <x v="30"/>
    <d v="2013-08-06T05:00:00"/>
    <b v="0"/>
    <s v="theater/plays"/>
    <x v="0"/>
    <s v="plays"/>
  </r>
  <r>
    <n v="3.1"/>
    <x v="0"/>
    <n v="87"/>
    <n v="124.71264367816092"/>
    <s v="US"/>
    <s v="USD"/>
    <n v="1556686800"/>
    <n v="1557637200"/>
    <b v="0"/>
    <x v="31"/>
    <d v="2019-05-12T05:00:00"/>
    <b v="1"/>
    <s v="theater/plays"/>
    <x v="0"/>
    <s v="plays"/>
  </r>
  <r>
    <n v="0.86807920792079207"/>
    <x v="0"/>
    <n v="1658"/>
    <n v="52.880579010856451"/>
    <s v="US"/>
    <s v="USD"/>
    <n v="1490418000"/>
    <n v="1491627600"/>
    <b v="0"/>
    <x v="32"/>
    <d v="2017-04-08T05:00:00"/>
    <b v="0"/>
    <s v="film &amp; video/television"/>
    <x v="3"/>
    <s v="television"/>
  </r>
  <r>
    <n v="3.7782071713147412"/>
    <x v="0"/>
    <n v="723"/>
    <n v="262.33195020746888"/>
    <s v="US"/>
    <s v="USD"/>
    <n v="1499317200"/>
    <n v="1500872400"/>
    <b v="1"/>
    <x v="33"/>
    <d v="2017-07-24T05:00:00"/>
    <b v="0"/>
    <s v="food/food trucks"/>
    <x v="2"/>
    <s v="food trucks"/>
  </r>
  <r>
    <n v="1.5080645161290323"/>
    <x v="0"/>
    <n v="390"/>
    <n v="35.96153846153846"/>
    <s v="US"/>
    <s v="USD"/>
    <n v="1440910800"/>
    <n v="1442898000"/>
    <b v="0"/>
    <x v="34"/>
    <d v="2015-09-22T05:00:00"/>
    <b v="0"/>
    <s v="music/rock"/>
    <x v="1"/>
    <s v="rock"/>
  </r>
  <r>
    <n v="1.5030119521912351"/>
    <x v="0"/>
    <n v="25"/>
    <n v="7545.12"/>
    <s v="US"/>
    <s v="USD"/>
    <n v="1377838800"/>
    <n v="1378357200"/>
    <b v="0"/>
    <x v="35"/>
    <d v="2013-09-05T05:00:00"/>
    <b v="1"/>
    <s v="theater/plays"/>
    <x v="0"/>
    <s v="plays"/>
  </r>
  <r>
    <n v="1.572857142857143"/>
    <x v="0"/>
    <n v="1218"/>
    <n v="0.90394088669950734"/>
    <s v="US"/>
    <s v="USD"/>
    <n v="1313730000"/>
    <n v="1317790800"/>
    <b v="0"/>
    <x v="36"/>
    <d v="2011-10-05T05:00:00"/>
    <b v="0"/>
    <s v="photography/photography books"/>
    <x v="7"/>
    <s v="photography books"/>
  </r>
  <r>
    <n v="1.3998765432098765"/>
    <x v="0"/>
    <n v="215"/>
    <n v="52.739534883720928"/>
    <s v="US"/>
    <s v="USD"/>
    <n v="1547877600"/>
    <n v="1548050400"/>
    <b v="0"/>
    <x v="37"/>
    <d v="2019-01-21T06:00:00"/>
    <b v="0"/>
    <s v="film &amp; video/drama"/>
    <x v="3"/>
    <s v="drama"/>
  </r>
  <r>
    <n v="3.2532258064516131"/>
    <x v="0"/>
    <n v="38"/>
    <n v="265.39473684210526"/>
    <s v="DK"/>
    <s v="DKK"/>
    <n v="1519192800"/>
    <n v="1520402400"/>
    <b v="0"/>
    <x v="38"/>
    <d v="2018-03-07T06:00:00"/>
    <b v="1"/>
    <s v="theater/plays"/>
    <x v="0"/>
    <s v="plays"/>
  </r>
  <r>
    <n v="0.50777777777777777"/>
    <x v="0"/>
    <n v="60"/>
    <n v="83.783333333333331"/>
    <s v="US"/>
    <s v="USD"/>
    <n v="1522818000"/>
    <n v="1523336400"/>
    <b v="0"/>
    <x v="39"/>
    <d v="2018-04-10T05:00:00"/>
    <b v="0"/>
    <s v="music/rock"/>
    <x v="1"/>
    <s v="rock"/>
  </r>
  <r>
    <n v="1.6906818181818182"/>
    <x v="0"/>
    <n v="524"/>
    <n v="28.393129770992367"/>
    <s v="US"/>
    <s v="USD"/>
    <n v="1287982800"/>
    <n v="1288501200"/>
    <b v="0"/>
    <x v="40"/>
    <d v="2010-10-31T05:00:00"/>
    <b v="1"/>
    <s v="theater/plays"/>
    <x v="0"/>
    <s v="plays"/>
  </r>
  <r>
    <n v="2.1292857142857144"/>
    <x v="0"/>
    <n v="219"/>
    <n v="54.447488584474883"/>
    <s v="US"/>
    <s v="USD"/>
    <n v="1500786000"/>
    <n v="1500872400"/>
    <b v="0"/>
    <x v="41"/>
    <d v="2017-07-24T05:00:00"/>
    <b v="0"/>
    <s v="technology/web"/>
    <x v="6"/>
    <s v="web"/>
  </r>
  <r>
    <n v="4.4394444444444447"/>
    <x v="0"/>
    <n v="29"/>
    <n v="275.55172413793105"/>
    <s v="US"/>
    <s v="USD"/>
    <n v="1424412000"/>
    <n v="1424757600"/>
    <b v="0"/>
    <x v="42"/>
    <d v="2015-02-24T06:00:00"/>
    <b v="0"/>
    <s v="publishing/nonfiction"/>
    <x v="4"/>
    <s v="nonfiction"/>
  </r>
  <r>
    <n v="1.859390243902439"/>
    <x v="0"/>
    <n v="614"/>
    <n v="273.15472312703582"/>
    <s v="US"/>
    <s v="USD"/>
    <n v="1267423200"/>
    <n v="1269579600"/>
    <b v="0"/>
    <x v="43"/>
    <d v="2010-03-26T05:00:00"/>
    <b v="1"/>
    <s v="film &amp; video/animation"/>
    <x v="3"/>
    <s v="animation"/>
  </r>
  <r>
    <n v="6.5881249999999998"/>
    <x v="0"/>
    <n v="114"/>
    <n v="92.464912280701753"/>
    <s v="US"/>
    <s v="USD"/>
    <n v="1280984400"/>
    <n v="1282539600"/>
    <b v="0"/>
    <x v="44"/>
    <d v="2010-08-23T05:00:00"/>
    <b v="1"/>
    <s v="theater/plays"/>
    <x v="0"/>
    <s v="plays"/>
  </r>
  <r>
    <n v="0.4768421052631579"/>
    <x v="0"/>
    <n v="26"/>
    <n v="174.23076923076923"/>
    <s v="US"/>
    <s v="USD"/>
    <n v="1548482400"/>
    <n v="1550815200"/>
    <b v="0"/>
    <x v="45"/>
    <d v="2019-02-22T06:00:00"/>
    <b v="0"/>
    <s v="theater/plays"/>
    <x v="0"/>
    <s v="plays"/>
  </r>
  <r>
    <n v="1.1478378378378378"/>
    <x v="0"/>
    <n v="56"/>
    <n v="75.839285714285708"/>
    <s v="CH"/>
    <s v="CHF"/>
    <n v="1288501200"/>
    <n v="1292911200"/>
    <b v="0"/>
    <x v="46"/>
    <d v="2010-12-21T06:00:00"/>
    <b v="0"/>
    <s v="theater/plays"/>
    <x v="0"/>
    <s v="plays"/>
  </r>
  <r>
    <n v="4.7526666666666664"/>
    <x v="0"/>
    <n v="1113"/>
    <n v="6.4052111410601977"/>
    <s v="US"/>
    <s v="USD"/>
    <n v="1266127200"/>
    <n v="1266645600"/>
    <b v="0"/>
    <x v="47"/>
    <d v="2010-02-20T06:00:00"/>
    <b v="0"/>
    <s v="theater/plays"/>
    <x v="0"/>
    <s v="plays"/>
  </r>
  <r>
    <n v="3.86972972972973"/>
    <x v="0"/>
    <n v="94"/>
    <n v="1370.872340425532"/>
    <s v="US"/>
    <s v="USD"/>
    <n v="1327212000"/>
    <n v="1327471200"/>
    <b v="0"/>
    <x v="48"/>
    <d v="2012-01-25T06:00:00"/>
    <b v="0"/>
    <s v="film &amp; video/documentary"/>
    <x v="3"/>
    <s v="documentary"/>
  </r>
  <r>
    <n v="1.89625"/>
    <x v="0"/>
    <n v="898"/>
    <n v="15.203786191536748"/>
    <s v="US"/>
    <s v="USD"/>
    <n v="1304830800"/>
    <n v="1304917200"/>
    <b v="0"/>
    <x v="49"/>
    <d v="2011-05-09T05:00:00"/>
    <b v="0"/>
    <s v="photography/photography books"/>
    <x v="7"/>
    <s v="photography books"/>
  </r>
  <r>
    <n v="0.02"/>
    <x v="0"/>
    <n v="296"/>
    <n v="6.7567567567567571E-3"/>
    <s v="US"/>
    <s v="USD"/>
    <n v="1421906400"/>
    <n v="1421992800"/>
    <b v="0"/>
    <x v="50"/>
    <d v="2015-01-23T06:00:00"/>
    <b v="0"/>
    <s v="theater/plays"/>
    <x v="0"/>
    <s v="plays"/>
  </r>
  <r>
    <n v="0.91867805186590767"/>
    <x v="0"/>
    <n v="976"/>
    <n v="148.81454918032787"/>
    <s v="US"/>
    <s v="USD"/>
    <n v="1448517600"/>
    <n v="1449295200"/>
    <b v="0"/>
    <x v="51"/>
    <d v="2015-12-05T06:00:00"/>
    <b v="0"/>
    <s v="film &amp; video/documentary"/>
    <x v="3"/>
    <s v="documentary"/>
  </r>
  <r>
    <n v="0.34152777777777776"/>
    <x v="0"/>
    <n v="160"/>
    <n v="15.36875"/>
    <s v="US"/>
    <s v="USD"/>
    <n v="1418364000"/>
    <n v="1419228000"/>
    <b v="1"/>
    <x v="52"/>
    <d v="2014-12-22T06:00:00"/>
    <b v="1"/>
    <s v="film &amp; video/documentary"/>
    <x v="3"/>
    <s v="documentary"/>
  </r>
  <r>
    <n v="1.4040909090909091"/>
    <x v="0"/>
    <n v="2266"/>
    <n v="5.4527802294792584"/>
    <s v="US"/>
    <s v="USD"/>
    <n v="1470718800"/>
    <n v="1471928400"/>
    <b v="0"/>
    <x v="53"/>
    <d v="2016-08-23T05:00:00"/>
    <b v="0"/>
    <s v="film &amp; video/documentary"/>
    <x v="3"/>
    <s v="documentary"/>
  </r>
  <r>
    <n v="0.89866666666666661"/>
    <x v="0"/>
    <n v="75"/>
    <n v="71.893333333333331"/>
    <s v="IT"/>
    <s v="EUR"/>
    <n v="1450936800"/>
    <n v="1452405600"/>
    <b v="0"/>
    <x v="54"/>
    <d v="2016-01-10T06:00:00"/>
    <b v="1"/>
    <s v="photography/photography books"/>
    <x v="7"/>
    <s v="photography books"/>
  </r>
  <r>
    <n v="1.7796969696969698"/>
    <x v="0"/>
    <n v="139"/>
    <n v="84.503597122302153"/>
    <s v="IT"/>
    <s v="EUR"/>
    <n v="1390197600"/>
    <n v="1390629600"/>
    <b v="0"/>
    <x v="55"/>
    <d v="2014-01-25T06:00:00"/>
    <b v="0"/>
    <s v="theater/plays"/>
    <x v="0"/>
    <s v="plays"/>
  </r>
  <r>
    <n v="1.436625"/>
    <x v="0"/>
    <n v="1122"/>
    <n v="10.243315508021391"/>
    <s v="US"/>
    <s v="USD"/>
    <n v="1467176400"/>
    <n v="1467781200"/>
    <b v="0"/>
    <x v="56"/>
    <d v="2016-07-06T05:00:00"/>
    <b v="0"/>
    <s v="food/food trucks"/>
    <x v="2"/>
    <s v="food trucks"/>
  </r>
  <r>
    <n v="2.1527586206896552"/>
    <x v="1"/>
    <n v="0"/>
    <n v="0"/>
    <s v="CA"/>
    <s v="CAD"/>
    <n v="1448690400"/>
    <n v="1450159200"/>
    <b v="0"/>
    <x v="57"/>
    <d v="2015-12-15T06:00:00"/>
    <b v="0"/>
    <s v="food/food trucks"/>
    <x v="2"/>
    <s v="food trucks"/>
  </r>
  <r>
    <n v="2.2711111111111113"/>
    <x v="1"/>
    <n v="24"/>
    <n v="255.5"/>
    <s v="US"/>
    <s v="USD"/>
    <n v="1565499600"/>
    <n v="1568955600"/>
    <b v="0"/>
    <x v="58"/>
    <d v="2019-09-20T05:00:00"/>
    <b v="0"/>
    <s v="music/rock"/>
    <x v="1"/>
    <s v="rock"/>
  </r>
  <r>
    <n v="2.7507142857142859"/>
    <x v="1"/>
    <n v="53"/>
    <n v="72.660377358490564"/>
    <s v="US"/>
    <s v="USD"/>
    <n v="1547964000"/>
    <n v="1548309600"/>
    <b v="0"/>
    <x v="59"/>
    <d v="2019-01-24T06:00:00"/>
    <b v="0"/>
    <s v="theater/plays"/>
    <x v="0"/>
    <s v="plays"/>
  </r>
  <r>
    <n v="1.4437048832271762"/>
    <x v="1"/>
    <n v="18"/>
    <n v="7555.3888888888887"/>
    <s v="GB"/>
    <s v="GBP"/>
    <n v="1505278800"/>
    <n v="1505365200"/>
    <b v="0"/>
    <x v="60"/>
    <d v="2017-09-14T05:00:00"/>
    <b v="0"/>
    <s v="film &amp; video/documentary"/>
    <x v="3"/>
    <s v="documentary"/>
  </r>
  <r>
    <n v="0.92745983935742971"/>
    <x v="1"/>
    <n v="44"/>
    <n v="4198.863636363636"/>
    <s v="US"/>
    <s v="USD"/>
    <n v="1379566800"/>
    <n v="1383804000"/>
    <b v="0"/>
    <x v="61"/>
    <d v="2013-11-07T06:00:00"/>
    <b v="0"/>
    <s v="music/electric music"/>
    <x v="1"/>
    <s v="electric music"/>
  </r>
  <r>
    <n v="7.226"/>
    <x v="1"/>
    <n v="27"/>
    <n v="535.25925925925924"/>
    <s v="US"/>
    <s v="USD"/>
    <n v="1285045200"/>
    <n v="1285563600"/>
    <b v="0"/>
    <x v="62"/>
    <d v="2010-09-27T05:00:00"/>
    <b v="1"/>
    <s v="theater/plays"/>
    <x v="0"/>
    <s v="plays"/>
  </r>
  <r>
    <n v="0.11851063829787234"/>
    <x v="1"/>
    <n v="55"/>
    <n v="10.127272727272727"/>
    <s v="US"/>
    <s v="USD"/>
    <n v="1571720400"/>
    <n v="1572411600"/>
    <b v="0"/>
    <x v="63"/>
    <d v="2019-10-30T05:00:00"/>
    <b v="0"/>
    <s v="film &amp; video/drama"/>
    <x v="3"/>
    <s v="drama"/>
  </r>
  <r>
    <n v="0.97642857142857142"/>
    <x v="1"/>
    <n v="200"/>
    <n v="13.67"/>
    <s v="US"/>
    <s v="USD"/>
    <n v="1331013600"/>
    <n v="1333342800"/>
    <b v="0"/>
    <x v="64"/>
    <d v="2012-04-02T05:00:00"/>
    <b v="0"/>
    <s v="music/indie rock"/>
    <x v="1"/>
    <s v="indie rock"/>
  </r>
  <r>
    <n v="2.3614754098360655"/>
    <x v="1"/>
    <n v="452"/>
    <n v="31.869469026548671"/>
    <s v="US"/>
    <s v="USD"/>
    <n v="1575957600"/>
    <n v="1576303200"/>
    <b v="0"/>
    <x v="65"/>
    <d v="2019-12-14T06:00:00"/>
    <b v="0"/>
    <s v="technology/wearables"/>
    <x v="6"/>
    <s v="wearables"/>
  </r>
  <r>
    <n v="0.45068965517241377"/>
    <x v="1"/>
    <n v="674"/>
    <n v="1.9391691394658754"/>
    <s v="US"/>
    <s v="USD"/>
    <n v="1551679200"/>
    <n v="1553490000"/>
    <b v="0"/>
    <x v="66"/>
    <d v="2019-03-25T05:00:00"/>
    <b v="1"/>
    <s v="theater/plays"/>
    <x v="0"/>
    <s v="plays"/>
  </r>
  <r>
    <n v="1.6238567493112948"/>
    <x v="1"/>
    <n v="558"/>
    <n v="211.27598566308242"/>
    <s v="US"/>
    <s v="USD"/>
    <n v="1313384400"/>
    <n v="1316322000"/>
    <b v="0"/>
    <x v="67"/>
    <d v="2011-09-18T05:00:00"/>
    <b v="0"/>
    <s v="theater/plays"/>
    <x v="0"/>
    <s v="plays"/>
  </r>
  <r>
    <n v="2.5452631578947367"/>
    <x v="1"/>
    <n v="15"/>
    <n v="967.2"/>
    <s v="US"/>
    <s v="USD"/>
    <n v="1443848400"/>
    <n v="1444539600"/>
    <b v="0"/>
    <x v="68"/>
    <d v="2015-10-11T05:00:00"/>
    <b v="0"/>
    <s v="music/rock"/>
    <x v="1"/>
    <s v="rock"/>
  </r>
  <r>
    <n v="0.24063291139240506"/>
    <x v="1"/>
    <n v="2307"/>
    <n v="0.824013870827915"/>
    <s v="IT"/>
    <s v="EUR"/>
    <n v="1515564000"/>
    <n v="1517896800"/>
    <b v="0"/>
    <x v="69"/>
    <d v="2018-02-06T06:00:00"/>
    <b v="0"/>
    <s v="film &amp; video/documentary"/>
    <x v="3"/>
    <s v="documentary"/>
  </r>
  <r>
    <n v="1.2374140625000001"/>
    <x v="1"/>
    <n v="88"/>
    <n v="1799.875"/>
    <s v="DK"/>
    <s v="DKK"/>
    <n v="1361772000"/>
    <n v="1362978000"/>
    <b v="0"/>
    <x v="70"/>
    <d v="2013-03-11T05:00:00"/>
    <b v="0"/>
    <s v="theater/plays"/>
    <x v="0"/>
    <s v="plays"/>
  </r>
  <r>
    <n v="1.0806666666666667"/>
    <x v="1"/>
    <n v="48"/>
    <n v="135.08333333333334"/>
    <s v="US"/>
    <s v="USD"/>
    <n v="1478062800"/>
    <n v="1479362400"/>
    <b v="0"/>
    <x v="71"/>
    <d v="2016-11-17T06:00:00"/>
    <b v="1"/>
    <s v="theater/plays"/>
    <x v="0"/>
    <s v="plays"/>
  </r>
  <r>
    <n v="6.7033333333333331"/>
    <x v="1"/>
    <n v="1"/>
    <n v="4022"/>
    <s v="IT"/>
    <s v="EUR"/>
    <n v="1375333200"/>
    <n v="1377752400"/>
    <b v="0"/>
    <x v="72"/>
    <d v="2013-08-29T05:00:00"/>
    <b v="0"/>
    <s v="music/metal"/>
    <x v="1"/>
    <s v="metal"/>
  </r>
  <r>
    <n v="6.609285714285714"/>
    <x v="1"/>
    <n v="1467"/>
    <n v="6.3074301295160193"/>
    <s v="GB"/>
    <s v="GBP"/>
    <n v="1332824400"/>
    <n v="1334206800"/>
    <b v="0"/>
    <x v="73"/>
    <d v="2012-04-12T05:00:00"/>
    <b v="1"/>
    <s v="technology/wearables"/>
    <x v="6"/>
    <s v="wearables"/>
  </r>
  <r>
    <n v="1.2246153846153847"/>
    <x v="1"/>
    <n v="75"/>
    <n v="63.68"/>
    <s v="US"/>
    <s v="USD"/>
    <n v="1284526800"/>
    <n v="1284872400"/>
    <b v="0"/>
    <x v="74"/>
    <d v="2010-09-19T05:00:00"/>
    <b v="0"/>
    <s v="theater/plays"/>
    <x v="0"/>
    <s v="plays"/>
  </r>
  <r>
    <n v="1.5057731958762886"/>
    <x v="1"/>
    <n v="120"/>
    <n v="121.71666666666667"/>
    <s v="US"/>
    <s v="USD"/>
    <n v="1520748000"/>
    <n v="1521262800"/>
    <b v="0"/>
    <x v="75"/>
    <d v="2018-03-17T05:00:00"/>
    <b v="0"/>
    <s v="technology/wearables"/>
    <x v="6"/>
    <s v="wearables"/>
  </r>
  <r>
    <n v="0.78106590724165992"/>
    <x v="1"/>
    <n v="2253"/>
    <n v="42.606746560142035"/>
    <s v="CA"/>
    <s v="CAD"/>
    <n v="1298268000"/>
    <n v="1301720400"/>
    <b v="0"/>
    <x v="76"/>
    <d v="2011-04-02T05:00:00"/>
    <b v="0"/>
    <s v="theater/plays"/>
    <x v="0"/>
    <s v="plays"/>
  </r>
  <r>
    <n v="0.46947368421052632"/>
    <x v="1"/>
    <n v="5"/>
    <n v="892"/>
    <s v="US"/>
    <s v="USD"/>
    <n v="1493355600"/>
    <n v="1493874000"/>
    <b v="0"/>
    <x v="77"/>
    <d v="2017-05-04T05:00:00"/>
    <b v="0"/>
    <s v="theater/plays"/>
    <x v="0"/>
    <s v="plays"/>
  </r>
  <r>
    <n v="3.008"/>
    <x v="1"/>
    <n v="38"/>
    <n v="356.21052631578948"/>
    <s v="US"/>
    <s v="USD"/>
    <n v="1530507600"/>
    <n v="1531803600"/>
    <b v="0"/>
    <x v="78"/>
    <d v="2018-07-17T05:00:00"/>
    <b v="1"/>
    <s v="technology/web"/>
    <x v="6"/>
    <s v="web"/>
  </r>
  <r>
    <n v="0.6959861591695502"/>
    <x v="1"/>
    <n v="12"/>
    <n v="3352.3333333333335"/>
    <s v="US"/>
    <s v="USD"/>
    <n v="1428469200"/>
    <n v="1428901200"/>
    <b v="0"/>
    <x v="79"/>
    <d v="2015-04-13T05:00:00"/>
    <b v="1"/>
    <s v="theater/plays"/>
    <x v="0"/>
    <s v="plays"/>
  </r>
  <r>
    <n v="6.374545454545455"/>
    <x v="1"/>
    <n v="1684"/>
    <n v="4.1638954869358669"/>
    <s v="US"/>
    <s v="USD"/>
    <n v="1421992800"/>
    <n v="1426222800"/>
    <b v="1"/>
    <x v="80"/>
    <d v="2015-03-13T05:00:00"/>
    <b v="1"/>
    <s v="theater/plays"/>
    <x v="0"/>
    <s v="plays"/>
  </r>
  <r>
    <n v="2.253392857142857"/>
    <x v="1"/>
    <n v="56"/>
    <n v="676.01785714285711"/>
    <s v="US"/>
    <s v="USD"/>
    <n v="1285563600"/>
    <n v="1286773200"/>
    <b v="0"/>
    <x v="81"/>
    <d v="2010-10-11T05:00:00"/>
    <b v="1"/>
    <s v="film &amp; video/animation"/>
    <x v="3"/>
    <s v="animation"/>
  </r>
  <r>
    <n v="14.973000000000001"/>
    <x v="1"/>
    <n v="838"/>
    <n v="17.867541766109785"/>
    <s v="US"/>
    <s v="USD"/>
    <n v="1529125200"/>
    <n v="1529557200"/>
    <b v="0"/>
    <x v="82"/>
    <d v="2018-06-21T05:00:00"/>
    <b v="0"/>
    <s v="theater/plays"/>
    <x v="0"/>
    <s v="plays"/>
  </r>
  <r>
    <n v="0.37590225563909774"/>
    <x v="1"/>
    <n v="1000"/>
    <n v="39.996000000000002"/>
    <s v="US"/>
    <s v="USD"/>
    <n v="1469682000"/>
    <n v="1471582800"/>
    <b v="0"/>
    <x v="83"/>
    <d v="2016-08-19T05:00:00"/>
    <b v="0"/>
    <s v="music/electric music"/>
    <x v="1"/>
    <s v="electric music"/>
  </r>
  <r>
    <n v="1.3236942675159236"/>
    <x v="1"/>
    <n v="1482"/>
    <n v="28.045883940620783"/>
    <s v="AU"/>
    <s v="AUD"/>
    <n v="1299564000"/>
    <n v="1300510800"/>
    <b v="0"/>
    <x v="84"/>
    <d v="2011-03-19T05:00:00"/>
    <b v="1"/>
    <s v="music/rock"/>
    <x v="1"/>
    <s v="rock"/>
  </r>
  <r>
    <n v="1.3122448979591836"/>
    <x v="1"/>
    <n v="106"/>
    <n v="60.660377358490564"/>
    <s v="US"/>
    <s v="USD"/>
    <n v="1456380000"/>
    <n v="1456380000"/>
    <b v="0"/>
    <x v="85"/>
    <d v="2016-02-25T06:00:00"/>
    <b v="1"/>
    <s v="theater/plays"/>
    <x v="0"/>
    <s v="plays"/>
  </r>
  <r>
    <n v="1.6763513513513513"/>
    <x v="1"/>
    <n v="679"/>
    <n v="18.269513991163475"/>
    <s v="IT"/>
    <s v="EUR"/>
    <n v="1470459600"/>
    <n v="1472878800"/>
    <b v="0"/>
    <x v="86"/>
    <d v="2016-09-03T05:00:00"/>
    <b v="0"/>
    <s v="publishing/translations"/>
    <x v="4"/>
    <s v="translations"/>
  </r>
  <r>
    <n v="0.6198488664987406"/>
    <x v="1"/>
    <n v="1220"/>
    <n v="100.85245901639344"/>
    <s v="AU"/>
    <s v="AUD"/>
    <n v="1437973200"/>
    <n v="1438318800"/>
    <b v="0"/>
    <x v="87"/>
    <d v="2015-07-31T05:00:00"/>
    <b v="0"/>
    <s v="games/video games"/>
    <x v="5"/>
    <s v="video games"/>
  </r>
  <r>
    <n v="2.6074999999999999"/>
    <x v="1"/>
    <n v="1"/>
    <n v="12516"/>
    <s v="US"/>
    <s v="USD"/>
    <n v="1319000400"/>
    <n v="1320555600"/>
    <b v="0"/>
    <x v="88"/>
    <d v="2011-11-06T05:00:00"/>
    <b v="0"/>
    <s v="theater/plays"/>
    <x v="0"/>
    <s v="plays"/>
  </r>
  <r>
    <n v="2.5258823529411765"/>
    <x v="1"/>
    <n v="37"/>
    <n v="232.1081081081081"/>
    <s v="IT"/>
    <s v="EUR"/>
    <n v="1287896400"/>
    <n v="1288674000"/>
    <b v="0"/>
    <x v="89"/>
    <d v="2010-11-02T05:00:00"/>
    <b v="0"/>
    <s v="music/electric music"/>
    <x v="1"/>
    <s v="electric music"/>
  </r>
  <r>
    <n v="0.7861538461538462"/>
    <x v="1"/>
    <n v="60"/>
    <n v="102.2"/>
    <s v="US"/>
    <s v="USD"/>
    <n v="1389506400"/>
    <n v="1389679200"/>
    <b v="0"/>
    <x v="90"/>
    <d v="2014-01-14T06:00:00"/>
    <b v="0"/>
    <s v="film &amp; video/television"/>
    <x v="3"/>
    <s v="television"/>
  </r>
  <r>
    <n v="0.48404406999351912"/>
    <x v="1"/>
    <n v="296"/>
    <n v="252.32432432432432"/>
    <s v="US"/>
    <s v="USD"/>
    <n v="1536642000"/>
    <n v="1538283600"/>
    <b v="0"/>
    <x v="91"/>
    <d v="2018-09-30T05:00:00"/>
    <b v="0"/>
    <s v="food/food trucks"/>
    <x v="2"/>
    <s v="food trucks"/>
  </r>
  <r>
    <n v="2.5887500000000001"/>
    <x v="1"/>
    <n v="3304"/>
    <n v="15.670399515738499"/>
    <s v="IT"/>
    <s v="EUR"/>
    <n v="1510898400"/>
    <n v="1513922400"/>
    <b v="0"/>
    <x v="92"/>
    <d v="2017-12-22T06:00:00"/>
    <b v="0"/>
    <s v="publishing/fiction"/>
    <x v="4"/>
    <s v="fiction"/>
  </r>
  <r>
    <n v="0.60548713235294116"/>
    <x v="1"/>
    <n v="73"/>
    <n v="902.42465753424653"/>
    <s v="US"/>
    <s v="USD"/>
    <n v="1442552400"/>
    <n v="1442638800"/>
    <b v="0"/>
    <x v="93"/>
    <d v="2015-09-19T05:00:00"/>
    <b v="0"/>
    <s v="theater/plays"/>
    <x v="0"/>
    <s v="plays"/>
  </r>
  <r>
    <n v="3.036896551724138"/>
    <x v="1"/>
    <n v="3387"/>
    <n v="2.6002361972246826"/>
    <s v="US"/>
    <s v="USD"/>
    <n v="1417068000"/>
    <n v="1419400800"/>
    <b v="0"/>
    <x v="94"/>
    <d v="2014-12-24T06:00:00"/>
    <b v="0"/>
    <s v="publishing/fiction"/>
    <x v="4"/>
    <s v="fiction"/>
  </r>
  <r>
    <n v="1.1299999999999999"/>
    <x v="1"/>
    <n v="662"/>
    <n v="1.5362537764350452"/>
    <s v="CA"/>
    <s v="CAD"/>
    <n v="1448344800"/>
    <n v="1448604000"/>
    <b v="1"/>
    <x v="95"/>
    <d v="2015-11-27T06:00:00"/>
    <b v="0"/>
    <s v="theater/plays"/>
    <x v="0"/>
    <s v="plays"/>
  </r>
  <r>
    <n v="2.1737876614060259"/>
    <x v="1"/>
    <n v="774"/>
    <n v="195.75322997416021"/>
    <s v="US"/>
    <s v="USD"/>
    <n v="1471150800"/>
    <n v="1473570000"/>
    <b v="0"/>
    <x v="96"/>
    <d v="2016-09-11T05:00:00"/>
    <b v="1"/>
    <s v="theater/plays"/>
    <x v="0"/>
    <s v="plays"/>
  </r>
  <r>
    <n v="9.2669230769230762"/>
    <x v="1"/>
    <n v="672"/>
    <n v="17.927083333333332"/>
    <s v="CA"/>
    <s v="CAD"/>
    <n v="1273640400"/>
    <n v="1273899600"/>
    <b v="0"/>
    <x v="97"/>
    <d v="2010-05-15T05:00:00"/>
    <b v="0"/>
    <s v="theater/plays"/>
    <x v="0"/>
    <s v="plays"/>
  </r>
  <r>
    <n v="0.33692229038854804"/>
    <x v="1"/>
    <n v="940"/>
    <n v="35.054255319148936"/>
    <s v="CH"/>
    <s v="CHF"/>
    <n v="1308459600"/>
    <n v="1312693200"/>
    <b v="0"/>
    <x v="98"/>
    <d v="2011-08-07T05:00:00"/>
    <b v="1"/>
    <s v="film &amp; video/documentary"/>
    <x v="3"/>
    <s v="documentary"/>
  </r>
  <r>
    <n v="1.9672368421052631"/>
    <x v="1"/>
    <n v="117"/>
    <n v="127.78632478632478"/>
    <s v="US"/>
    <s v="USD"/>
    <n v="1362636000"/>
    <n v="1363064400"/>
    <b v="0"/>
    <x v="99"/>
    <d v="2013-03-12T05:00:00"/>
    <b v="1"/>
    <s v="theater/plays"/>
    <x v="0"/>
    <s v="plays"/>
  </r>
  <r>
    <n v="0.01"/>
    <x v="1"/>
    <n v="115"/>
    <n v="8.6956521739130436E-3"/>
    <s v="US"/>
    <s v="USD"/>
    <n v="1348808400"/>
    <n v="1349326800"/>
    <b v="0"/>
    <x v="100"/>
    <d v="2012-10-04T05:00:00"/>
    <b v="0"/>
    <s v="games/mobile games"/>
    <x v="5"/>
    <s v="mobile games"/>
  </r>
  <r>
    <n v="10.214444444444444"/>
    <x v="1"/>
    <n v="326"/>
    <n v="28.199386503067483"/>
    <s v="US"/>
    <s v="USD"/>
    <n v="1429592400"/>
    <n v="1430974800"/>
    <b v="0"/>
    <x v="101"/>
    <d v="2015-05-07T05:00:00"/>
    <b v="1"/>
    <s v="technology/wearables"/>
    <x v="6"/>
    <s v="wearables"/>
  </r>
  <r>
    <n v="2.8167567567567566"/>
    <x v="1"/>
    <n v="1"/>
    <n v="10422"/>
    <s v="US"/>
    <s v="USD"/>
    <n v="1544940000"/>
    <n v="1545026400"/>
    <b v="0"/>
    <x v="102"/>
    <d v="2018-12-17T06:00:00"/>
    <b v="0"/>
    <s v="music/rock"/>
    <x v="1"/>
    <s v="rock"/>
  </r>
  <r>
    <n v="0.24610000000000001"/>
    <x v="1"/>
    <n v="1467"/>
    <n v="1.6775732788002726"/>
    <s v="US"/>
    <s v="USD"/>
    <n v="1402290000"/>
    <n v="1406696400"/>
    <b v="0"/>
    <x v="103"/>
    <d v="2014-07-30T05:00:00"/>
    <b v="0"/>
    <s v="music/electric music"/>
    <x v="1"/>
    <s v="electric music"/>
  </r>
  <r>
    <n v="1.4314010067114094"/>
    <x v="1"/>
    <n v="5681"/>
    <n v="30.033972892096461"/>
    <s v="US"/>
    <s v="USD"/>
    <n v="1350622800"/>
    <n v="1351141200"/>
    <b v="0"/>
    <x v="104"/>
    <d v="2012-10-25T05:00:00"/>
    <b v="0"/>
    <s v="theater/plays"/>
    <x v="0"/>
    <s v="plays"/>
  </r>
  <r>
    <n v="1.4454411764705883"/>
    <x v="1"/>
    <n v="1059"/>
    <n v="9.2813975448536361"/>
    <s v="US"/>
    <s v="USD"/>
    <n v="1463029200"/>
    <n v="1465016400"/>
    <b v="0"/>
    <x v="105"/>
    <d v="2016-06-04T05:00:00"/>
    <b v="1"/>
    <s v="music/indie rock"/>
    <x v="1"/>
    <s v="indie rock"/>
  </r>
  <r>
    <n v="3.5912820512820511"/>
    <x v="1"/>
    <n v="1194"/>
    <n v="11.73031825795645"/>
    <s v="US"/>
    <s v="USD"/>
    <n v="1269493200"/>
    <n v="1270789200"/>
    <b v="0"/>
    <x v="106"/>
    <d v="2010-04-09T05:00:00"/>
    <b v="0"/>
    <s v="theater/plays"/>
    <x v="0"/>
    <s v="plays"/>
  </r>
  <r>
    <n v="1.8648571428571428"/>
    <x v="1"/>
    <n v="30"/>
    <n v="217.56666666666666"/>
    <s v="AU"/>
    <s v="AUD"/>
    <n v="1388383200"/>
    <n v="1389420000"/>
    <b v="0"/>
    <x v="107"/>
    <d v="2014-01-11T06:00:00"/>
    <b v="0"/>
    <s v="photography/photography books"/>
    <x v="7"/>
    <s v="photography books"/>
  </r>
  <r>
    <n v="5.9526666666666666"/>
    <x v="1"/>
    <n v="75"/>
    <n v="119.05333333333333"/>
    <s v="US"/>
    <s v="USD"/>
    <n v="1442984400"/>
    <n v="1443502800"/>
    <b v="0"/>
    <x v="108"/>
    <d v="2015-09-29T05:00:00"/>
    <b v="1"/>
    <s v="technology/web"/>
    <x v="6"/>
    <s v="web"/>
  </r>
  <r>
    <n v="0.5921153846153846"/>
    <x v="1"/>
    <n v="955"/>
    <n v="3.2240837696335078"/>
    <s v="DK"/>
    <s v="DKK"/>
    <n v="1550815200"/>
    <n v="1552798800"/>
    <b v="0"/>
    <x v="109"/>
    <d v="2019-03-17T05:00:00"/>
    <b v="1"/>
    <s v="music/indie rock"/>
    <x v="1"/>
    <s v="indie rock"/>
  </r>
  <r>
    <n v="0.14962780898876404"/>
    <x v="1"/>
    <n v="67"/>
    <n v="318.0149253731343"/>
    <s v="US"/>
    <s v="USD"/>
    <n v="1501736400"/>
    <n v="1502341200"/>
    <b v="0"/>
    <x v="110"/>
    <d v="2017-08-10T05:00:00"/>
    <b v="0"/>
    <s v="music/indie rock"/>
    <x v="1"/>
    <s v="indie rock"/>
  </r>
  <r>
    <n v="1.1995602605863191"/>
    <x v="1"/>
    <n v="5"/>
    <n v="14730.6"/>
    <s v="US"/>
    <s v="USD"/>
    <n v="1395291600"/>
    <n v="1397192400"/>
    <b v="0"/>
    <x v="111"/>
    <d v="2014-04-11T05:00:00"/>
    <b v="0"/>
    <s v="publishing/translations"/>
    <x v="4"/>
    <s v="translations"/>
  </r>
  <r>
    <n v="2.6882978723404256"/>
    <x v="1"/>
    <n v="26"/>
    <n v="485.96153846153845"/>
    <s v="US"/>
    <s v="USD"/>
    <n v="1405746000"/>
    <n v="1407042000"/>
    <b v="0"/>
    <x v="112"/>
    <d v="2014-08-03T05:00:00"/>
    <b v="1"/>
    <s v="film &amp; video/documentary"/>
    <x v="3"/>
    <s v="documentary"/>
  </r>
  <r>
    <n v="3.7687878787878786"/>
    <x v="1"/>
    <n v="1130"/>
    <n v="11.006194690265486"/>
    <s v="US"/>
    <s v="USD"/>
    <n v="1472619600"/>
    <n v="1474261200"/>
    <b v="0"/>
    <x v="113"/>
    <d v="2016-09-19T05:00:00"/>
    <b v="0"/>
    <s v="theater/plays"/>
    <x v="0"/>
    <s v="plays"/>
  </r>
  <r>
    <n v="7.2715789473684209"/>
    <x v="1"/>
    <n v="782"/>
    <n v="17.667519181585678"/>
    <s v="US"/>
    <s v="USD"/>
    <n v="1472878800"/>
    <n v="1473656400"/>
    <b v="0"/>
    <x v="114"/>
    <d v="2016-09-12T05:00:00"/>
    <b v="0"/>
    <s v="theater/plays"/>
    <x v="0"/>
    <s v="plays"/>
  </r>
  <r>
    <n v="0.87211757648470301"/>
    <x v="1"/>
    <n v="210"/>
    <n v="692.29523809523812"/>
    <s v="US"/>
    <s v="USD"/>
    <n v="1505970000"/>
    <n v="1506747600"/>
    <b v="0"/>
    <x v="115"/>
    <d v="2017-09-30T05:00:00"/>
    <b v="0"/>
    <s v="food/food trucks"/>
    <x v="2"/>
    <s v="food trucks"/>
  </r>
  <r>
    <n v="0.88"/>
    <x v="1"/>
    <n v="136"/>
    <n v="46.588235294117645"/>
    <s v="US"/>
    <s v="USD"/>
    <n v="1507093200"/>
    <n v="1508648400"/>
    <b v="0"/>
    <x v="116"/>
    <d v="2017-10-22T05:00:00"/>
    <b v="0"/>
    <s v="technology/web"/>
    <x v="6"/>
    <s v="web"/>
  </r>
  <r>
    <n v="1.7393877551020409"/>
    <x v="1"/>
    <n v="86"/>
    <n v="99.104651162790702"/>
    <s v="CA"/>
    <s v="CAD"/>
    <n v="1284008400"/>
    <n v="1285131600"/>
    <b v="0"/>
    <x v="25"/>
    <d v="2010-09-22T05:00:00"/>
    <b v="0"/>
    <s v="music/rock"/>
    <x v="1"/>
    <s v="rock"/>
  </r>
  <r>
    <n v="1.1761111111111111"/>
    <x v="1"/>
    <n v="19"/>
    <n v="334.26315789473682"/>
    <s v="US"/>
    <s v="USD"/>
    <n v="1526187600"/>
    <n v="1527138000"/>
    <b v="0"/>
    <x v="117"/>
    <d v="2018-05-24T05:00:00"/>
    <b v="0"/>
    <s v="film &amp; video/television"/>
    <x v="3"/>
    <s v="television"/>
  </r>
  <r>
    <n v="2.1496"/>
    <x v="1"/>
    <n v="886"/>
    <n v="12.130925507900677"/>
    <s v="US"/>
    <s v="USD"/>
    <n v="1400821200"/>
    <n v="1402117200"/>
    <b v="0"/>
    <x v="118"/>
    <d v="2014-06-07T05:00:00"/>
    <b v="0"/>
    <s v="theater/plays"/>
    <x v="0"/>
    <s v="plays"/>
  </r>
  <r>
    <n v="1.4949667110519307"/>
    <x v="1"/>
    <n v="35"/>
    <n v="3207.7714285714287"/>
    <s v="IT"/>
    <s v="EUR"/>
    <n v="1417500000"/>
    <n v="1417586400"/>
    <b v="0"/>
    <x v="119"/>
    <d v="2014-12-03T06:00:00"/>
    <b v="0"/>
    <s v="theater/plays"/>
    <x v="0"/>
    <s v="plays"/>
  </r>
  <r>
    <n v="2.1933995584988963"/>
    <x v="1"/>
    <n v="24"/>
    <n v="4140.041666666667"/>
    <s v="US"/>
    <s v="USD"/>
    <n v="1370322000"/>
    <n v="1370408400"/>
    <b v="0"/>
    <x v="120"/>
    <d v="2013-06-05T05:00:00"/>
    <b v="1"/>
    <s v="theater/plays"/>
    <x v="0"/>
    <s v="plays"/>
  </r>
  <r>
    <n v="0.64367690058479532"/>
    <x v="1"/>
    <n v="86"/>
    <n v="1023.8953488372093"/>
    <s v="IT"/>
    <s v="EUR"/>
    <n v="1552366800"/>
    <n v="1552626000"/>
    <b v="0"/>
    <x v="121"/>
    <d v="2019-03-15T05:00:00"/>
    <b v="0"/>
    <s v="theater/plays"/>
    <x v="0"/>
    <s v="plays"/>
  </r>
  <r>
    <n v="0.18622397298818233"/>
    <x v="1"/>
    <n v="243"/>
    <n v="136.18106995884773"/>
    <s v="US"/>
    <s v="USD"/>
    <n v="1403845200"/>
    <n v="1404190800"/>
    <b v="0"/>
    <x v="122"/>
    <d v="2014-07-01T05:00:00"/>
    <b v="0"/>
    <s v="music/rock"/>
    <x v="1"/>
    <s v="rock"/>
  </r>
  <r>
    <n v="3.6776923076923076"/>
    <x v="1"/>
    <n v="65"/>
    <n v="147.1076923076923"/>
    <s v="US"/>
    <s v="USD"/>
    <n v="1523163600"/>
    <n v="1523509200"/>
    <b v="1"/>
    <x v="123"/>
    <d v="2018-04-12T05:00:00"/>
    <b v="0"/>
    <s v="music/indie rock"/>
    <x v="1"/>
    <s v="indie rock"/>
  </r>
  <r>
    <n v="1.5990566037735849"/>
    <x v="1"/>
    <n v="100"/>
    <n v="84.75"/>
    <s v="DK"/>
    <s v="DKK"/>
    <n v="1472878800"/>
    <n v="1474520400"/>
    <b v="0"/>
    <x v="114"/>
    <d v="2016-09-22T05:00:00"/>
    <b v="0"/>
    <s v="technology/wearables"/>
    <x v="6"/>
    <s v="wearables"/>
  </r>
  <r>
    <n v="0.38633185349611543"/>
    <x v="1"/>
    <n v="168"/>
    <n v="414.38690476190476"/>
    <s v="US"/>
    <s v="USD"/>
    <n v="1281070800"/>
    <n v="1283576400"/>
    <b v="0"/>
    <x v="124"/>
    <d v="2010-09-04T05:00:00"/>
    <b v="0"/>
    <s v="music/electric music"/>
    <x v="1"/>
    <s v="electric music"/>
  </r>
  <r>
    <n v="0.51421511627906979"/>
    <x v="1"/>
    <n v="13"/>
    <n v="4082.0769230769229"/>
    <s v="US"/>
    <s v="USD"/>
    <n v="1436245200"/>
    <n v="1436590800"/>
    <b v="0"/>
    <x v="125"/>
    <d v="2015-07-11T05:00:00"/>
    <b v="0"/>
    <s v="music/rock"/>
    <x v="1"/>
    <s v="rock"/>
  </r>
  <r>
    <n v="0.60334277620396604"/>
    <x v="1"/>
    <n v="1"/>
    <n v="42596"/>
    <s v="CA"/>
    <s v="CAD"/>
    <n v="1269493200"/>
    <n v="1270443600"/>
    <b v="0"/>
    <x v="106"/>
    <d v="2010-04-05T05:00:00"/>
    <b v="0"/>
    <s v="theater/plays"/>
    <x v="0"/>
    <s v="plays"/>
  </r>
  <r>
    <n v="3.2026936026936029E-2"/>
    <x v="1"/>
    <n v="40"/>
    <n v="118.9"/>
    <s v="US"/>
    <s v="USD"/>
    <n v="1301806800"/>
    <n v="1302670800"/>
    <b v="0"/>
    <x v="126"/>
    <d v="2011-04-13T05:00:00"/>
    <b v="0"/>
    <s v="music/jazz"/>
    <x v="1"/>
    <s v="jazz"/>
  </r>
  <r>
    <n v="1.5546875"/>
    <x v="1"/>
    <n v="226"/>
    <n v="66.039823008849552"/>
    <s v="DK"/>
    <s v="DKK"/>
    <n v="1488520800"/>
    <n v="1490850000"/>
    <b v="0"/>
    <x v="127"/>
    <d v="2017-03-30T05:00:00"/>
    <b v="0"/>
    <s v="film &amp; video/science fiction"/>
    <x v="3"/>
    <s v="science fiction"/>
  </r>
  <r>
    <n v="1.0085974499089254"/>
    <x v="1"/>
    <n v="1625"/>
    <n v="102.22523076923076"/>
    <s v="US"/>
    <s v="USD"/>
    <n v="1377579600"/>
    <n v="1379653200"/>
    <b v="0"/>
    <x v="128"/>
    <d v="2013-09-20T05:00:00"/>
    <b v="0"/>
    <s v="theater/plays"/>
    <x v="0"/>
    <s v="plays"/>
  </r>
  <r>
    <n v="1.1618181818181819"/>
    <x v="1"/>
    <n v="143"/>
    <n v="26.81118881118881"/>
    <s v="US"/>
    <s v="USD"/>
    <n v="1550037600"/>
    <n v="1550210400"/>
    <b v="0"/>
    <x v="129"/>
    <d v="2019-02-15T06:00:00"/>
    <b v="0"/>
    <s v="theater/plays"/>
    <x v="0"/>
    <s v="plays"/>
  </r>
  <r>
    <n v="3.1077777777777778"/>
    <x v="1"/>
    <n v="934"/>
    <n v="14.973233404710921"/>
    <s v="US"/>
    <s v="USD"/>
    <n v="1556427600"/>
    <n v="1557205200"/>
    <b v="0"/>
    <x v="130"/>
    <d v="2019-05-07T05:00:00"/>
    <b v="0"/>
    <s v="film &amp; video/science fiction"/>
    <x v="3"/>
    <s v="science fiction"/>
  </r>
  <r>
    <n v="0.89736683417085428"/>
    <x v="1"/>
    <n v="17"/>
    <n v="5252.2352941176468"/>
    <s v="US"/>
    <s v="USD"/>
    <n v="1309496400"/>
    <n v="1311051600"/>
    <b v="1"/>
    <x v="131"/>
    <d v="2011-07-19T05:00:00"/>
    <b v="0"/>
    <s v="theater/plays"/>
    <x v="0"/>
    <s v="plays"/>
  </r>
  <r>
    <n v="0.71272727272727276"/>
    <x v="1"/>
    <n v="2179"/>
    <n v="2.5185865075722806"/>
    <s v="US"/>
    <s v="USD"/>
    <n v="1340254800"/>
    <n v="1340427600"/>
    <b v="1"/>
    <x v="132"/>
    <d v="2012-06-23T05:00:00"/>
    <b v="0"/>
    <s v="food/food trucks"/>
    <x v="2"/>
    <s v="food trucks"/>
  </r>
  <r>
    <n v="3.2862318840579711E-2"/>
    <x v="1"/>
    <n v="931"/>
    <n v="2.9226638023630507"/>
    <s v="US"/>
    <s v="USD"/>
    <n v="1458104400"/>
    <n v="1459314000"/>
    <b v="0"/>
    <x v="133"/>
    <d v="2016-03-30T05:00:00"/>
    <b v="0"/>
    <s v="theater/plays"/>
    <x v="0"/>
    <s v="plays"/>
  </r>
  <r>
    <n v="2.617777777777778"/>
    <x v="1"/>
    <n v="92"/>
    <n v="51.217391304347828"/>
    <s v="US"/>
    <s v="USD"/>
    <n v="1486965600"/>
    <n v="1487397600"/>
    <b v="0"/>
    <x v="134"/>
    <d v="2017-02-18T06:00:00"/>
    <b v="0"/>
    <s v="film &amp; video/animation"/>
    <x v="3"/>
    <s v="animation"/>
  </r>
  <r>
    <n v="0.96"/>
    <x v="1"/>
    <n v="57"/>
    <n v="161.68421052631578"/>
    <s v="AU"/>
    <s v="AUD"/>
    <n v="1561438800"/>
    <n v="1562043600"/>
    <b v="0"/>
    <x v="135"/>
    <d v="2019-07-02T05:00:00"/>
    <b v="1"/>
    <s v="music/rock"/>
    <x v="1"/>
    <s v="rock"/>
  </r>
  <r>
    <n v="0.20896851248642778"/>
    <x v="1"/>
    <n v="41"/>
    <n v="469.41463414634148"/>
    <s v="US"/>
    <s v="USD"/>
    <n v="1440824400"/>
    <n v="1441170000"/>
    <b v="0"/>
    <x v="136"/>
    <d v="2015-09-02T05:00:00"/>
    <b v="0"/>
    <s v="technology/wearables"/>
    <x v="6"/>
    <s v="wearables"/>
  </r>
  <r>
    <n v="2.2316363636363636"/>
    <x v="1"/>
    <n v="1"/>
    <n v="12274"/>
    <s v="US"/>
    <s v="USD"/>
    <n v="1264399200"/>
    <n v="1267423200"/>
    <b v="0"/>
    <x v="137"/>
    <d v="2010-03-01T06:00:00"/>
    <b v="0"/>
    <s v="music/rock"/>
    <x v="1"/>
    <s v="rock"/>
  </r>
  <r>
    <n v="1.0159097978227061"/>
    <x v="1"/>
    <n v="101"/>
    <n v="646.76237623762381"/>
    <s v="US"/>
    <s v="USD"/>
    <n v="1355032800"/>
    <n v="1355205600"/>
    <b v="0"/>
    <x v="138"/>
    <d v="2012-12-11T06:00:00"/>
    <b v="0"/>
    <s v="theater/plays"/>
    <x v="0"/>
    <s v="plays"/>
  </r>
  <r>
    <n v="2.3003999999999998"/>
    <x v="1"/>
    <n v="1335"/>
    <n v="8.6157303370786522"/>
    <s v="CA"/>
    <s v="CAD"/>
    <n v="1302238800"/>
    <n v="1303275600"/>
    <b v="0"/>
    <x v="139"/>
    <d v="2011-04-20T05:00:00"/>
    <b v="0"/>
    <s v="film &amp; video/drama"/>
    <x v="3"/>
    <s v="drama"/>
  </r>
  <r>
    <n v="1.355925925925926"/>
    <x v="1"/>
    <n v="15"/>
    <n v="488.13333333333333"/>
    <s v="GB"/>
    <s v="GBP"/>
    <n v="1453615200"/>
    <n v="1456812000"/>
    <b v="0"/>
    <x v="140"/>
    <d v="2016-03-01T06:00:00"/>
    <b v="0"/>
    <s v="music/rock"/>
    <x v="1"/>
    <s v="rock"/>
  </r>
  <r>
    <n v="1.2909999999999999"/>
    <x v="1"/>
    <n v="454"/>
    <n v="25.592511013215859"/>
    <s v="US"/>
    <s v="USD"/>
    <n v="1282712400"/>
    <n v="1283058000"/>
    <b v="0"/>
    <x v="141"/>
    <d v="2010-08-29T05:00:00"/>
    <b v="1"/>
    <s v="music/rock"/>
    <x v="1"/>
    <s v="rock"/>
  </r>
  <r>
    <n v="2.3651200000000001"/>
    <x v="1"/>
    <n v="3182"/>
    <n v="18.582023884349464"/>
    <s v="IT"/>
    <s v="EUR"/>
    <n v="1415340000"/>
    <n v="1418191200"/>
    <b v="0"/>
    <x v="142"/>
    <d v="2014-12-10T06:00:00"/>
    <b v="1"/>
    <s v="music/jazz"/>
    <x v="1"/>
    <s v="jazz"/>
  </r>
  <r>
    <n v="0.17249999999999999"/>
    <x v="1"/>
    <n v="15"/>
    <n v="101.2"/>
    <s v="US"/>
    <s v="USD"/>
    <n v="1509948000"/>
    <n v="1510380000"/>
    <b v="0"/>
    <x v="143"/>
    <d v="2017-11-11T06:00:00"/>
    <b v="0"/>
    <s v="theater/plays"/>
    <x v="0"/>
    <s v="plays"/>
  </r>
  <r>
    <n v="1.1249397590361445"/>
    <x v="1"/>
    <n v="133"/>
    <n v="70.203007518796994"/>
    <s v="US"/>
    <s v="USD"/>
    <n v="1334811600"/>
    <n v="1335243600"/>
    <b v="0"/>
    <x v="144"/>
    <d v="2012-04-24T05:00:00"/>
    <b v="1"/>
    <s v="games/video games"/>
    <x v="5"/>
    <s v="video games"/>
  </r>
  <r>
    <n v="1.2102150537634409"/>
    <x v="1"/>
    <n v="2062"/>
    <n v="5.4582929194956353"/>
    <s v="US"/>
    <s v="USD"/>
    <n v="1331445600"/>
    <n v="1333256400"/>
    <b v="0"/>
    <x v="145"/>
    <d v="2012-04-01T05:00:00"/>
    <b v="1"/>
    <s v="theater/plays"/>
    <x v="0"/>
    <s v="plays"/>
  </r>
  <r>
    <n v="2.1987096774193549"/>
    <x v="1"/>
    <n v="29"/>
    <n v="470.06896551724139"/>
    <s v="DK"/>
    <s v="DKK"/>
    <n v="1464584400"/>
    <n v="1465016400"/>
    <b v="0"/>
    <x v="146"/>
    <d v="2016-06-04T05:00:00"/>
    <b v="0"/>
    <s v="music/rock"/>
    <x v="1"/>
    <s v="rock"/>
  </r>
  <r>
    <n v="0.01"/>
    <x v="1"/>
    <n v="132"/>
    <n v="7.575757575757576E-3"/>
    <s v="US"/>
    <s v="USD"/>
    <n v="1335848400"/>
    <n v="1336280400"/>
    <b v="0"/>
    <x v="147"/>
    <d v="2012-05-06T05:00:00"/>
    <b v="0"/>
    <s v="technology/web"/>
    <x v="6"/>
    <s v="web"/>
  </r>
  <r>
    <n v="0.64166909620991253"/>
    <x v="1"/>
    <n v="137"/>
    <n v="642.60583941605842"/>
    <s v="DK"/>
    <s v="DKK"/>
    <n v="1331701200"/>
    <n v="1331787600"/>
    <b v="0"/>
    <x v="148"/>
    <d v="2012-03-15T05:00:00"/>
    <b v="1"/>
    <s v="music/metal"/>
    <x v="1"/>
    <s v="metal"/>
  </r>
  <r>
    <n v="4.2306746987951804"/>
    <x v="1"/>
    <n v="908"/>
    <n v="193.3623348017621"/>
    <s v="US"/>
    <s v="USD"/>
    <n v="1368162000"/>
    <n v="1370926800"/>
    <b v="0"/>
    <x v="149"/>
    <d v="2013-06-11T05:00:00"/>
    <b v="1"/>
    <s v="film &amp; video/documentary"/>
    <x v="3"/>
    <s v="documentary"/>
  </r>
  <r>
    <n v="0.92984160506863778"/>
    <x v="1"/>
    <n v="10"/>
    <n v="17611.2"/>
    <s v="US"/>
    <s v="USD"/>
    <n v="1331874000"/>
    <n v="1333429200"/>
    <b v="0"/>
    <x v="150"/>
    <d v="2012-04-03T05:00:00"/>
    <b v="0"/>
    <s v="food/food trucks"/>
    <x v="2"/>
    <s v="food trucks"/>
  </r>
  <r>
    <n v="0.58756567425569173"/>
    <x v="1"/>
    <n v="1910"/>
    <n v="52.696335078534034"/>
    <s v="CH"/>
    <s v="CHF"/>
    <n v="1381813200"/>
    <n v="1383976800"/>
    <b v="0"/>
    <x v="151"/>
    <d v="2013-11-09T06:00:00"/>
    <b v="0"/>
    <s v="theater/plays"/>
    <x v="0"/>
    <s v="plays"/>
  </r>
  <r>
    <n v="0.65022222222222226"/>
    <x v="1"/>
    <n v="38"/>
    <n v="2387"/>
    <s v="AU"/>
    <s v="AUD"/>
    <n v="1548655200"/>
    <n v="1550556000"/>
    <b v="0"/>
    <x v="152"/>
    <d v="2019-02-19T06:00:00"/>
    <b v="0"/>
    <s v="theater/plays"/>
    <x v="0"/>
    <s v="plays"/>
  </r>
  <r>
    <n v="0.73939560439560437"/>
    <x v="1"/>
    <n v="104"/>
    <n v="258.78846153846155"/>
    <s v="AU"/>
    <s v="AUD"/>
    <n v="1389679200"/>
    <n v="1390456800"/>
    <b v="0"/>
    <x v="153"/>
    <d v="2014-01-23T06:00:00"/>
    <b v="1"/>
    <s v="theater/plays"/>
    <x v="0"/>
    <s v="plays"/>
  </r>
  <r>
    <n v="0.52666666666666662"/>
    <x v="1"/>
    <n v="49"/>
    <n v="45.142857142857146"/>
    <s v="US"/>
    <s v="USD"/>
    <n v="1456984800"/>
    <n v="1461819600"/>
    <b v="0"/>
    <x v="154"/>
    <d v="2016-04-28T05:00:00"/>
    <b v="0"/>
    <s v="food/food trucks"/>
    <x v="2"/>
    <s v="food trucks"/>
  </r>
  <r>
    <n v="2.2095238095238097"/>
    <x v="1"/>
    <n v="1"/>
    <n v="4640"/>
    <s v="DK"/>
    <s v="DKK"/>
    <n v="1504069200"/>
    <n v="1504155600"/>
    <b v="0"/>
    <x v="155"/>
    <d v="2017-08-31T05:00:00"/>
    <b v="1"/>
    <s v="publishing/nonfiction"/>
    <x v="4"/>
    <s v="nonfiction"/>
  </r>
  <r>
    <n v="1.0001150627615063"/>
    <x v="1"/>
    <n v="245"/>
    <n v="780.49795918367352"/>
    <s v="US"/>
    <s v="USD"/>
    <n v="1535864400"/>
    <n v="1537074000"/>
    <b v="0"/>
    <x v="156"/>
    <d v="2018-09-16T05:00:00"/>
    <b v="0"/>
    <s v="theater/plays"/>
    <x v="0"/>
    <s v="plays"/>
  </r>
  <r>
    <n v="1.6231249999999999"/>
    <x v="1"/>
    <n v="32"/>
    <n v="405.78125"/>
    <s v="US"/>
    <s v="USD"/>
    <n v="1452146400"/>
    <n v="1452578400"/>
    <b v="0"/>
    <x v="157"/>
    <d v="2016-01-12T06:00:00"/>
    <b v="0"/>
    <s v="music/indie rock"/>
    <x v="1"/>
    <s v="indie rock"/>
  </r>
  <r>
    <n v="0.78181818181818186"/>
    <x v="1"/>
    <n v="7"/>
    <n v="614.28571428571433"/>
    <s v="US"/>
    <s v="USD"/>
    <n v="1500008400"/>
    <n v="1500267600"/>
    <b v="0"/>
    <x v="158"/>
    <d v="2017-07-17T05:00:00"/>
    <b v="1"/>
    <s v="theater/plays"/>
    <x v="0"/>
    <s v="plays"/>
  </r>
  <r>
    <n v="1.4973770491803278"/>
    <x v="1"/>
    <n v="803"/>
    <n v="11.374844333748444"/>
    <s v="US"/>
    <s v="USD"/>
    <n v="1303102800"/>
    <n v="1303189200"/>
    <b v="0"/>
    <x v="159"/>
    <d v="2011-04-19T05:00:00"/>
    <b v="0"/>
    <s v="theater/plays"/>
    <x v="0"/>
    <s v="plays"/>
  </r>
  <r>
    <n v="2.5325714285714285"/>
    <x v="1"/>
    <n v="16"/>
    <n v="554"/>
    <s v="US"/>
    <s v="USD"/>
    <n v="1270789200"/>
    <n v="1272171600"/>
    <b v="0"/>
    <x v="160"/>
    <d v="2010-04-25T05:00:00"/>
    <b v="0"/>
    <s v="games/video games"/>
    <x v="5"/>
    <s v="video games"/>
  </r>
  <r>
    <n v="1.0016943521594683"/>
    <x v="1"/>
    <n v="31"/>
    <n v="4863.0645161290322"/>
    <s v="US"/>
    <s v="USD"/>
    <n v="1400907600"/>
    <n v="1403413200"/>
    <b v="0"/>
    <x v="161"/>
    <d v="2014-06-22T05:00:00"/>
    <b v="0"/>
    <s v="theater/plays"/>
    <x v="0"/>
    <s v="plays"/>
  </r>
  <r>
    <n v="1.2199004424778761"/>
    <x v="1"/>
    <n v="108"/>
    <n v="1021.1018518518518"/>
    <s v="IT"/>
    <s v="EUR"/>
    <n v="1574143200"/>
    <n v="1574229600"/>
    <b v="0"/>
    <x v="162"/>
    <d v="2019-11-20T06:00:00"/>
    <b v="1"/>
    <s v="food/food trucks"/>
    <x v="2"/>
    <s v="food trucks"/>
  </r>
  <r>
    <n v="1.3713265306122449"/>
    <x v="1"/>
    <n v="30"/>
    <n v="447.96666666666664"/>
    <s v="US"/>
    <s v="USD"/>
    <n v="1494738000"/>
    <n v="1495861200"/>
    <b v="0"/>
    <x v="163"/>
    <d v="2017-05-27T05:00:00"/>
    <b v="0"/>
    <s v="theater/plays"/>
    <x v="0"/>
    <s v="plays"/>
  </r>
  <r>
    <n v="4.155384615384615"/>
    <x v="1"/>
    <n v="17"/>
    <n v="635.52941176470586"/>
    <s v="US"/>
    <s v="USD"/>
    <n v="1392357600"/>
    <n v="1392530400"/>
    <b v="0"/>
    <x v="164"/>
    <d v="2014-02-16T06:00:00"/>
    <b v="0"/>
    <s v="music/rock"/>
    <x v="1"/>
    <s v="rock"/>
  </r>
  <r>
    <n v="0.3130913348946136"/>
    <x v="1"/>
    <n v="80"/>
    <n v="501.33749999999998"/>
    <s v="US"/>
    <s v="USD"/>
    <n v="1305003600"/>
    <n v="1305781200"/>
    <b v="0"/>
    <x v="165"/>
    <d v="2011-05-19T05:00:00"/>
    <b v="0"/>
    <s v="publishing/fiction"/>
    <x v="4"/>
    <s v="fiction"/>
  </r>
  <r>
    <n v="4.240815450643777"/>
    <x v="1"/>
    <n v="2468"/>
    <n v="40.036871961102108"/>
    <s v="US"/>
    <s v="USD"/>
    <n v="1301634000"/>
    <n v="1302325200"/>
    <b v="0"/>
    <x v="166"/>
    <d v="2011-04-09T05:00:00"/>
    <b v="0"/>
    <s v="film &amp; video/shorts"/>
    <x v="3"/>
    <s v="shorts"/>
  </r>
  <r>
    <n v="2.9388623072833599E-2"/>
    <x v="1"/>
    <n v="26"/>
    <n v="212.61538461538461"/>
    <s v="GB"/>
    <s v="GBP"/>
    <n v="1395896400"/>
    <n v="1396069200"/>
    <b v="0"/>
    <x v="167"/>
    <d v="2014-03-29T05:00:00"/>
    <b v="0"/>
    <s v="film &amp; video/documentary"/>
    <x v="3"/>
    <s v="documentary"/>
  </r>
  <r>
    <n v="0.1063265306122449"/>
    <x v="1"/>
    <n v="73"/>
    <n v="7.1369863013698627"/>
    <s v="US"/>
    <s v="USD"/>
    <n v="1529125200"/>
    <n v="1531112400"/>
    <b v="0"/>
    <x v="82"/>
    <d v="2018-07-09T05:00:00"/>
    <b v="1"/>
    <s v="theater/plays"/>
    <x v="0"/>
    <s v="plays"/>
  </r>
  <r>
    <n v="0.82874999999999999"/>
    <x v="1"/>
    <n v="128"/>
    <n v="5.1796875"/>
    <s v="US"/>
    <s v="USD"/>
    <n v="1451109600"/>
    <n v="1451628000"/>
    <b v="0"/>
    <x v="168"/>
    <d v="2016-01-01T06:00:00"/>
    <b v="0"/>
    <s v="film &amp; video/animation"/>
    <x v="3"/>
    <s v="animation"/>
  </r>
  <r>
    <n v="1.6301447776628748"/>
    <x v="1"/>
    <n v="33"/>
    <n v="4776.818181818182"/>
    <s v="US"/>
    <s v="USD"/>
    <n v="1566968400"/>
    <n v="1567314000"/>
    <b v="0"/>
    <x v="169"/>
    <d v="2019-09-01T05:00:00"/>
    <b v="1"/>
    <s v="theater/plays"/>
    <x v="0"/>
    <s v="plays"/>
  </r>
  <r>
    <n v="8.9466666666666672"/>
    <x v="1"/>
    <n v="1072"/>
    <n v="5.0074626865671643"/>
    <s v="US"/>
    <s v="USD"/>
    <n v="1292392800"/>
    <n v="1292479200"/>
    <b v="0"/>
    <x v="170"/>
    <d v="2010-12-16T06:00:00"/>
    <b v="1"/>
    <s v="music/rock"/>
    <x v="1"/>
    <s v="rock"/>
  </r>
  <r>
    <n v="0.26191501103752757"/>
    <x v="1"/>
    <n v="393"/>
    <n v="120.76081424936386"/>
    <s v="US"/>
    <s v="USD"/>
    <n v="1323669600"/>
    <n v="1323756000"/>
    <b v="0"/>
    <x v="171"/>
    <d v="2011-12-13T06:00:00"/>
    <b v="0"/>
    <s v="photography/photography books"/>
    <x v="7"/>
    <s v="photography books"/>
  </r>
  <r>
    <n v="0.74834782608695649"/>
    <x v="1"/>
    <n v="1257"/>
    <n v="68.464598249801114"/>
    <s v="US"/>
    <s v="USD"/>
    <n v="1440738000"/>
    <n v="1441342800"/>
    <b v="0"/>
    <x v="172"/>
    <d v="2015-09-04T05:00:00"/>
    <b v="0"/>
    <s v="music/indie rock"/>
    <x v="1"/>
    <s v="indie rock"/>
  </r>
  <r>
    <n v="4.1647680412371137"/>
    <x v="1"/>
    <n v="328"/>
    <n v="492.66158536585368"/>
    <s v="US"/>
    <s v="USD"/>
    <n v="1374296400"/>
    <n v="1375333200"/>
    <b v="0"/>
    <x v="173"/>
    <d v="2013-08-01T05:00:00"/>
    <b v="0"/>
    <s v="theater/plays"/>
    <x v="0"/>
    <s v="plays"/>
  </r>
  <r>
    <n v="0.96208333333333329"/>
    <x v="1"/>
    <n v="147"/>
    <n v="47.122448979591837"/>
    <s v="US"/>
    <s v="USD"/>
    <n v="1384840800"/>
    <n v="1389420000"/>
    <b v="0"/>
    <x v="174"/>
    <d v="2014-01-11T06:00:00"/>
    <b v="0"/>
    <s v="theater/plays"/>
    <x v="0"/>
    <s v="plays"/>
  </r>
  <r>
    <n v="3.5771910112359548"/>
    <x v="1"/>
    <n v="830"/>
    <n v="191.78915662650601"/>
    <s v="US"/>
    <s v="USD"/>
    <n v="1516600800"/>
    <n v="1520056800"/>
    <b v="0"/>
    <x v="175"/>
    <d v="2018-03-03T06:00:00"/>
    <b v="0"/>
    <s v="games/video games"/>
    <x v="5"/>
    <s v="video games"/>
  </r>
  <r>
    <n v="3.0845714285714285"/>
    <x v="1"/>
    <n v="331"/>
    <n v="521.86102719033238"/>
    <s v="GB"/>
    <s v="GBP"/>
    <n v="1436418000"/>
    <n v="1436504400"/>
    <b v="0"/>
    <x v="176"/>
    <d v="2015-07-10T05:00:00"/>
    <b v="0"/>
    <s v="film &amp; video/drama"/>
    <x v="3"/>
    <s v="drama"/>
  </r>
  <r>
    <n v="0.61802325581395345"/>
    <x v="1"/>
    <n v="25"/>
    <n v="212.6"/>
    <s v="US"/>
    <s v="USD"/>
    <n v="1503550800"/>
    <n v="1508302800"/>
    <b v="0"/>
    <x v="177"/>
    <d v="2017-10-18T05:00:00"/>
    <b v="1"/>
    <s v="music/indie rock"/>
    <x v="1"/>
    <s v="indie rock"/>
  </r>
  <r>
    <n v="7.2232472324723247"/>
    <x v="1"/>
    <n v="3483"/>
    <n v="56.201550387596896"/>
    <s v="US"/>
    <s v="USD"/>
    <n v="1487224800"/>
    <n v="1488348000"/>
    <b v="0"/>
    <x v="178"/>
    <d v="2017-03-01T06:00:00"/>
    <b v="0"/>
    <s v="food/food trucks"/>
    <x v="2"/>
    <s v="food trucks"/>
  </r>
  <r>
    <n v="0.69117647058823528"/>
    <x v="1"/>
    <n v="923"/>
    <n v="3.819068255687974"/>
    <s v="US"/>
    <s v="USD"/>
    <n v="1500008400"/>
    <n v="1502600400"/>
    <b v="0"/>
    <x v="158"/>
    <d v="2017-08-13T05:00:00"/>
    <b v="0"/>
    <s v="theater/plays"/>
    <x v="0"/>
    <s v="plays"/>
  </r>
  <r>
    <n v="2.9305555555555554"/>
    <x v="1"/>
    <n v="1"/>
    <n v="10550"/>
    <s v="US"/>
    <s v="USD"/>
    <n v="1432098000"/>
    <n v="1433653200"/>
    <b v="0"/>
    <x v="179"/>
    <d v="2015-06-07T05:00:00"/>
    <b v="1"/>
    <s v="music/jazz"/>
    <x v="1"/>
    <s v="jazz"/>
  </r>
  <r>
    <n v="0.71799999999999997"/>
    <x v="1"/>
    <n v="33"/>
    <n v="21.757575757575758"/>
    <s v="CA"/>
    <s v="CAD"/>
    <n v="1446876000"/>
    <n v="1447567200"/>
    <b v="0"/>
    <x v="180"/>
    <d v="2015-11-15T06:00:00"/>
    <b v="0"/>
    <s v="theater/plays"/>
    <x v="0"/>
    <s v="plays"/>
  </r>
  <r>
    <n v="0.31934684684684683"/>
    <x v="1"/>
    <n v="40"/>
    <n v="708.95"/>
    <s v="IT"/>
    <s v="EUR"/>
    <n v="1326520800"/>
    <n v="1327298400"/>
    <b v="0"/>
    <x v="181"/>
    <d v="2012-01-23T06:00:00"/>
    <b v="0"/>
    <s v="theater/plays"/>
    <x v="0"/>
    <s v="plays"/>
  </r>
  <r>
    <n v="2.2987375415282392"/>
    <x v="1"/>
    <n v="23"/>
    <n v="6016.695652173913"/>
    <s v="CA"/>
    <s v="CAD"/>
    <n v="1533877200"/>
    <n v="1534136400"/>
    <b v="1"/>
    <x v="182"/>
    <d v="2018-08-13T05:00:00"/>
    <b v="0"/>
    <s v="photography/photography books"/>
    <x v="7"/>
    <s v="photography books"/>
  </r>
  <r>
    <n v="0.3201219512195122"/>
    <x v="1"/>
    <n v="75"/>
    <n v="35"/>
    <s v="US"/>
    <s v="USD"/>
    <n v="1413608400"/>
    <n v="1415685600"/>
    <b v="0"/>
    <x v="183"/>
    <d v="2014-11-11T06:00:00"/>
    <b v="1"/>
    <s v="theater/plays"/>
    <x v="0"/>
    <s v="plays"/>
  </r>
  <r>
    <n v="0.23525352848928385"/>
    <x v="1"/>
    <n v="2176"/>
    <n v="20.681985294117649"/>
    <s v="US"/>
    <s v="USD"/>
    <n v="1423375200"/>
    <n v="1427778000"/>
    <b v="0"/>
    <x v="184"/>
    <d v="2015-03-31T05:00:00"/>
    <b v="0"/>
    <s v="theater/plays"/>
    <x v="0"/>
    <s v="plays"/>
  </r>
  <r>
    <n v="0.68594594594594593"/>
    <x v="1"/>
    <n v="441"/>
    <n v="5.7551020408163263"/>
    <s v="US"/>
    <s v="USD"/>
    <n v="1547186400"/>
    <n v="1547618400"/>
    <b v="0"/>
    <x v="185"/>
    <d v="2019-01-16T06:00:00"/>
    <b v="1"/>
    <s v="film &amp; video/documentary"/>
    <x v="3"/>
    <s v="documentary"/>
  </r>
  <r>
    <n v="0.37952380952380954"/>
    <x v="1"/>
    <n v="25"/>
    <n v="127.52"/>
    <s v="US"/>
    <s v="USD"/>
    <n v="1444971600"/>
    <n v="1449900000"/>
    <b v="0"/>
    <x v="186"/>
    <d v="2015-12-12T06:00:00"/>
    <b v="0"/>
    <s v="music/indie rock"/>
    <x v="1"/>
    <s v="indie rock"/>
  </r>
  <r>
    <n v="0.19992957746478873"/>
    <x v="1"/>
    <n v="127"/>
    <n v="67.062992125984252"/>
    <s v="US"/>
    <s v="USD"/>
    <n v="1571720400"/>
    <n v="1572933600"/>
    <b v="0"/>
    <x v="63"/>
    <d v="2019-11-05T06:00:00"/>
    <b v="0"/>
    <s v="theater/plays"/>
    <x v="0"/>
    <s v="plays"/>
  </r>
  <r>
    <n v="0.45636363636363636"/>
    <x v="1"/>
    <n v="355"/>
    <n v="8.4845070422535205"/>
    <s v="US"/>
    <s v="USD"/>
    <n v="1526878800"/>
    <n v="1530162000"/>
    <b v="0"/>
    <x v="187"/>
    <d v="2018-06-28T05:00:00"/>
    <b v="0"/>
    <s v="film &amp; video/documentary"/>
    <x v="3"/>
    <s v="documentary"/>
  </r>
  <r>
    <n v="1.227605633802817"/>
    <x v="1"/>
    <n v="44"/>
    <n v="198.09090909090909"/>
    <s v="GB"/>
    <s v="GBP"/>
    <n v="1319691600"/>
    <n v="1320904800"/>
    <b v="0"/>
    <x v="188"/>
    <d v="2011-11-10T06:00:00"/>
    <b v="0"/>
    <s v="theater/plays"/>
    <x v="0"/>
    <s v="plays"/>
  </r>
  <r>
    <n v="3.61753164556962"/>
    <x v="1"/>
    <n v="67"/>
    <n v="853.08955223880594"/>
    <s v="US"/>
    <s v="USD"/>
    <n v="1508130000"/>
    <n v="1509771600"/>
    <b v="0"/>
    <x v="189"/>
    <d v="2017-11-04T05:00:00"/>
    <b v="0"/>
    <s v="photography/photography books"/>
    <x v="7"/>
    <s v="photography books"/>
  </r>
  <r>
    <n v="0.63146341463414635"/>
    <x v="1"/>
    <n v="1068"/>
    <n v="4.8483146067415728"/>
    <s v="US"/>
    <s v="USD"/>
    <n v="1277528400"/>
    <n v="1278565200"/>
    <b v="0"/>
    <x v="190"/>
    <d v="2010-07-08T05:00:00"/>
    <b v="0"/>
    <s v="theater/plays"/>
    <x v="0"/>
    <s v="plays"/>
  </r>
  <r>
    <n v="2.9820475319926874"/>
    <x v="1"/>
    <n v="424"/>
    <n v="384.71226415094338"/>
    <s v="US"/>
    <s v="USD"/>
    <n v="1339477200"/>
    <n v="1339909200"/>
    <b v="0"/>
    <x v="191"/>
    <d v="2012-06-17T05:00:00"/>
    <b v="0"/>
    <s v="technology/wearables"/>
    <x v="6"/>
    <s v="wearables"/>
  </r>
  <r>
    <n v="9.5585443037974685E-2"/>
    <x v="1"/>
    <n v="151"/>
    <n v="40.006622516556291"/>
    <s v="US"/>
    <s v="USD"/>
    <n v="1389679200"/>
    <n v="1389852000"/>
    <b v="0"/>
    <x v="153"/>
    <d v="2014-01-16T06:00:00"/>
    <b v="0"/>
    <s v="publishing/nonfiction"/>
    <x v="4"/>
    <s v="nonfiction"/>
  </r>
  <r>
    <n v="0.5377777777777778"/>
    <x v="1"/>
    <n v="1608"/>
    <n v="0.60199004975124382"/>
    <s v="US"/>
    <s v="USD"/>
    <n v="1294293600"/>
    <n v="1294466400"/>
    <b v="0"/>
    <x v="192"/>
    <d v="2011-01-08T06:00:00"/>
    <b v="0"/>
    <s v="technology/wearables"/>
    <x v="6"/>
    <s v="wearables"/>
  </r>
  <r>
    <n v="0.02"/>
    <x v="1"/>
    <n v="941"/>
    <n v="2.1253985122210413E-3"/>
    <s v="US"/>
    <s v="USD"/>
    <n v="1296626400"/>
    <n v="1297231200"/>
    <b v="0"/>
    <x v="193"/>
    <d v="2011-02-09T06:00:00"/>
    <b v="0"/>
    <s v="music/indie rock"/>
    <x v="1"/>
    <s v="indie rock"/>
  </r>
  <r>
    <n v="6.8119047619047617"/>
    <x v="1"/>
    <n v="1"/>
    <n v="14305"/>
    <s v="US"/>
    <s v="USD"/>
    <n v="1376629200"/>
    <n v="1378530000"/>
    <b v="0"/>
    <x v="194"/>
    <d v="2013-09-07T05:00:00"/>
    <b v="1"/>
    <s v="photography/photography books"/>
    <x v="7"/>
    <s v="photography books"/>
  </r>
  <r>
    <n v="0.78831325301204824"/>
    <x v="1"/>
    <n v="40"/>
    <n v="163.57499999999999"/>
    <s v="US"/>
    <s v="USD"/>
    <n v="1325829600"/>
    <n v="1329890400"/>
    <b v="0"/>
    <x v="195"/>
    <d v="2012-02-22T06:00:00"/>
    <b v="1"/>
    <s v="film &amp; video/shorts"/>
    <x v="3"/>
    <s v="shorts"/>
  </r>
  <r>
    <n v="1.3440792216817234"/>
    <x v="1"/>
    <n v="3015"/>
    <n v="64.1502487562189"/>
    <s v="CA"/>
    <s v="CAD"/>
    <n v="1273640400"/>
    <n v="1276750800"/>
    <b v="0"/>
    <x v="97"/>
    <d v="2010-06-17T05:00:00"/>
    <b v="1"/>
    <s v="theater/plays"/>
    <x v="0"/>
    <s v="plays"/>
  </r>
  <r>
    <n v="3.372E-2"/>
    <x v="1"/>
    <n v="435"/>
    <n v="5.8137931034482762"/>
    <s v="US"/>
    <s v="USD"/>
    <n v="1528088400"/>
    <n v="1532408400"/>
    <b v="0"/>
    <x v="196"/>
    <d v="2018-07-24T05:00:00"/>
    <b v="0"/>
    <s v="theater/plays"/>
    <x v="0"/>
    <s v="plays"/>
  </r>
  <r>
    <n v="4.3184615384615386"/>
    <x v="1"/>
    <n v="714"/>
    <n v="7.8627450980392153"/>
    <s v="US"/>
    <s v="USD"/>
    <n v="1492491600"/>
    <n v="1492837200"/>
    <b v="0"/>
    <x v="197"/>
    <d v="2017-04-22T05:00:00"/>
    <b v="0"/>
    <s v="music/rock"/>
    <x v="1"/>
    <s v="rock"/>
  </r>
  <r>
    <n v="0.38844444444444443"/>
    <x v="1"/>
    <n v="5497"/>
    <n v="0.63598326359832635"/>
    <s v="US"/>
    <s v="USD"/>
    <n v="1271739600"/>
    <n v="1272430800"/>
    <b v="0"/>
    <x v="198"/>
    <d v="2010-04-28T05:00:00"/>
    <b v="1"/>
    <s v="food/food trucks"/>
    <x v="2"/>
    <s v="food trucks"/>
  </r>
  <r>
    <n v="4.2569999999999997"/>
    <x v="1"/>
    <n v="418"/>
    <n v="10.184210526315789"/>
    <s v="US"/>
    <s v="USD"/>
    <n v="1326434400"/>
    <n v="1327903200"/>
    <b v="0"/>
    <x v="199"/>
    <d v="2012-01-30T06:00:00"/>
    <b v="0"/>
    <s v="theater/plays"/>
    <x v="0"/>
    <s v="plays"/>
  </r>
  <r>
    <n v="1.0112239715591671"/>
    <x v="1"/>
    <n v="1439"/>
    <n v="138.3669214732453"/>
    <s v="US"/>
    <s v="USD"/>
    <n v="1295244000"/>
    <n v="1296021600"/>
    <b v="0"/>
    <x v="200"/>
    <d v="2011-01-26T06:00:00"/>
    <b v="1"/>
    <s v="film &amp; video/documentary"/>
    <x v="3"/>
    <s v="documentary"/>
  </r>
  <r>
    <n v="0.21188688946015424"/>
    <x v="1"/>
    <n v="15"/>
    <n v="2747.4666666666667"/>
    <s v="US"/>
    <s v="USD"/>
    <n v="1541221200"/>
    <n v="1543298400"/>
    <b v="0"/>
    <x v="201"/>
    <d v="2018-11-27T06:00:00"/>
    <b v="0"/>
    <s v="theater/plays"/>
    <x v="0"/>
    <s v="plays"/>
  </r>
  <r>
    <n v="0.67425531914893622"/>
    <x v="1"/>
    <n v="1999"/>
    <n v="3.1705852926463232"/>
    <s v="CA"/>
    <s v="CAD"/>
    <n v="1336280400"/>
    <n v="1336366800"/>
    <b v="0"/>
    <x v="202"/>
    <d v="2012-05-07T05:00:00"/>
    <b v="0"/>
    <s v="film &amp; video/documentary"/>
    <x v="3"/>
    <s v="documentary"/>
  </r>
  <r>
    <n v="0.9492337164750958"/>
    <x v="1"/>
    <n v="118"/>
    <n v="839.83050847457628"/>
    <s v="US"/>
    <s v="USD"/>
    <n v="1498712400"/>
    <n v="1501304400"/>
    <b v="0"/>
    <x v="203"/>
    <d v="2017-07-29T05:00:00"/>
    <b v="1"/>
    <s v="technology/wearables"/>
    <x v="6"/>
    <s v="wearables"/>
  </r>
  <r>
    <n v="1.5185185185185186"/>
    <x v="1"/>
    <n v="162"/>
    <n v="75.925925925925924"/>
    <s v="US"/>
    <s v="USD"/>
    <n v="1316667600"/>
    <n v="1316840400"/>
    <b v="0"/>
    <x v="204"/>
    <d v="2011-09-24T05:00:00"/>
    <b v="1"/>
    <s v="food/food trucks"/>
    <x v="2"/>
    <s v="food trucks"/>
  </r>
  <r>
    <n v="1.9516382252559727"/>
    <x v="1"/>
    <n v="83"/>
    <n v="2066.8554216867469"/>
    <s v="US"/>
    <s v="USD"/>
    <n v="1524027600"/>
    <n v="1524546000"/>
    <b v="0"/>
    <x v="205"/>
    <d v="2018-04-24T05:00:00"/>
    <b v="0"/>
    <s v="music/indie rock"/>
    <x v="1"/>
    <s v="indie rock"/>
  </r>
  <r>
    <n v="10.231428571428571"/>
    <x v="1"/>
    <n v="747"/>
    <n v="19.175368139223561"/>
    <s v="US"/>
    <s v="USD"/>
    <n v="1297404000"/>
    <n v="1298008800"/>
    <b v="0"/>
    <x v="206"/>
    <d v="2011-02-18T06:00:00"/>
    <b v="0"/>
    <s v="film &amp; video/animation"/>
    <x v="3"/>
    <s v="animation"/>
  </r>
  <r>
    <n v="3.8418367346938778E-2"/>
    <x v="1"/>
    <n v="84"/>
    <n v="71.714285714285708"/>
    <s v="US"/>
    <s v="USD"/>
    <n v="1569733200"/>
    <n v="1572670800"/>
    <b v="0"/>
    <x v="207"/>
    <d v="2019-11-02T05:00:00"/>
    <b v="0"/>
    <s v="theater/plays"/>
    <x v="0"/>
    <s v="plays"/>
  </r>
  <r>
    <n v="1.5507066557107643"/>
    <x v="1"/>
    <n v="91"/>
    <n v="2073.8571428571427"/>
    <s v="US"/>
    <s v="USD"/>
    <n v="1399006800"/>
    <n v="1400734800"/>
    <b v="0"/>
    <x v="208"/>
    <d v="2014-05-22T05:00:00"/>
    <b v="0"/>
    <s v="theater/plays"/>
    <x v="0"/>
    <s v="plays"/>
  </r>
  <r>
    <n v="0.44753477588871715"/>
    <x v="1"/>
    <n v="792"/>
    <n v="73.119949494949495"/>
    <s v="US"/>
    <s v="USD"/>
    <n v="1385359200"/>
    <n v="1386741600"/>
    <b v="0"/>
    <x v="209"/>
    <d v="2013-12-11T06:00:00"/>
    <b v="1"/>
    <s v="film &amp; video/documentary"/>
    <x v="3"/>
    <s v="documentary"/>
  </r>
  <r>
    <n v="2.1594736842105262"/>
    <x v="1"/>
    <n v="32"/>
    <n v="384.65625"/>
    <s v="US"/>
    <s v="USD"/>
    <n v="1335416400"/>
    <n v="1337835600"/>
    <b v="0"/>
    <x v="210"/>
    <d v="2012-05-24T05:00:00"/>
    <b v="0"/>
    <s v="technology/wearables"/>
    <x v="6"/>
    <s v="wearables"/>
  </r>
  <r>
    <n v="3.3212709832134291"/>
    <x v="1"/>
    <n v="186"/>
    <n v="744.60752688172045"/>
    <s v="US"/>
    <s v="USD"/>
    <n v="1355810400"/>
    <n v="1355983200"/>
    <b v="0"/>
    <x v="211"/>
    <d v="2012-12-20T06:00:00"/>
    <b v="0"/>
    <s v="technology/wearables"/>
    <x v="6"/>
    <s v="wearables"/>
  </r>
  <r>
    <n v="8.4430379746835441E-2"/>
    <x v="1"/>
    <n v="605"/>
    <n v="1.1024793388429752"/>
    <s v="US"/>
    <s v="USD"/>
    <n v="1365915600"/>
    <n v="1366088400"/>
    <b v="0"/>
    <x v="212"/>
    <d v="2013-04-16T05:00:00"/>
    <b v="1"/>
    <s v="games/video games"/>
    <x v="5"/>
    <s v="video games"/>
  </r>
  <r>
    <n v="0.9862551440329218"/>
    <x v="1"/>
    <n v="1"/>
    <n v="119830"/>
    <s v="CA"/>
    <s v="CAD"/>
    <n v="1540098000"/>
    <n v="1542088800"/>
    <b v="0"/>
    <x v="213"/>
    <d v="2018-11-13T06:00:00"/>
    <b v="0"/>
    <s v="film &amp; video/animation"/>
    <x v="3"/>
    <s v="animation"/>
  </r>
  <r>
    <n v="1.3797916666666667"/>
    <x v="1"/>
    <n v="31"/>
    <n v="213.64516129032259"/>
    <s v="US"/>
    <s v="USD"/>
    <n v="1278392400"/>
    <n v="1278478800"/>
    <b v="0"/>
    <x v="214"/>
    <d v="2010-07-07T05:00:00"/>
    <b v="0"/>
    <s v="film &amp; video/drama"/>
    <x v="3"/>
    <s v="drama"/>
  </r>
  <r>
    <n v="0.93810996563573879"/>
    <x v="1"/>
    <n v="1181"/>
    <n v="69.345469940728194"/>
    <s v="US"/>
    <s v="USD"/>
    <n v="1480572000"/>
    <n v="1484114400"/>
    <b v="0"/>
    <x v="21"/>
    <d v="2017-01-11T06:00:00"/>
    <b v="0"/>
    <s v="film &amp; video/science fiction"/>
    <x v="3"/>
    <s v="science fiction"/>
  </r>
  <r>
    <n v="4.0363930885529156"/>
    <x v="1"/>
    <n v="39"/>
    <n v="4791.9230769230771"/>
    <s v="US"/>
    <s v="USD"/>
    <n v="1382331600"/>
    <n v="1385445600"/>
    <b v="0"/>
    <x v="215"/>
    <d v="2013-11-26T06:00:00"/>
    <b v="1"/>
    <s v="film &amp; video/drama"/>
    <x v="3"/>
    <s v="drama"/>
  </r>
  <r>
    <n v="2.6017404129793511"/>
    <x v="1"/>
    <n v="46"/>
    <n v="3834.7391304347825"/>
    <s v="US"/>
    <s v="USD"/>
    <n v="1476421200"/>
    <n v="1476594000"/>
    <b v="0"/>
    <x v="216"/>
    <d v="2016-10-16T05:00:00"/>
    <b v="0"/>
    <s v="theater/plays"/>
    <x v="0"/>
    <s v="plays"/>
  </r>
  <r>
    <n v="3.6663333333333332"/>
    <x v="1"/>
    <n v="105"/>
    <n v="104.75238095238095"/>
    <s v="US"/>
    <s v="USD"/>
    <n v="1419746400"/>
    <n v="1421906400"/>
    <b v="0"/>
    <x v="217"/>
    <d v="2015-01-22T06:00:00"/>
    <b v="0"/>
    <s v="film &amp; video/documentary"/>
    <x v="3"/>
    <s v="documentary"/>
  </r>
  <r>
    <n v="1.687208538587849"/>
    <x v="1"/>
    <n v="535"/>
    <n v="192.05794392523364"/>
    <s v="US"/>
    <s v="USD"/>
    <n v="1359525600"/>
    <n v="1362808800"/>
    <b v="0"/>
    <x v="218"/>
    <d v="2013-03-09T06:00:00"/>
    <b v="0"/>
    <s v="games/mobile games"/>
    <x v="5"/>
    <s v="mobile games"/>
  </r>
  <r>
    <n v="1.1990717911530093"/>
    <x v="1"/>
    <n v="16"/>
    <n v="10334.5"/>
    <s v="US"/>
    <s v="USD"/>
    <n v="1555218000"/>
    <n v="1556600400"/>
    <b v="0"/>
    <x v="219"/>
    <d v="2019-04-30T05:00:00"/>
    <b v="0"/>
    <s v="theater/plays"/>
    <x v="0"/>
    <s v="plays"/>
  </r>
  <r>
    <n v="1.936892523364486"/>
    <x v="1"/>
    <n v="575"/>
    <n v="288.34434782608696"/>
    <s v="US"/>
    <s v="USD"/>
    <n v="1552280400"/>
    <n v="1556946000"/>
    <b v="0"/>
    <x v="220"/>
    <d v="2019-05-04T05:00:00"/>
    <b v="0"/>
    <s v="music/rock"/>
    <x v="1"/>
    <s v="rock"/>
  </r>
  <r>
    <n v="4.2016666666666671"/>
    <x v="1"/>
    <n v="1120"/>
    <n v="9.0035714285714281"/>
    <s v="US"/>
    <s v="USD"/>
    <n v="1533877200"/>
    <n v="1534395600"/>
    <b v="0"/>
    <x v="182"/>
    <d v="2018-08-16T05:00:00"/>
    <b v="0"/>
    <s v="publishing/fiction"/>
    <x v="4"/>
    <s v="fiction"/>
  </r>
  <r>
    <n v="0.76708333333333334"/>
    <x v="1"/>
    <n v="113"/>
    <n v="48.876106194690266"/>
    <s v="US"/>
    <s v="USD"/>
    <n v="1309064400"/>
    <n v="1311397200"/>
    <b v="0"/>
    <x v="221"/>
    <d v="2011-07-23T05:00:00"/>
    <b v="0"/>
    <s v="film &amp; video/science fiction"/>
    <x v="3"/>
    <s v="science fiction"/>
  </r>
  <r>
    <n v="1.7126470588235294"/>
    <x v="1"/>
    <n v="1538"/>
    <n v="3.7860858257477243"/>
    <s v="US"/>
    <s v="USD"/>
    <n v="1412139600"/>
    <n v="1415772000"/>
    <b v="0"/>
    <x v="222"/>
    <d v="2014-11-12T06:00:00"/>
    <b v="1"/>
    <s v="theater/plays"/>
    <x v="0"/>
    <s v="plays"/>
  </r>
  <r>
    <n v="1.5789473684210527"/>
    <x v="1"/>
    <n v="9"/>
    <n v="666.66666666666663"/>
    <s v="US"/>
    <s v="USD"/>
    <n v="1330063200"/>
    <n v="1331013600"/>
    <b v="0"/>
    <x v="223"/>
    <d v="2012-03-06T06:00:00"/>
    <b v="1"/>
    <s v="publishing/fiction"/>
    <x v="4"/>
    <s v="fiction"/>
  </r>
  <r>
    <n v="1.0908"/>
    <x v="1"/>
    <n v="554"/>
    <n v="14.767148014440433"/>
    <s v="US"/>
    <s v="USD"/>
    <n v="1576130400"/>
    <n v="1576735200"/>
    <b v="0"/>
    <x v="224"/>
    <d v="2019-12-19T06:00:00"/>
    <b v="0"/>
    <s v="theater/plays"/>
    <x v="0"/>
    <s v="plays"/>
  </r>
  <r>
    <n v="0.41732558139534881"/>
    <x v="1"/>
    <n v="648"/>
    <n v="5.5385802469135799"/>
    <s v="GB"/>
    <s v="GBP"/>
    <n v="1560142800"/>
    <n v="1563685200"/>
    <b v="0"/>
    <x v="225"/>
    <d v="2019-07-21T05:00:00"/>
    <b v="0"/>
    <s v="theater/plays"/>
    <x v="0"/>
    <s v="plays"/>
  </r>
  <r>
    <n v="0.10944303797468355"/>
    <x v="1"/>
    <n v="21"/>
    <n v="205.85714285714286"/>
    <s v="GB"/>
    <s v="GBP"/>
    <n v="1520575200"/>
    <n v="1521867600"/>
    <b v="0"/>
    <x v="226"/>
    <d v="2018-03-24T05:00:00"/>
    <b v="1"/>
    <s v="publishing/translations"/>
    <x v="4"/>
    <s v="translations"/>
  </r>
  <r>
    <n v="1.593763440860215"/>
    <x v="1"/>
    <n v="54"/>
    <n v="274.48148148148147"/>
    <s v="US"/>
    <s v="USD"/>
    <n v="1495342800"/>
    <n v="1496811600"/>
    <b v="0"/>
    <x v="227"/>
    <d v="2017-06-07T05:00:00"/>
    <b v="0"/>
    <s v="film &amp; video/animation"/>
    <x v="3"/>
    <s v="animation"/>
  </r>
  <r>
    <n v="4.2241666666666671"/>
    <x v="1"/>
    <n v="120"/>
    <n v="84.483333333333334"/>
    <s v="US"/>
    <s v="USD"/>
    <n v="1482213600"/>
    <n v="1482213600"/>
    <b v="0"/>
    <x v="228"/>
    <d v="2016-12-20T06:00:00"/>
    <b v="1"/>
    <s v="technology/wearables"/>
    <x v="6"/>
    <s v="wearables"/>
  </r>
  <r>
    <n v="0.97718749999999999"/>
    <x v="1"/>
    <n v="579"/>
    <n v="5.4006908462867012"/>
    <s v="DK"/>
    <s v="DKK"/>
    <n v="1420092000"/>
    <n v="1420264800"/>
    <b v="0"/>
    <x v="229"/>
    <d v="2015-01-03T06:00:00"/>
    <b v="0"/>
    <s v="technology/web"/>
    <x v="6"/>
    <s v="web"/>
  </r>
  <r>
    <n v="4.1878911564625847"/>
    <x v="1"/>
    <n v="2072"/>
    <n v="59.422779922779924"/>
    <s v="US"/>
    <s v="USD"/>
    <n v="1458018000"/>
    <n v="1458450000"/>
    <b v="0"/>
    <x v="230"/>
    <d v="2016-03-20T05:00:00"/>
    <b v="1"/>
    <s v="film &amp; video/documentary"/>
    <x v="3"/>
    <s v="documentary"/>
  </r>
  <r>
    <n v="1.0191632047477746"/>
    <x v="1"/>
    <n v="0"/>
    <e v="#DIV/0!"/>
    <s v="US"/>
    <s v="USD"/>
    <n v="1367384400"/>
    <n v="1369803600"/>
    <b v="0"/>
    <x v="231"/>
    <d v="2013-05-29T05:00:00"/>
    <b v="1"/>
    <s v="theater/plays"/>
    <x v="0"/>
    <s v="plays"/>
  </r>
  <r>
    <n v="1.2772619047619047"/>
    <x v="1"/>
    <n v="1796"/>
    <n v="5.973830734966592"/>
    <s v="US"/>
    <s v="USD"/>
    <n v="1363064400"/>
    <n v="1363237200"/>
    <b v="0"/>
    <x v="232"/>
    <d v="2013-03-14T05:00:00"/>
    <b v="0"/>
    <s v="film &amp; video/documentary"/>
    <x v="3"/>
    <s v="documentary"/>
  </r>
  <r>
    <n v="4.4521739130434783"/>
    <x v="1"/>
    <n v="62"/>
    <n v="165.16129032258064"/>
    <s v="IT"/>
    <s v="EUR"/>
    <n v="1431925200"/>
    <n v="1432011600"/>
    <b v="0"/>
    <x v="233"/>
    <d v="2015-05-19T05:00:00"/>
    <b v="0"/>
    <s v="music/rock"/>
    <x v="1"/>
    <s v="rock"/>
  </r>
  <r>
    <n v="5.6971428571428575"/>
    <x v="1"/>
    <n v="347"/>
    <n v="11.492795389048991"/>
    <s v="US"/>
    <s v="USD"/>
    <n v="1362722400"/>
    <n v="1366347600"/>
    <b v="0"/>
    <x v="234"/>
    <d v="2013-04-19T05:00:00"/>
    <b v="1"/>
    <s v="publishing/radio &amp; podcasts"/>
    <x v="4"/>
    <s v="radio &amp; podcasts"/>
  </r>
  <r>
    <n v="5.0934482758620687"/>
    <x v="1"/>
    <n v="19"/>
    <n v="777.42105263157896"/>
    <s v="US"/>
    <s v="USD"/>
    <n v="1365483600"/>
    <n v="1369717200"/>
    <b v="0"/>
    <x v="235"/>
    <d v="2013-05-28T05:00:00"/>
    <b v="1"/>
    <s v="technology/web"/>
    <x v="6"/>
    <s v="web"/>
  </r>
  <r>
    <n v="3.2553333333333332"/>
    <x v="1"/>
    <n v="1258"/>
    <n v="11.644674085850557"/>
    <s v="US"/>
    <s v="USD"/>
    <n v="1336194000"/>
    <n v="1337058000"/>
    <b v="0"/>
    <x v="236"/>
    <d v="2012-05-15T05:00:00"/>
    <b v="0"/>
    <s v="theater/plays"/>
    <x v="0"/>
    <s v="plays"/>
  </r>
  <r>
    <n v="9.3261616161616168"/>
    <x v="1"/>
    <n v="362"/>
    <n v="510.10497237569064"/>
    <s v="US"/>
    <s v="USD"/>
    <n v="1564030800"/>
    <n v="1564894800"/>
    <b v="0"/>
    <x v="237"/>
    <d v="2019-08-04T05:00:00"/>
    <b v="0"/>
    <s v="theater/plays"/>
    <x v="0"/>
    <s v="plays"/>
  </r>
  <r>
    <n v="2.1133870967741935"/>
    <x v="1"/>
    <n v="133"/>
    <n v="98.518796992481199"/>
    <s v="CA"/>
    <s v="CAD"/>
    <n v="1324620000"/>
    <n v="1324792800"/>
    <b v="0"/>
    <x v="238"/>
    <d v="2011-12-25T06:00:00"/>
    <b v="1"/>
    <s v="theater/plays"/>
    <x v="0"/>
    <s v="plays"/>
  </r>
  <r>
    <n v="2.7332520325203253"/>
    <x v="1"/>
    <n v="846"/>
    <n v="198.69385342789599"/>
    <s v="US"/>
    <s v="USD"/>
    <n v="1281070800"/>
    <n v="1284354000"/>
    <b v="0"/>
    <x v="124"/>
    <d v="2010-09-13T05:00:00"/>
    <b v="0"/>
    <s v="publishing/nonfiction"/>
    <x v="4"/>
    <s v="nonfiction"/>
  </r>
  <r>
    <n v="0.03"/>
    <x v="1"/>
    <n v="10"/>
    <n v="0.3"/>
    <s v="US"/>
    <s v="USD"/>
    <n v="1519365600"/>
    <n v="1519538400"/>
    <b v="0"/>
    <x v="239"/>
    <d v="2018-02-25T06:00:00"/>
    <b v="1"/>
    <s v="film &amp; video/animation"/>
    <x v="3"/>
    <s v="animation"/>
  </r>
  <r>
    <n v="0.54084507042253516"/>
    <x v="1"/>
    <n v="191"/>
    <n v="20.104712041884817"/>
    <s v="US"/>
    <s v="USD"/>
    <n v="1341291600"/>
    <n v="1342328400"/>
    <b v="0"/>
    <x v="240"/>
    <d v="2012-07-15T05:00:00"/>
    <b v="0"/>
    <s v="film &amp; video/shorts"/>
    <x v="3"/>
    <s v="shorts"/>
  </r>
  <r>
    <n v="6.2629999999999999"/>
    <x v="1"/>
    <n v="1979"/>
    <n v="3.1647296614451745"/>
    <s v="US"/>
    <s v="USD"/>
    <n v="1272258000"/>
    <n v="1273381200"/>
    <b v="0"/>
    <x v="241"/>
    <d v="2010-05-09T05:00:00"/>
    <b v="0"/>
    <s v="theater/plays"/>
    <x v="0"/>
    <s v="plays"/>
  </r>
  <r>
    <n v="0.8902139917695473"/>
    <x v="1"/>
    <n v="63"/>
    <n v="1716.8412698412699"/>
    <s v="US"/>
    <s v="USD"/>
    <n v="1290492000"/>
    <n v="1290837600"/>
    <b v="0"/>
    <x v="242"/>
    <d v="2010-11-27T06:00:00"/>
    <b v="0"/>
    <s v="technology/wearables"/>
    <x v="6"/>
    <s v="wearables"/>
  </r>
  <r>
    <n v="1.8489130434782608"/>
    <x v="1"/>
    <n v="6080"/>
    <n v="1.3988486842105263"/>
    <s v="CA"/>
    <s v="CAD"/>
    <n v="1454652000"/>
    <n v="1457762400"/>
    <b v="0"/>
    <x v="243"/>
    <d v="2016-03-12T06:00:00"/>
    <b v="0"/>
    <s v="film &amp; video/animation"/>
    <x v="3"/>
    <s v="animation"/>
  </r>
  <r>
    <n v="1.2016770186335404"/>
    <x v="1"/>
    <n v="80"/>
    <n v="1209.1875"/>
    <s v="GB"/>
    <s v="GBP"/>
    <n v="1385186400"/>
    <n v="1389074400"/>
    <b v="0"/>
    <x v="244"/>
    <d v="2014-01-07T06:00:00"/>
    <b v="0"/>
    <s v="music/indie rock"/>
    <x v="1"/>
    <s v="indie rock"/>
  </r>
  <r>
    <n v="0.23390243902439026"/>
    <x v="1"/>
    <n v="9"/>
    <n v="106.55555555555556"/>
    <s v="US"/>
    <s v="USD"/>
    <n v="1399698000"/>
    <n v="1402117200"/>
    <b v="0"/>
    <x v="245"/>
    <d v="2014-06-07T05:00:00"/>
    <b v="0"/>
    <s v="games/video games"/>
    <x v="5"/>
    <s v="video games"/>
  </r>
  <r>
    <n v="1.46"/>
    <x v="1"/>
    <n v="1784"/>
    <n v="4.6647982062780269"/>
    <s v="US"/>
    <s v="USD"/>
    <n v="1283230800"/>
    <n v="1284440400"/>
    <b v="0"/>
    <x v="246"/>
    <d v="2010-09-14T05:00:00"/>
    <b v="1"/>
    <s v="publishing/fiction"/>
    <x v="4"/>
    <s v="fiction"/>
  </r>
  <r>
    <n v="2.6848000000000001"/>
    <x v="1"/>
    <n v="243"/>
    <n v="55.242798353909464"/>
    <s v="US"/>
    <s v="USD"/>
    <n v="1534482000"/>
    <n v="1534568400"/>
    <b v="0"/>
    <x v="247"/>
    <d v="2018-08-18T05:00:00"/>
    <b v="1"/>
    <s v="film &amp; video/drama"/>
    <x v="3"/>
    <s v="drama"/>
  </r>
  <r>
    <n v="5.9749999999999996"/>
    <x v="1"/>
    <n v="1296"/>
    <n v="8.2986111111111107"/>
    <s v="US"/>
    <s v="USD"/>
    <n v="1379826000"/>
    <n v="1381208400"/>
    <b v="0"/>
    <x v="248"/>
    <d v="2013-10-08T05:00:00"/>
    <b v="0"/>
    <s v="games/mobile games"/>
    <x v="5"/>
    <s v="mobile games"/>
  </r>
  <r>
    <n v="1.5769841269841269"/>
    <x v="1"/>
    <n v="77"/>
    <n v="129.02597402597402"/>
    <s v="US"/>
    <s v="USD"/>
    <n v="1561957200"/>
    <n v="1562475600"/>
    <b v="0"/>
    <x v="249"/>
    <d v="2019-07-07T05:00:00"/>
    <b v="1"/>
    <s v="food/food trucks"/>
    <x v="2"/>
    <s v="food trucks"/>
  </r>
  <r>
    <n v="0.31201660735468567"/>
    <x v="1"/>
    <n v="395"/>
    <n v="66.58987341772152"/>
    <s v="IT"/>
    <s v="EUR"/>
    <n v="1433912400"/>
    <n v="1436158800"/>
    <b v="0"/>
    <x v="250"/>
    <d v="2015-07-06T05:00:00"/>
    <b v="0"/>
    <s v="games/mobile games"/>
    <x v="5"/>
    <s v="mobile games"/>
  </r>
  <r>
    <n v="3.1341176470588237"/>
    <x v="1"/>
    <n v="49"/>
    <n v="108.73469387755102"/>
    <s v="GB"/>
    <s v="GBP"/>
    <n v="1453442400"/>
    <n v="1456034400"/>
    <b v="0"/>
    <x v="251"/>
    <d v="2016-02-21T06:00:00"/>
    <b v="0"/>
    <s v="music/indie rock"/>
    <x v="1"/>
    <s v="indie rock"/>
  </r>
  <r>
    <n v="3.7089655172413791"/>
    <x v="1"/>
    <n v="180"/>
    <n v="59.755555555555553"/>
    <s v="US"/>
    <s v="USD"/>
    <n v="1378875600"/>
    <n v="1380171600"/>
    <b v="0"/>
    <x v="252"/>
    <d v="2013-09-26T05:00:00"/>
    <b v="0"/>
    <s v="games/video games"/>
    <x v="5"/>
    <s v="video games"/>
  </r>
  <r>
    <n v="3.6266447368421053"/>
    <x v="1"/>
    <n v="2690"/>
    <n v="61.477695167286242"/>
    <s v="US"/>
    <s v="USD"/>
    <n v="1577253600"/>
    <n v="1578981600"/>
    <b v="0"/>
    <x v="253"/>
    <d v="2020-01-14T06:00:00"/>
    <b v="0"/>
    <s v="theater/plays"/>
    <x v="0"/>
    <s v="plays"/>
  </r>
  <r>
    <n v="1.2308163265306122"/>
    <x v="1"/>
    <n v="2779"/>
    <n v="2.1702051097517092"/>
    <s v="AU"/>
    <s v="AUD"/>
    <n v="1419055200"/>
    <n v="1422511200"/>
    <b v="0"/>
    <x v="254"/>
    <d v="2015-01-29T06:00:00"/>
    <b v="1"/>
    <s v="technology/web"/>
    <x v="6"/>
    <s v="web"/>
  </r>
  <r>
    <n v="0.76766756032171579"/>
    <x v="1"/>
    <n v="92"/>
    <n v="933.71739130434787"/>
    <s v="US"/>
    <s v="USD"/>
    <n v="1480140000"/>
    <n v="1480312800"/>
    <b v="0"/>
    <x v="255"/>
    <d v="2016-11-28T06:00:00"/>
    <b v="0"/>
    <s v="theater/plays"/>
    <x v="0"/>
    <s v="plays"/>
  </r>
  <r>
    <n v="2.3362012987012988"/>
    <x v="1"/>
    <n v="1028"/>
    <n v="139.99027237354085"/>
    <s v="US"/>
    <s v="USD"/>
    <n v="1293948000"/>
    <n v="1294034400"/>
    <b v="0"/>
    <x v="256"/>
    <d v="2011-01-03T06:00:00"/>
    <b v="0"/>
    <s v="music/rock"/>
    <x v="1"/>
    <s v="rock"/>
  </r>
  <r>
    <n v="1.8053333333333332"/>
    <x v="1"/>
    <n v="26"/>
    <n v="104.15384615384616"/>
    <s v="CH"/>
    <s v="CHF"/>
    <n v="1552366800"/>
    <n v="1552539600"/>
    <b v="0"/>
    <x v="121"/>
    <d v="2019-03-14T05:00:00"/>
    <b v="0"/>
    <s v="music/rock"/>
    <x v="1"/>
    <s v="rock"/>
  </r>
  <r>
    <n v="2.5262857142857142"/>
    <x v="1"/>
    <n v="1790"/>
    <n v="4.9396648044692739"/>
    <s v="US"/>
    <s v="USD"/>
    <n v="1426395600"/>
    <n v="1427086800"/>
    <b v="0"/>
    <x v="257"/>
    <d v="2015-03-23T05:00:00"/>
    <b v="0"/>
    <s v="theater/plays"/>
    <x v="0"/>
    <s v="plays"/>
  </r>
  <r>
    <n v="0.27176538240368026"/>
    <x v="1"/>
    <n v="37"/>
    <n v="1277.2972972972973"/>
    <s v="US"/>
    <s v="USD"/>
    <n v="1456293600"/>
    <n v="1458277200"/>
    <b v="0"/>
    <x v="258"/>
    <d v="2016-03-18T05:00:00"/>
    <b v="1"/>
    <s v="music/electric music"/>
    <x v="1"/>
    <s v="electric music"/>
  </r>
  <r>
    <n v="1.2706571242680547E-2"/>
    <x v="1"/>
    <n v="35"/>
    <n v="55.8"/>
    <s v="IT"/>
    <s v="EUR"/>
    <n v="1434690000"/>
    <n v="1438750800"/>
    <b v="0"/>
    <x v="259"/>
    <d v="2015-08-05T05:00:00"/>
    <b v="0"/>
    <s v="film &amp; video/shorts"/>
    <x v="3"/>
    <s v="shorts"/>
  </r>
  <r>
    <n v="3.0400978473581213"/>
    <x v="1"/>
    <n v="558"/>
    <n v="278.40322580645159"/>
    <s v="US"/>
    <s v="USD"/>
    <n v="1400562000"/>
    <n v="1400821200"/>
    <b v="0"/>
    <x v="260"/>
    <d v="2014-05-23T05:00:00"/>
    <b v="1"/>
    <s v="theater/plays"/>
    <x v="0"/>
    <s v="plays"/>
  </r>
  <r>
    <n v="1.3723076923076922"/>
    <x v="1"/>
    <n v="64"/>
    <n v="167.25"/>
    <s v="US"/>
    <s v="USD"/>
    <n v="1509512400"/>
    <n v="1510984800"/>
    <b v="0"/>
    <x v="261"/>
    <d v="2017-11-18T06:00:00"/>
    <b v="0"/>
    <s v="theater/plays"/>
    <x v="0"/>
    <s v="plays"/>
  </r>
  <r>
    <n v="0.32208333333333333"/>
    <x v="1"/>
    <n v="245"/>
    <n v="3.1551020408163266"/>
    <s v="US"/>
    <s v="USD"/>
    <n v="1322719200"/>
    <n v="1322978400"/>
    <b v="0"/>
    <x v="262"/>
    <d v="2011-12-04T06:00:00"/>
    <b v="0"/>
    <s v="film &amp; video/science fiction"/>
    <x v="3"/>
    <s v="science fiction"/>
  </r>
  <r>
    <n v="2.4151282051282053"/>
    <x v="1"/>
    <n v="71"/>
    <n v="132.66197183098592"/>
    <s v="US"/>
    <s v="USD"/>
    <n v="1304053200"/>
    <n v="1305349200"/>
    <b v="0"/>
    <x v="263"/>
    <d v="2011-05-14T05:00:00"/>
    <b v="0"/>
    <s v="technology/web"/>
    <x v="6"/>
    <s v="web"/>
  </r>
  <r>
    <n v="0.96799999999999997"/>
    <x v="1"/>
    <n v="42"/>
    <n v="126.76190476190476"/>
    <s v="US"/>
    <s v="USD"/>
    <n v="1433912400"/>
    <n v="1434344400"/>
    <b v="0"/>
    <x v="250"/>
    <d v="2015-06-15T05:00:00"/>
    <b v="1"/>
    <s v="games/video games"/>
    <x v="5"/>
    <s v="video games"/>
  </r>
  <r>
    <n v="10.664285714285715"/>
    <x v="1"/>
    <n v="156"/>
    <n v="47.852564102564102"/>
    <s v="CA"/>
    <s v="CAD"/>
    <n v="1547877600"/>
    <n v="1552366800"/>
    <b v="0"/>
    <x v="37"/>
    <d v="2019-03-12T05:00:00"/>
    <b v="1"/>
    <s v="food/food trucks"/>
    <x v="2"/>
    <s v="food trucks"/>
  </r>
  <r>
    <n v="3.2588888888888889"/>
    <x v="1"/>
    <n v="1368"/>
    <n v="6.432017543859649"/>
    <s v="GB"/>
    <s v="GBP"/>
    <n v="1269493200"/>
    <n v="1272171600"/>
    <b v="0"/>
    <x v="106"/>
    <d v="2010-04-25T05:00:00"/>
    <b v="0"/>
    <s v="theater/plays"/>
    <x v="0"/>
    <s v="plays"/>
  </r>
  <r>
    <n v="1.7070000000000001"/>
    <x v="1"/>
    <n v="102"/>
    <n v="133.88235294117646"/>
    <s v="US"/>
    <s v="USD"/>
    <n v="1436072400"/>
    <n v="1436677200"/>
    <b v="0"/>
    <x v="264"/>
    <d v="2015-07-12T05:00:00"/>
    <b v="0"/>
    <s v="film &amp; video/documentary"/>
    <x v="3"/>
    <s v="documentary"/>
  </r>
  <r>
    <n v="5.8144"/>
    <x v="1"/>
    <n v="86"/>
    <n v="169.02325581395348"/>
    <s v="AU"/>
    <s v="AUD"/>
    <n v="1419141600"/>
    <n v="1420092000"/>
    <b v="0"/>
    <x v="265"/>
    <d v="2015-01-01T06:00:00"/>
    <b v="0"/>
    <s v="publishing/radio &amp; podcasts"/>
    <x v="4"/>
    <s v="radio &amp; podcasts"/>
  </r>
  <r>
    <n v="0.91520972644376897"/>
    <x v="1"/>
    <n v="253"/>
    <n v="595.06719367588937"/>
    <s v="US"/>
    <s v="USD"/>
    <n v="1401426000"/>
    <n v="1402203600"/>
    <b v="0"/>
    <x v="266"/>
    <d v="2014-06-08T05:00:00"/>
    <b v="0"/>
    <s v="theater/plays"/>
    <x v="0"/>
    <s v="plays"/>
  </r>
  <r>
    <n v="1.0804761904761904"/>
    <x v="1"/>
    <n v="157"/>
    <n v="57.808917197452232"/>
    <s v="US"/>
    <s v="USD"/>
    <n v="1467003600"/>
    <n v="1467262800"/>
    <b v="0"/>
    <x v="267"/>
    <d v="2016-06-30T05:00:00"/>
    <b v="1"/>
    <s v="theater/plays"/>
    <x v="0"/>
    <s v="plays"/>
  </r>
  <r>
    <n v="0.18728395061728395"/>
    <x v="1"/>
    <n v="183"/>
    <n v="8.2896174863387984"/>
    <s v="US"/>
    <s v="USD"/>
    <n v="1457157600"/>
    <n v="1457762400"/>
    <b v="0"/>
    <x v="268"/>
    <d v="2016-03-12T06:00:00"/>
    <b v="1"/>
    <s v="film &amp; video/drama"/>
    <x v="3"/>
    <s v="drama"/>
  </r>
  <r>
    <n v="0.83193877551020412"/>
    <x v="1"/>
    <n v="82"/>
    <n v="99.426829268292678"/>
    <s v="DK"/>
    <s v="DKK"/>
    <n v="1423720800"/>
    <n v="1424412000"/>
    <b v="0"/>
    <x v="269"/>
    <d v="2015-02-20T06:00:00"/>
    <b v="0"/>
    <s v="film &amp; video/documentary"/>
    <x v="3"/>
    <s v="documentary"/>
  </r>
  <r>
    <n v="7.0633333333333335"/>
    <x v="1"/>
    <n v="1"/>
    <n v="6357"/>
    <s v="GB"/>
    <s v="GBP"/>
    <n v="1375160400"/>
    <n v="1376197200"/>
    <b v="0"/>
    <x v="270"/>
    <d v="2013-08-11T05:00:00"/>
    <b v="0"/>
    <s v="food/food trucks"/>
    <x v="2"/>
    <s v="food trucks"/>
  </r>
  <r>
    <n v="0.17446030330062445"/>
    <x v="1"/>
    <n v="1198"/>
    <n v="16.324707846410686"/>
    <s v="US"/>
    <s v="USD"/>
    <n v="1367470800"/>
    <n v="1369285200"/>
    <b v="0"/>
    <x v="271"/>
    <d v="2013-05-23T05:00:00"/>
    <b v="0"/>
    <s v="publishing/nonfiction"/>
    <x v="4"/>
    <s v="nonfiction"/>
  </r>
  <r>
    <n v="2.0973015873015872"/>
    <x v="1"/>
    <n v="648"/>
    <n v="20.390432098765434"/>
    <s v="US"/>
    <s v="USD"/>
    <n v="1304658000"/>
    <n v="1304744400"/>
    <b v="1"/>
    <x v="272"/>
    <d v="2011-05-07T05:00:00"/>
    <b v="1"/>
    <s v="theater/plays"/>
    <x v="0"/>
    <s v="plays"/>
  </r>
  <r>
    <n v="0.97785714285714287"/>
    <x v="1"/>
    <n v="64"/>
    <n v="85.5625"/>
    <s v="US"/>
    <s v="USD"/>
    <n v="1523768400"/>
    <n v="1526014800"/>
    <b v="0"/>
    <x v="273"/>
    <d v="2018-05-11T05:00:00"/>
    <b v="0"/>
    <s v="music/indie rock"/>
    <x v="1"/>
    <s v="indie rock"/>
  </r>
  <r>
    <n v="16.842500000000001"/>
    <x v="1"/>
    <n v="62"/>
    <n v="217.32258064516128"/>
    <s v="US"/>
    <s v="USD"/>
    <n v="1580104800"/>
    <n v="1581314400"/>
    <b v="0"/>
    <x v="274"/>
    <d v="2020-02-10T06:00:00"/>
    <b v="0"/>
    <s v="theater/plays"/>
    <x v="0"/>
    <s v="plays"/>
  </r>
  <r>
    <n v="0.54402135231316728"/>
    <x v="1"/>
    <n v="750"/>
    <n v="122.29600000000001"/>
    <s v="US"/>
    <s v="USD"/>
    <n v="1467781200"/>
    <n v="1467954000"/>
    <b v="0"/>
    <x v="275"/>
    <d v="2016-07-08T05:00:00"/>
    <b v="1"/>
    <s v="theater/plays"/>
    <x v="0"/>
    <s v="plays"/>
  </r>
  <r>
    <n v="4.5661111111111108"/>
    <x v="1"/>
    <n v="105"/>
    <n v="78.276190476190479"/>
    <s v="US"/>
    <s v="USD"/>
    <n v="1446876000"/>
    <n v="1447221600"/>
    <b v="0"/>
    <x v="180"/>
    <d v="2015-11-11T06:00:00"/>
    <b v="0"/>
    <s v="film &amp; video/animation"/>
    <x v="3"/>
    <s v="animation"/>
  </r>
  <r>
    <n v="9.8219178082191785E-2"/>
    <x v="1"/>
    <n v="2604"/>
    <n v="0.27534562211981567"/>
    <s v="DK"/>
    <s v="DKK"/>
    <n v="1326866400"/>
    <n v="1330754400"/>
    <b v="0"/>
    <x v="276"/>
    <d v="2012-03-03T06:00:00"/>
    <b v="1"/>
    <s v="film &amp; video/animation"/>
    <x v="3"/>
    <s v="animation"/>
  </r>
  <r>
    <n v="0.16384615384615384"/>
    <x v="1"/>
    <n v="65"/>
    <n v="16.384615384615383"/>
    <s v="US"/>
    <s v="USD"/>
    <n v="1479103200"/>
    <n v="1479794400"/>
    <b v="0"/>
    <x v="277"/>
    <d v="2016-11-22T06:00:00"/>
    <b v="0"/>
    <s v="theater/plays"/>
    <x v="0"/>
    <s v="plays"/>
  </r>
  <r>
    <n v="13.396666666666667"/>
    <x v="1"/>
    <n v="94"/>
    <n v="85.510638297872347"/>
    <s v="US"/>
    <s v="USD"/>
    <n v="1280206800"/>
    <n v="1281243600"/>
    <b v="0"/>
    <x v="278"/>
    <d v="2010-08-08T05:00:00"/>
    <b v="1"/>
    <s v="theater/plays"/>
    <x v="0"/>
    <s v="plays"/>
  </r>
  <r>
    <n v="0.35650077760497667"/>
    <x v="1"/>
    <n v="257"/>
    <n v="267.58365758754866"/>
    <s v="US"/>
    <s v="USD"/>
    <n v="1453096800"/>
    <n v="1453356000"/>
    <b v="0"/>
    <x v="279"/>
    <d v="2016-01-21T06:00:00"/>
    <b v="0"/>
    <s v="theater/plays"/>
    <x v="0"/>
    <s v="plays"/>
  </r>
  <r>
    <n v="0.54950819672131146"/>
    <x v="1"/>
    <n v="2928"/>
    <n v="1.144808743169399"/>
    <s v="CA"/>
    <s v="CAD"/>
    <n v="1545112800"/>
    <n v="1546495200"/>
    <b v="0"/>
    <x v="280"/>
    <d v="2019-01-03T06:00:00"/>
    <b v="0"/>
    <s v="theater/plays"/>
    <x v="0"/>
    <s v="plays"/>
  </r>
  <r>
    <n v="0.94236111111111109"/>
    <x v="1"/>
    <n v="4697"/>
    <n v="1.4445390674898873"/>
    <s v="US"/>
    <s v="USD"/>
    <n v="1537938000"/>
    <n v="1539752400"/>
    <b v="0"/>
    <x v="281"/>
    <d v="2018-10-17T05:00:00"/>
    <b v="1"/>
    <s v="music/rock"/>
    <x v="1"/>
    <s v="rock"/>
  </r>
  <r>
    <n v="1.4391428571428571"/>
    <x v="1"/>
    <n v="2915"/>
    <n v="1.7279588336192109"/>
    <s v="US"/>
    <s v="USD"/>
    <n v="1363150800"/>
    <n v="1364101200"/>
    <b v="0"/>
    <x v="282"/>
    <d v="2013-03-24T05:00:00"/>
    <b v="0"/>
    <s v="games/video games"/>
    <x v="5"/>
    <s v="video games"/>
  </r>
  <r>
    <n v="0.51421052631578945"/>
    <x v="1"/>
    <n v="18"/>
    <n v="108.55555555555556"/>
    <s v="US"/>
    <s v="USD"/>
    <n v="1523250000"/>
    <n v="1525323600"/>
    <b v="0"/>
    <x v="283"/>
    <d v="2018-05-03T05:00:00"/>
    <b v="0"/>
    <s v="publishing/translations"/>
    <x v="4"/>
    <s v="translations"/>
  </r>
  <r>
    <n v="0.05"/>
    <x v="1"/>
    <n v="602"/>
    <n v="8.3056478405315621E-3"/>
    <s v="CH"/>
    <s v="CHF"/>
    <n v="1287550800"/>
    <n v="1288501200"/>
    <b v="1"/>
    <x v="284"/>
    <d v="2010-10-31T05:00:00"/>
    <b v="1"/>
    <s v="theater/plays"/>
    <x v="0"/>
    <s v="plays"/>
  </r>
  <r>
    <n v="13.446666666666667"/>
    <x v="1"/>
    <n v="1"/>
    <n v="12102"/>
    <s v="US"/>
    <s v="USD"/>
    <n v="1404795600"/>
    <n v="1407128400"/>
    <b v="0"/>
    <x v="285"/>
    <d v="2014-08-04T05:00:00"/>
    <b v="0"/>
    <s v="music/jazz"/>
    <x v="1"/>
    <s v="jazz"/>
  </r>
  <r>
    <n v="0.31844940867279897"/>
    <x v="1"/>
    <n v="3868"/>
    <n v="6.2652533609100312"/>
    <s v="IT"/>
    <s v="EUR"/>
    <n v="1393048800"/>
    <n v="1394344800"/>
    <b v="0"/>
    <x v="286"/>
    <d v="2014-03-09T06:00:00"/>
    <b v="0"/>
    <s v="film &amp; video/shorts"/>
    <x v="3"/>
    <s v="shorts"/>
  </r>
  <r>
    <n v="0.82617647058823529"/>
    <x v="1"/>
    <n v="504"/>
    <n v="5.5734126984126986"/>
    <s v="AU"/>
    <s v="AUD"/>
    <n v="1514440800"/>
    <n v="1514872800"/>
    <b v="0"/>
    <x v="287"/>
    <d v="2018-01-02T06:00:00"/>
    <b v="0"/>
    <s v="food/food trucks"/>
    <x v="2"/>
    <s v="food trucks"/>
  </r>
  <r>
    <n v="5.4614285714285717"/>
    <x v="1"/>
    <n v="14"/>
    <n v="819.21428571428567"/>
    <s v="US"/>
    <s v="USD"/>
    <n v="1514354400"/>
    <n v="1515736800"/>
    <b v="0"/>
    <x v="288"/>
    <d v="2018-01-12T06:00:00"/>
    <b v="0"/>
    <s v="film &amp; video/science fiction"/>
    <x v="3"/>
    <s v="science fiction"/>
  </r>
  <r>
    <n v="2.8621428571428571"/>
    <x v="1"/>
    <n v="750"/>
    <n v="10.685333333333332"/>
    <s v="GB"/>
    <s v="GBP"/>
    <n v="1296108000"/>
    <n v="1296194400"/>
    <b v="0"/>
    <x v="289"/>
    <d v="2011-01-28T06:00:00"/>
    <b v="0"/>
    <s v="film &amp; video/documentary"/>
    <x v="3"/>
    <s v="documentary"/>
  </r>
  <r>
    <n v="7.9076923076923072E-2"/>
    <x v="1"/>
    <n v="77"/>
    <n v="6.6753246753246751"/>
    <s v="US"/>
    <s v="USD"/>
    <n v="1440133200"/>
    <n v="1440910800"/>
    <b v="1"/>
    <x v="290"/>
    <d v="2015-08-30T05:00:00"/>
    <b v="0"/>
    <s v="theater/plays"/>
    <x v="0"/>
    <s v="plays"/>
  </r>
  <r>
    <n v="1.3213677811550153"/>
    <x v="1"/>
    <n v="752"/>
    <n v="57.809840425531917"/>
    <s v="DK"/>
    <s v="DKK"/>
    <n v="1332910800"/>
    <n v="1335502800"/>
    <b v="0"/>
    <x v="291"/>
    <d v="2012-04-27T05:00:00"/>
    <b v="0"/>
    <s v="music/jazz"/>
    <x v="1"/>
    <s v="jazz"/>
  </r>
  <r>
    <n v="0.74077834179357027"/>
    <x v="1"/>
    <n v="131"/>
    <n v="668.39694656488552"/>
    <s v="US"/>
    <s v="USD"/>
    <n v="1544335200"/>
    <n v="1544680800"/>
    <b v="0"/>
    <x v="292"/>
    <d v="2018-12-13T06:00:00"/>
    <b v="0"/>
    <s v="theater/plays"/>
    <x v="0"/>
    <s v="plays"/>
  </r>
  <r>
    <n v="0.75292682926829269"/>
    <x v="1"/>
    <n v="87"/>
    <n v="35.482758620689658"/>
    <s v="US"/>
    <s v="USD"/>
    <n v="1286427600"/>
    <n v="1288414800"/>
    <b v="0"/>
    <x v="293"/>
    <d v="2010-10-30T05:00:00"/>
    <b v="0"/>
    <s v="theater/plays"/>
    <x v="0"/>
    <s v="plays"/>
  </r>
  <r>
    <n v="0.20333333333333334"/>
    <x v="1"/>
    <n v="1063"/>
    <n v="1.4920037629350893"/>
    <s v="US"/>
    <s v="USD"/>
    <n v="1329717600"/>
    <n v="1330581600"/>
    <b v="0"/>
    <x v="294"/>
    <d v="2012-03-01T06:00:00"/>
    <b v="0"/>
    <s v="music/jazz"/>
    <x v="1"/>
    <s v="jazz"/>
  </r>
  <r>
    <n v="2.0336507936507937"/>
    <x v="1"/>
    <n v="76"/>
    <n v="168.57894736842104"/>
    <s v="US"/>
    <s v="USD"/>
    <n v="1343797200"/>
    <n v="1344834000"/>
    <b v="0"/>
    <x v="295"/>
    <d v="2012-08-13T05:00:00"/>
    <b v="0"/>
    <s v="theater/plays"/>
    <x v="0"/>
    <s v="plays"/>
  </r>
  <r>
    <n v="3.1022842639593908"/>
    <x v="1"/>
    <n v="4428"/>
    <n v="41.405826558265581"/>
    <s v="AU"/>
    <s v="AUD"/>
    <n v="1521608400"/>
    <n v="1522472400"/>
    <b v="0"/>
    <x v="296"/>
    <d v="2018-03-31T05:00:00"/>
    <b v="0"/>
    <s v="theater/plays"/>
    <x v="0"/>
    <s v="plays"/>
  </r>
  <r>
    <n v="3.9531818181818181"/>
    <x v="1"/>
    <n v="58"/>
    <n v="149.94827586206895"/>
    <s v="IT"/>
    <s v="EUR"/>
    <n v="1460696400"/>
    <n v="1462510800"/>
    <b v="0"/>
    <x v="297"/>
    <d v="2016-05-06T05:00:00"/>
    <b v="0"/>
    <s v="music/indie rock"/>
    <x v="1"/>
    <s v="indie rock"/>
  </r>
  <r>
    <n v="2.9471428571428571"/>
    <x v="1"/>
    <n v="111"/>
    <n v="37.171171171171174"/>
    <s v="US"/>
    <s v="USD"/>
    <n v="1468126800"/>
    <n v="1472446800"/>
    <b v="0"/>
    <x v="298"/>
    <d v="2016-08-29T05:00:00"/>
    <b v="0"/>
    <s v="publishing/fiction"/>
    <x v="4"/>
    <s v="fiction"/>
  </r>
  <r>
    <n v="0.33894736842105261"/>
    <x v="1"/>
    <n v="2955"/>
    <n v="1.089678510998308"/>
    <s v="US"/>
    <s v="USD"/>
    <n v="1576303200"/>
    <n v="1576476000"/>
    <b v="0"/>
    <x v="299"/>
    <d v="2019-12-16T06:00:00"/>
    <b v="1"/>
    <s v="games/mobile games"/>
    <x v="5"/>
    <s v="mobile games"/>
  </r>
  <r>
    <n v="0.66677083333333331"/>
    <x v="1"/>
    <n v="1657"/>
    <n v="3.8630054315027156"/>
    <s v="US"/>
    <s v="USD"/>
    <n v="1324447200"/>
    <n v="1324965600"/>
    <b v="0"/>
    <x v="300"/>
    <d v="2011-12-27T06:00:00"/>
    <b v="0"/>
    <s v="theater/plays"/>
    <x v="0"/>
    <s v="plays"/>
  </r>
  <r>
    <n v="0.19227272727272726"/>
    <x v="1"/>
    <n v="926"/>
    <n v="1.3704103671706263"/>
    <s v="CA"/>
    <s v="CAD"/>
    <n v="1440306000"/>
    <n v="1442379600"/>
    <b v="0"/>
    <x v="301"/>
    <d v="2015-09-16T05:00:00"/>
    <b v="0"/>
    <s v="theater/plays"/>
    <x v="0"/>
    <s v="plays"/>
  </r>
  <r>
    <n v="0.15842105263157893"/>
    <x v="1"/>
    <n v="77"/>
    <n v="11.727272727272727"/>
    <s v="GB"/>
    <s v="GBP"/>
    <n v="1562648400"/>
    <n v="1564203600"/>
    <b v="0"/>
    <x v="302"/>
    <d v="2019-07-27T05:00:00"/>
    <b v="0"/>
    <s v="music/rock"/>
    <x v="1"/>
    <s v="rock"/>
  </r>
  <r>
    <n v="0.38702380952380955"/>
    <x v="1"/>
    <n v="1748"/>
    <n v="1.8598398169336385"/>
    <s v="US"/>
    <s v="USD"/>
    <n v="1508216400"/>
    <n v="1509685200"/>
    <b v="0"/>
    <x v="303"/>
    <d v="2017-11-03T05:00:00"/>
    <b v="0"/>
    <s v="theater/plays"/>
    <x v="0"/>
    <s v="plays"/>
  </r>
  <r>
    <n v="9.5876777251184833E-2"/>
    <x v="1"/>
    <n v="79"/>
    <n v="102.43037974683544"/>
    <s v="US"/>
    <s v="USD"/>
    <n v="1511762400"/>
    <n v="1514959200"/>
    <b v="0"/>
    <x v="304"/>
    <d v="2018-01-03T06:00:00"/>
    <b v="0"/>
    <s v="theater/plays"/>
    <x v="0"/>
    <s v="plays"/>
  </r>
  <r>
    <n v="0.94144366197183094"/>
    <x v="1"/>
    <n v="889"/>
    <n v="180.45219347581553"/>
    <s v="US"/>
    <s v="USD"/>
    <n v="1429506000"/>
    <n v="1429592400"/>
    <b v="0"/>
    <x v="305"/>
    <d v="2015-04-21T05:00:00"/>
    <b v="1"/>
    <s v="theater/plays"/>
    <x v="0"/>
    <s v="plays"/>
  </r>
  <r>
    <n v="1.6656234096692113"/>
    <x v="1"/>
    <n v="56"/>
    <n v="3506.7321428571427"/>
    <s v="US"/>
    <s v="USD"/>
    <n v="1561438800"/>
    <n v="1561525200"/>
    <b v="0"/>
    <x v="135"/>
    <d v="2019-06-26T05:00:00"/>
    <b v="0"/>
    <s v="film &amp; video/drama"/>
    <x v="3"/>
    <s v="drama"/>
  </r>
  <r>
    <n v="0.24134831460674158"/>
    <x v="1"/>
    <n v="1"/>
    <n v="2148"/>
    <s v="US"/>
    <s v="USD"/>
    <n v="1264399200"/>
    <n v="1265695200"/>
    <b v="0"/>
    <x v="137"/>
    <d v="2010-02-09T06:00:00"/>
    <b v="0"/>
    <s v="technology/wearables"/>
    <x v="6"/>
    <s v="wearables"/>
  </r>
  <r>
    <n v="1.6405633802816901"/>
    <x v="1"/>
    <n v="83"/>
    <n v="140.33734939759037"/>
    <s v="US"/>
    <s v="USD"/>
    <n v="1374469200"/>
    <n v="1374901200"/>
    <b v="0"/>
    <x v="306"/>
    <d v="2013-07-27T05:00:00"/>
    <b v="0"/>
    <s v="technology/wearables"/>
    <x v="6"/>
    <s v="wearables"/>
  </r>
  <r>
    <n v="0.90723076923076929"/>
    <x v="1"/>
    <n v="2025"/>
    <n v="2.9120987654320989"/>
    <s v="GB"/>
    <s v="GBP"/>
    <n v="1386741600"/>
    <n v="1387087200"/>
    <b v="0"/>
    <x v="307"/>
    <d v="2013-12-15T06:00:00"/>
    <b v="0"/>
    <s v="publishing/nonfiction"/>
    <x v="4"/>
    <s v="nonfiction"/>
  </r>
  <r>
    <n v="0.46194444444444444"/>
    <x v="1"/>
    <n v="14"/>
    <n v="237.57142857142858"/>
    <s v="IT"/>
    <s v="EUR"/>
    <n v="1453615200"/>
    <n v="1453788000"/>
    <b v="1"/>
    <x v="140"/>
    <d v="2016-01-26T06:00:00"/>
    <b v="1"/>
    <s v="theater/plays"/>
    <x v="0"/>
    <s v="plays"/>
  </r>
  <r>
    <n v="0.38538461538461538"/>
    <x v="1"/>
    <n v="656"/>
    <n v="1.5274390243902438"/>
    <s v="US"/>
    <s v="USD"/>
    <n v="1281157200"/>
    <n v="1281589200"/>
    <b v="0"/>
    <x v="308"/>
    <d v="2010-08-12T05:00:00"/>
    <b v="0"/>
    <s v="games/mobile games"/>
    <x v="5"/>
    <s v="mobile games"/>
  </r>
  <r>
    <n v="1.3356231003039514"/>
    <x v="1"/>
    <n v="1596"/>
    <n v="82.597744360902254"/>
    <s v="US"/>
    <s v="USD"/>
    <n v="1416031200"/>
    <n v="1416204000"/>
    <b v="0"/>
    <x v="309"/>
    <d v="2014-11-17T06:00:00"/>
    <b v="0"/>
    <s v="games/mobile games"/>
    <x v="5"/>
    <s v="mobile games"/>
  </r>
  <r>
    <n v="0.22896588486140726"/>
    <x v="1"/>
    <n v="10"/>
    <n v="2147.6999999999998"/>
    <s v="US"/>
    <s v="USD"/>
    <n v="1464152400"/>
    <n v="1465102800"/>
    <b v="0"/>
    <x v="310"/>
    <d v="2016-06-05T05:00:00"/>
    <b v="0"/>
    <s v="theater/plays"/>
    <x v="0"/>
    <s v="plays"/>
  </r>
  <r>
    <n v="1.8495548961424333"/>
    <x v="1"/>
    <n v="1121"/>
    <n v="55.602140945584303"/>
    <s v="US"/>
    <s v="USD"/>
    <n v="1490158800"/>
    <n v="1492146000"/>
    <b v="0"/>
    <x v="311"/>
    <d v="2017-04-14T05:00:00"/>
    <b v="1"/>
    <s v="music/rock"/>
    <x v="1"/>
    <s v="rock"/>
  </r>
  <r>
    <n v="4.4372727272727275"/>
    <x v="1"/>
    <n v="15"/>
    <n v="976.2"/>
    <s v="US"/>
    <s v="USD"/>
    <n v="1416117600"/>
    <n v="1418018400"/>
    <b v="0"/>
    <x v="312"/>
    <d v="2014-12-08T06:00:00"/>
    <b v="1"/>
    <s v="theater/plays"/>
    <x v="0"/>
    <s v="plays"/>
  </r>
  <r>
    <n v="1.999806763285024"/>
    <x v="1"/>
    <n v="191"/>
    <n v="216.73298429319371"/>
    <s v="US"/>
    <s v="USD"/>
    <n v="1340946000"/>
    <n v="1341032400"/>
    <b v="0"/>
    <x v="313"/>
    <d v="2012-06-30T05:00:00"/>
    <b v="0"/>
    <s v="music/indie rock"/>
    <x v="1"/>
    <s v="indie rock"/>
  </r>
  <r>
    <n v="1.2395833333333333"/>
    <x v="1"/>
    <n v="16"/>
    <n v="743.75"/>
    <s v="US"/>
    <s v="USD"/>
    <n v="1486101600"/>
    <n v="1486360800"/>
    <b v="0"/>
    <x v="314"/>
    <d v="2017-02-06T06:00:00"/>
    <b v="0"/>
    <s v="theater/plays"/>
    <x v="0"/>
    <s v="plays"/>
  </r>
  <r>
    <n v="1.8661329305135952"/>
    <x v="1"/>
    <n v="17"/>
    <n v="7266.9411764705883"/>
    <s v="US"/>
    <s v="USD"/>
    <n v="1445403600"/>
    <n v="1445922000"/>
    <b v="0"/>
    <x v="315"/>
    <d v="2015-10-27T05:00:00"/>
    <b v="1"/>
    <s v="theater/plays"/>
    <x v="0"/>
    <s v="plays"/>
  </r>
  <r>
    <n v="1.1428538550057536"/>
    <x v="1"/>
    <n v="34"/>
    <n v="5842"/>
    <s v="US"/>
    <s v="USD"/>
    <n v="1275195600"/>
    <n v="1277528400"/>
    <b v="0"/>
    <x v="316"/>
    <d v="2010-06-26T05:00:00"/>
    <b v="0"/>
    <s v="technology/wearables"/>
    <x v="6"/>
    <s v="wearables"/>
  </r>
  <r>
    <n v="0.97032531824611035"/>
    <x v="1"/>
    <n v="1"/>
    <n v="68602"/>
    <s v="GB"/>
    <s v="GBP"/>
    <n v="1277960400"/>
    <n v="1280120400"/>
    <b v="0"/>
    <x v="317"/>
    <d v="2010-07-26T05:00:00"/>
    <b v="0"/>
    <s v="music/electric music"/>
    <x v="1"/>
    <s v="electric music"/>
  </r>
  <r>
    <n v="1.2281904761904763"/>
    <x v="1"/>
    <n v="1274"/>
    <n v="91.102040816326536"/>
    <s v="US"/>
    <s v="USD"/>
    <n v="1517810400"/>
    <n v="1520402400"/>
    <b v="0"/>
    <x v="318"/>
    <d v="2018-03-07T06:00:00"/>
    <b v="0"/>
    <s v="music/electric music"/>
    <x v="1"/>
    <s v="electric music"/>
  </r>
  <r>
    <n v="1.7914326647564469"/>
    <x v="1"/>
    <n v="210"/>
    <n v="595.43809523809523"/>
    <s v="IT"/>
    <s v="EUR"/>
    <n v="1564635600"/>
    <n v="1567141200"/>
    <b v="0"/>
    <x v="319"/>
    <d v="2019-08-30T05:00:00"/>
    <b v="1"/>
    <s v="games/video games"/>
    <x v="5"/>
    <s v="video games"/>
  </r>
  <r>
    <n v="0.79951577402787966"/>
    <x v="1"/>
    <n v="248"/>
    <n v="439.41129032258067"/>
    <s v="AU"/>
    <s v="AUD"/>
    <n v="1537333200"/>
    <n v="1537419600"/>
    <b v="0"/>
    <x v="320"/>
    <d v="2018-09-20T05:00:00"/>
    <b v="0"/>
    <s v="film &amp; video/science fiction"/>
    <x v="3"/>
    <s v="science fiction"/>
  </r>
  <r>
    <n v="0.94242587601078165"/>
    <x v="1"/>
    <n v="513"/>
    <n v="68.155945419103318"/>
    <s v="US"/>
    <s v="USD"/>
    <n v="1444107600"/>
    <n v="1447999200"/>
    <b v="0"/>
    <x v="321"/>
    <d v="2015-11-20T06:00:00"/>
    <b v="0"/>
    <s v="publishing/translations"/>
    <x v="4"/>
    <s v="translations"/>
  </r>
  <r>
    <n v="0.84669291338582675"/>
    <x v="1"/>
    <n v="3410"/>
    <n v="28.380351906158356"/>
    <s v="US"/>
    <s v="USD"/>
    <n v="1376542800"/>
    <n v="1378789200"/>
    <b v="0"/>
    <x v="322"/>
    <d v="2013-09-10T05:00:00"/>
    <b v="0"/>
    <s v="games/video games"/>
    <x v="5"/>
    <s v="video games"/>
  </r>
  <r>
    <n v="0.66521920668058454"/>
    <x v="1"/>
    <n v="10"/>
    <n v="3186.4"/>
    <s v="US"/>
    <s v="USD"/>
    <n v="1415253600"/>
    <n v="1416117600"/>
    <b v="0"/>
    <x v="323"/>
    <d v="2014-11-16T06:00:00"/>
    <b v="0"/>
    <s v="music/rock"/>
    <x v="1"/>
    <s v="rock"/>
  </r>
  <r>
    <n v="0.53922222222222227"/>
    <x v="1"/>
    <n v="2201"/>
    <n v="2.2049068605179465"/>
    <s v="US"/>
    <s v="USD"/>
    <n v="1562216400"/>
    <n v="1563771600"/>
    <b v="0"/>
    <x v="324"/>
    <d v="2019-07-22T05:00:00"/>
    <b v="0"/>
    <s v="theater/plays"/>
    <x v="0"/>
    <s v="plays"/>
  </r>
  <r>
    <n v="0.41983299595141699"/>
    <x v="1"/>
    <n v="676"/>
    <n v="122.72041420118343"/>
    <s v="US"/>
    <s v="USD"/>
    <n v="1316754000"/>
    <n v="1319259600"/>
    <b v="0"/>
    <x v="325"/>
    <d v="2011-10-22T05:00:00"/>
    <b v="0"/>
    <s v="theater/plays"/>
    <x v="0"/>
    <s v="plays"/>
  </r>
  <r>
    <n v="0.14694796954314721"/>
    <x v="1"/>
    <n v="831"/>
    <n v="27.868832731648617"/>
    <s v="US"/>
    <s v="USD"/>
    <n v="1439528400"/>
    <n v="1440306000"/>
    <b v="0"/>
    <x v="326"/>
    <d v="2015-08-23T05:00:00"/>
    <b v="1"/>
    <s v="theater/plays"/>
    <x v="0"/>
    <s v="plays"/>
  </r>
  <r>
    <n v="0.34475"/>
    <x v="1"/>
    <n v="859"/>
    <n v="3.210710128055879"/>
    <s v="CA"/>
    <s v="CAD"/>
    <n v="1305954000"/>
    <n v="1306731600"/>
    <b v="0"/>
    <x v="327"/>
    <d v="2011-05-30T05:00:00"/>
    <b v="0"/>
    <s v="music/rock"/>
    <x v="1"/>
    <s v="rock"/>
  </r>
  <r>
    <n v="14.007777777777777"/>
    <x v="1"/>
    <n v="45"/>
    <n v="280.15555555555557"/>
    <s v="US"/>
    <s v="USD"/>
    <n v="1401166800"/>
    <n v="1404363600"/>
    <b v="0"/>
    <x v="328"/>
    <d v="2014-07-03T05:00:00"/>
    <b v="0"/>
    <s v="theater/plays"/>
    <x v="0"/>
    <s v="plays"/>
  </r>
  <r>
    <n v="0.71770351758793971"/>
    <x v="1"/>
    <n v="6"/>
    <n v="23803.833333333332"/>
    <s v="US"/>
    <s v="USD"/>
    <n v="1481436000"/>
    <n v="1482818400"/>
    <b v="0"/>
    <x v="329"/>
    <d v="2016-12-27T06:00:00"/>
    <b v="0"/>
    <s v="food/food trucks"/>
    <x v="2"/>
    <s v="food trucks"/>
  </r>
  <r>
    <n v="0.53074115044247783"/>
    <x v="1"/>
    <n v="7"/>
    <n v="13708.285714285714"/>
    <s v="US"/>
    <s v="USD"/>
    <n v="1372222800"/>
    <n v="1374642000"/>
    <b v="0"/>
    <x v="330"/>
    <d v="2013-07-24T05:00:00"/>
    <b v="1"/>
    <s v="theater/plays"/>
    <x v="0"/>
    <s v="plays"/>
  </r>
  <r>
    <n v="0.05"/>
    <x v="1"/>
    <n v="31"/>
    <n v="0.16129032258064516"/>
    <s v="US"/>
    <s v="USD"/>
    <n v="1477976400"/>
    <n v="1478235600"/>
    <b v="0"/>
    <x v="331"/>
    <d v="2016-11-04T05:00:00"/>
    <b v="0"/>
    <s v="film &amp; video/drama"/>
    <x v="3"/>
    <s v="drama"/>
  </r>
  <r>
    <n v="1.2770715249662619"/>
    <x v="1"/>
    <n v="78"/>
    <n v="1213.2179487179487"/>
    <s v="US"/>
    <s v="USD"/>
    <n v="1407474000"/>
    <n v="1408078800"/>
    <b v="0"/>
    <x v="332"/>
    <d v="2014-08-15T05:00:00"/>
    <b v="1"/>
    <s v="games/mobile games"/>
    <x v="5"/>
    <s v="mobile games"/>
  </r>
  <r>
    <n v="0.34892857142857142"/>
    <x v="1"/>
    <n v="1225"/>
    <n v="0.79755102040816328"/>
    <s v="GB"/>
    <s v="GBP"/>
    <n v="1454133600"/>
    <n v="1454479200"/>
    <b v="0"/>
    <x v="333"/>
    <d v="2016-02-03T06:00:00"/>
    <b v="0"/>
    <s v="theater/plays"/>
    <x v="0"/>
    <s v="plays"/>
  </r>
  <r>
    <n v="4.105982142857143"/>
    <x v="1"/>
    <n v="1"/>
    <n v="137961"/>
    <s v="CH"/>
    <s v="CHF"/>
    <n v="1434085200"/>
    <n v="1434430800"/>
    <b v="0"/>
    <x v="334"/>
    <d v="2015-06-16T05:00:00"/>
    <b v="0"/>
    <s v="music/rock"/>
    <x v="1"/>
    <s v="rock"/>
  </r>
  <r>
    <n v="1.2373770491803278"/>
    <x v="1"/>
    <n v="67"/>
    <n v="112.65671641791045"/>
    <s v="AU"/>
    <s v="AUD"/>
    <n v="1416031200"/>
    <n v="1420437600"/>
    <b v="0"/>
    <x v="309"/>
    <d v="2015-01-05T06:00:00"/>
    <b v="0"/>
    <s v="film &amp; video/documentary"/>
    <x v="3"/>
    <s v="documentary"/>
  </r>
  <r>
    <n v="0.58973684210526311"/>
    <x v="1"/>
    <n v="19"/>
    <n v="117.94736842105263"/>
    <s v="US"/>
    <s v="USD"/>
    <n v="1463461200"/>
    <n v="1464930000"/>
    <b v="0"/>
    <x v="335"/>
    <d v="2016-06-03T05:00:00"/>
    <b v="0"/>
    <s v="food/food trucks"/>
    <x v="2"/>
    <s v="food trucks"/>
  </r>
  <r>
    <n v="0.36892473118279567"/>
    <x v="1"/>
    <n v="2108"/>
    <n v="1.6276091081593929"/>
    <s v="CH"/>
    <s v="CHF"/>
    <n v="1344920400"/>
    <n v="1345006800"/>
    <b v="0"/>
    <x v="336"/>
    <d v="2012-08-15T05:00:00"/>
    <b v="0"/>
    <s v="film &amp; video/documentary"/>
    <x v="3"/>
    <s v="documentary"/>
  </r>
  <r>
    <n v="1.8491304347826087"/>
    <x v="1"/>
    <n v="679"/>
    <n v="6.2636229749631811"/>
    <s v="US"/>
    <s v="USD"/>
    <n v="1452319200"/>
    <n v="1452492000"/>
    <b v="0"/>
    <x v="337"/>
    <d v="2016-01-11T06:00:00"/>
    <b v="1"/>
    <s v="games/video games"/>
    <x v="5"/>
    <s v="video games"/>
  </r>
  <r>
    <n v="0.11814432989690722"/>
    <x v="1"/>
    <n v="36"/>
    <n v="31.833333333333332"/>
    <s v="DK"/>
    <s v="DKK"/>
    <n v="1464325200"/>
    <n v="1464498000"/>
    <b v="0"/>
    <x v="338"/>
    <d v="2016-05-29T05:00:00"/>
    <b v="1"/>
    <s v="music/rock"/>
    <x v="1"/>
    <s v="rock"/>
  </r>
  <r>
    <n v="2.9870000000000001"/>
    <x v="1"/>
    <n v="47"/>
    <n v="254.21276595744681"/>
    <s v="US"/>
    <s v="USD"/>
    <n v="1353736800"/>
    <n v="1355032800"/>
    <b v="1"/>
    <x v="339"/>
    <d v="2012-12-09T06:00:00"/>
    <b v="0"/>
    <s v="games/video games"/>
    <x v="5"/>
    <s v="video games"/>
  </r>
  <r>
    <n v="2.2635175879396985"/>
    <x v="1"/>
    <n v="70"/>
    <n v="1930.4571428571428"/>
    <s v="US"/>
    <s v="USD"/>
    <n v="1535432400"/>
    <n v="1537592400"/>
    <b v="0"/>
    <x v="340"/>
    <d v="2018-09-22T05:00:00"/>
    <b v="0"/>
    <s v="theater/plays"/>
    <x v="0"/>
    <s v="plays"/>
  </r>
  <r>
    <n v="1.7356363636363636"/>
    <x v="1"/>
    <n v="154"/>
    <n v="61.987012987012989"/>
    <s v="US"/>
    <s v="USD"/>
    <n v="1433826000"/>
    <n v="1435122000"/>
    <b v="0"/>
    <x v="341"/>
    <d v="2015-06-24T05:00:00"/>
    <b v="0"/>
    <s v="theater/plays"/>
    <x v="0"/>
    <s v="plays"/>
  </r>
  <r>
    <n v="3.7175675675675675"/>
    <x v="1"/>
    <n v="22"/>
    <n v="625.22727272727275"/>
    <s v="US"/>
    <s v="USD"/>
    <n v="1514959200"/>
    <n v="1520056800"/>
    <b v="0"/>
    <x v="342"/>
    <d v="2018-03-03T06:00:00"/>
    <b v="0"/>
    <s v="theater/plays"/>
    <x v="0"/>
    <s v="plays"/>
  </r>
  <r>
    <n v="1.601923076923077"/>
    <x v="1"/>
    <n v="1758"/>
    <n v="4.7383390216154719"/>
    <s v="US"/>
    <s v="USD"/>
    <n v="1425103200"/>
    <n v="1425621600"/>
    <b v="0"/>
    <x v="343"/>
    <d v="2015-03-06T06:00:00"/>
    <b v="0"/>
    <s v="technology/web"/>
    <x v="6"/>
    <s v="web"/>
  </r>
  <r>
    <n v="16.163333333333334"/>
    <x v="1"/>
    <n v="94"/>
    <n v="154.75531914893617"/>
    <s v="US"/>
    <s v="USD"/>
    <n v="1265349600"/>
    <n v="1266300000"/>
    <b v="0"/>
    <x v="344"/>
    <d v="2010-02-16T06:00:00"/>
    <b v="0"/>
    <s v="music/indie rock"/>
    <x v="1"/>
    <s v="indie rock"/>
  </r>
  <r>
    <n v="7.3343749999999996"/>
    <x v="1"/>
    <n v="33"/>
    <n v="355.60606060606062"/>
    <s v="US"/>
    <s v="USD"/>
    <n v="1535259600"/>
    <n v="1535778000"/>
    <b v="0"/>
    <x v="345"/>
    <d v="2018-09-01T05:00:00"/>
    <b v="0"/>
    <s v="photography/photography books"/>
    <x v="7"/>
    <s v="photography books"/>
  </r>
  <r>
    <n v="5.9211111111111112"/>
    <x v="1"/>
    <n v="1"/>
    <n v="10658"/>
    <s v="US"/>
    <s v="USD"/>
    <n v="1321682400"/>
    <n v="1322978400"/>
    <b v="1"/>
    <x v="346"/>
    <d v="2011-12-04T06:00:00"/>
    <b v="0"/>
    <s v="music/rock"/>
    <x v="1"/>
    <s v="rock"/>
  </r>
  <r>
    <n v="0.18888888888888888"/>
    <x v="1"/>
    <n v="31"/>
    <n v="60.322580645161288"/>
    <s v="US"/>
    <s v="USD"/>
    <n v="1310792400"/>
    <n v="1311656400"/>
    <b v="0"/>
    <x v="347"/>
    <d v="2011-07-26T05:00:00"/>
    <b v="1"/>
    <s v="games/video games"/>
    <x v="5"/>
    <s v="video games"/>
  </r>
  <r>
    <n v="2.7680769230769231"/>
    <x v="1"/>
    <n v="35"/>
    <n v="411.25714285714287"/>
    <s v="US"/>
    <s v="USD"/>
    <n v="1524286800"/>
    <n v="1524891600"/>
    <b v="1"/>
    <x v="348"/>
    <d v="2018-04-28T05:00:00"/>
    <b v="0"/>
    <s v="food/food trucks"/>
    <x v="2"/>
    <s v="food trucks"/>
  </r>
  <r>
    <n v="2.730185185185185"/>
    <x v="1"/>
    <n v="63"/>
    <n v="234.01587301587301"/>
    <s v="US"/>
    <s v="USD"/>
    <n v="1362117600"/>
    <n v="1363669200"/>
    <b v="0"/>
    <x v="349"/>
    <d v="2013-03-19T05:00:00"/>
    <b v="1"/>
    <s v="theater/plays"/>
    <x v="0"/>
    <s v="plays"/>
  </r>
  <r>
    <n v="1.593633125556545"/>
    <x v="1"/>
    <n v="526"/>
    <n v="340.23764258555133"/>
    <s v="US"/>
    <s v="USD"/>
    <n v="1277096400"/>
    <n v="1278306000"/>
    <b v="0"/>
    <x v="350"/>
    <d v="2010-07-05T05:00:00"/>
    <b v="0"/>
    <s v="film &amp; video/drama"/>
    <x v="3"/>
    <s v="drama"/>
  </r>
  <r>
    <n v="0.67869978858350954"/>
    <x v="1"/>
    <n v="121"/>
    <n v="1061.2396694214876"/>
    <s v="US"/>
    <s v="USD"/>
    <n v="1440392400"/>
    <n v="1442552400"/>
    <b v="0"/>
    <x v="351"/>
    <d v="2015-09-18T05:00:00"/>
    <b v="0"/>
    <s v="theater/plays"/>
    <x v="0"/>
    <s v="plays"/>
  </r>
  <r>
    <n v="15.915555555555555"/>
    <x v="1"/>
    <n v="67"/>
    <n v="213.79104477611941"/>
    <s v="US"/>
    <s v="USD"/>
    <n v="1294898400"/>
    <n v="1294984800"/>
    <b v="0"/>
    <x v="352"/>
    <d v="2011-01-14T06:00:00"/>
    <b v="0"/>
    <s v="music/rock"/>
    <x v="1"/>
    <s v="rock"/>
  </r>
  <r>
    <n v="7.3018222222222224"/>
    <x v="1"/>
    <n v="57"/>
    <n v="2882.2982456140353"/>
    <s v="CA"/>
    <s v="CAD"/>
    <n v="1559970000"/>
    <n v="1562043600"/>
    <b v="0"/>
    <x v="353"/>
    <d v="2019-07-02T05:00:00"/>
    <b v="0"/>
    <s v="photography/photography books"/>
    <x v="7"/>
    <s v="photography books"/>
  </r>
  <r>
    <n v="0.13185782556750297"/>
    <x v="1"/>
    <n v="1229"/>
    <n v="17.960130187144021"/>
    <s v="US"/>
    <s v="USD"/>
    <n v="1469509200"/>
    <n v="1469595600"/>
    <b v="0"/>
    <x v="354"/>
    <d v="2016-07-27T05:00:00"/>
    <b v="0"/>
    <s v="food/food trucks"/>
    <x v="2"/>
    <s v="food trucks"/>
  </r>
  <r>
    <n v="0.54777777777777781"/>
    <x v="1"/>
    <n v="12"/>
    <n v="123.25"/>
    <s v="IT"/>
    <s v="EUR"/>
    <n v="1579068000"/>
    <n v="1581141600"/>
    <b v="0"/>
    <x v="355"/>
    <d v="2020-02-08T06:00:00"/>
    <b v="0"/>
    <s v="music/metal"/>
    <x v="1"/>
    <s v="metal"/>
  </r>
  <r>
    <n v="3.6102941176470589"/>
    <x v="1"/>
    <n v="452"/>
    <n v="27.157079646017699"/>
    <s v="US"/>
    <s v="USD"/>
    <n v="1436418000"/>
    <n v="1438923600"/>
    <b v="0"/>
    <x v="176"/>
    <d v="2015-08-07T05:00:00"/>
    <b v="1"/>
    <s v="theater/plays"/>
    <x v="0"/>
    <s v="plays"/>
  </r>
  <r>
    <n v="0.10257545271629778"/>
    <x v="1"/>
    <n v="1886"/>
    <n v="2.7030752916224814"/>
    <s v="US"/>
    <s v="USD"/>
    <n v="1399179600"/>
    <n v="1399352400"/>
    <b v="0"/>
    <x v="356"/>
    <d v="2014-05-06T05:00:00"/>
    <b v="1"/>
    <s v="theater/plays"/>
    <x v="0"/>
    <s v="plays"/>
  </r>
  <r>
    <n v="0.13962962962962963"/>
    <x v="1"/>
    <n v="1825"/>
    <n v="13.633972602739727"/>
    <s v="US"/>
    <s v="USD"/>
    <n v="1282798800"/>
    <n v="1284354000"/>
    <b v="0"/>
    <x v="357"/>
    <d v="2010-09-13T05:00:00"/>
    <b v="0"/>
    <s v="music/indie rock"/>
    <x v="1"/>
    <s v="indie rock"/>
  </r>
  <r>
    <n v="0.40444444444444444"/>
    <x v="1"/>
    <n v="31"/>
    <n v="93.935483870967744"/>
    <s v="US"/>
    <s v="USD"/>
    <n v="1437109200"/>
    <n v="1441170000"/>
    <b v="0"/>
    <x v="358"/>
    <d v="2015-09-02T05:00:00"/>
    <b v="1"/>
    <s v="theater/plays"/>
    <x v="0"/>
    <s v="plays"/>
  </r>
  <r>
    <n v="1.6032"/>
    <x v="1"/>
    <n v="107"/>
    <n v="37.457943925233643"/>
    <s v="US"/>
    <s v="USD"/>
    <n v="1517637600"/>
    <n v="1518415200"/>
    <b v="0"/>
    <x v="359"/>
    <d v="2018-02-12T06:00:00"/>
    <b v="0"/>
    <s v="theater/plays"/>
    <x v="0"/>
    <s v="plays"/>
  </r>
  <r>
    <n v="1.8394339622641509"/>
    <x v="1"/>
    <n v="27"/>
    <n v="361.07407407407408"/>
    <s v="US"/>
    <s v="USD"/>
    <n v="1556427600"/>
    <n v="1556600400"/>
    <b v="0"/>
    <x v="130"/>
    <d v="2019-04-30T05:00:00"/>
    <b v="0"/>
    <s v="theater/plays"/>
    <x v="0"/>
    <s v="plays"/>
  </r>
  <r>
    <n v="0.63769230769230767"/>
    <x v="1"/>
    <n v="1221"/>
    <n v="4.7526617526617523"/>
    <s v="US"/>
    <s v="USD"/>
    <n v="1576476000"/>
    <n v="1576994400"/>
    <b v="0"/>
    <x v="360"/>
    <d v="2019-12-22T06:00:00"/>
    <b v="0"/>
    <s v="film &amp; video/documentary"/>
    <x v="3"/>
    <s v="documentary"/>
  </r>
  <r>
    <n v="2.2538095238095237"/>
    <x v="1"/>
    <n v="1"/>
    <n v="14199"/>
    <s v="US"/>
    <s v="USD"/>
    <n v="1411102800"/>
    <n v="1411189200"/>
    <b v="0"/>
    <x v="361"/>
    <d v="2014-09-20T05:00:00"/>
    <b v="1"/>
    <s v="technology/web"/>
    <x v="6"/>
    <s v="web"/>
  </r>
  <r>
    <n v="1.7200961538461539"/>
    <x v="1"/>
    <n v="16"/>
    <n v="12298.6875"/>
    <s v="US"/>
    <s v="USD"/>
    <n v="1349326800"/>
    <n v="1349672400"/>
    <b v="0"/>
    <x v="362"/>
    <d v="2012-10-08T05:00:00"/>
    <b v="0"/>
    <s v="publishing/radio &amp; podcasts"/>
    <x v="4"/>
    <s v="radio &amp; podcasts"/>
  </r>
  <r>
    <n v="1.4616709511568124"/>
    <x v="1"/>
    <n v="41"/>
    <n v="1386.8048780487804"/>
    <s v="US"/>
    <s v="USD"/>
    <n v="1303880400"/>
    <n v="1304485200"/>
    <b v="0"/>
    <x v="363"/>
    <d v="2011-05-04T05:00:00"/>
    <b v="0"/>
    <s v="theater/plays"/>
    <x v="0"/>
    <s v="plays"/>
  </r>
  <r>
    <n v="0.76423616236162362"/>
    <x v="1"/>
    <n v="523"/>
    <n v="198"/>
    <s v="AU"/>
    <s v="AUD"/>
    <n v="1557637200"/>
    <n v="1558760400"/>
    <b v="0"/>
    <x v="364"/>
    <d v="2019-05-25T05:00:00"/>
    <b v="0"/>
    <s v="film &amp; video/drama"/>
    <x v="3"/>
    <s v="drama"/>
  </r>
  <r>
    <n v="0.39261467889908258"/>
    <x v="1"/>
    <n v="141"/>
    <n v="303.51063829787233"/>
    <s v="GB"/>
    <s v="GBP"/>
    <n v="1375592400"/>
    <n v="1376629200"/>
    <b v="0"/>
    <x v="365"/>
    <d v="2013-08-16T05:00:00"/>
    <b v="0"/>
    <s v="theater/plays"/>
    <x v="0"/>
    <s v="plays"/>
  </r>
  <r>
    <n v="0.11270034843205574"/>
    <x v="1"/>
    <n v="52"/>
    <n v="248.80769230769232"/>
    <s v="US"/>
    <s v="USD"/>
    <n v="1418882400"/>
    <n v="1419660000"/>
    <b v="0"/>
    <x v="366"/>
    <d v="2014-12-27T06:00:00"/>
    <b v="0"/>
    <s v="photography/photography books"/>
    <x v="7"/>
    <s v="photography books"/>
  </r>
  <r>
    <n v="1.2211084337349398"/>
    <x v="1"/>
    <n v="225"/>
    <n v="450.45333333333332"/>
    <s v="AU"/>
    <s v="AUD"/>
    <n v="1507957200"/>
    <n v="1510725600"/>
    <b v="0"/>
    <x v="367"/>
    <d v="2017-11-15T06:00:00"/>
    <b v="1"/>
    <s v="theater/plays"/>
    <x v="0"/>
    <s v="plays"/>
  </r>
  <r>
    <n v="1.8654166666666667"/>
    <x v="1"/>
    <n v="38"/>
    <n v="117.81578947368421"/>
    <s v="US"/>
    <s v="USD"/>
    <n v="1329026400"/>
    <n v="1330236000"/>
    <b v="0"/>
    <x v="368"/>
    <d v="2012-02-26T06:00:00"/>
    <b v="0"/>
    <s v="technology/web"/>
    <x v="6"/>
    <s v="web"/>
  </r>
  <r>
    <n v="7.27317880794702E-2"/>
    <x v="1"/>
    <n v="15"/>
    <n v="292.86666666666667"/>
    <s v="US"/>
    <s v="USD"/>
    <n v="1463029200"/>
    <n v="1463374800"/>
    <b v="0"/>
    <x v="105"/>
    <d v="2016-05-16T05:00:00"/>
    <b v="0"/>
    <s v="food/food trucks"/>
    <x v="2"/>
    <s v="food trucks"/>
  </r>
  <r>
    <n v="0.65642371234207963"/>
    <x v="1"/>
    <n v="37"/>
    <n v="1825.5675675675675"/>
    <s v="US"/>
    <s v="USD"/>
    <n v="1342069200"/>
    <n v="1344574800"/>
    <b v="0"/>
    <x v="369"/>
    <d v="2012-08-10T05:00:00"/>
    <b v="0"/>
    <s v="theater/plays"/>
    <x v="0"/>
    <s v="plays"/>
  </r>
  <r>
    <n v="2.2896178343949045"/>
    <x v="1"/>
    <n v="112"/>
    <n v="1283.8214285714287"/>
    <s v="US"/>
    <s v="USD"/>
    <n v="1403931600"/>
    <n v="1404104400"/>
    <b v="0"/>
    <x v="370"/>
    <d v="2014-06-30T05:00:00"/>
    <b v="1"/>
    <s v="theater/plays"/>
    <x v="0"/>
    <s v="plays"/>
  </r>
  <r>
    <n v="4.6937499999999996"/>
    <x v="1"/>
    <n v="21"/>
    <n v="178.8095238095238"/>
    <s v="US"/>
    <s v="USD"/>
    <n v="1563771600"/>
    <n v="1564030800"/>
    <b v="1"/>
    <x v="371"/>
    <d v="2019-07-25T05:00:00"/>
    <b v="0"/>
    <s v="theater/plays"/>
    <x v="0"/>
    <s v="plays"/>
  </r>
  <r>
    <n v="1.3011267605633803"/>
    <x v="1"/>
    <n v="67"/>
    <n v="137.88059701492537"/>
    <s v="US"/>
    <s v="USD"/>
    <n v="1304744400"/>
    <n v="1306213200"/>
    <b v="0"/>
    <x v="372"/>
    <d v="2011-05-24T05:00:00"/>
    <b v="1"/>
    <s v="games/video games"/>
    <x v="5"/>
    <s v="video games"/>
  </r>
  <r>
    <n v="1.6705422993492407"/>
    <x v="1"/>
    <n v="78"/>
    <n v="987.33333333333337"/>
    <s v="US"/>
    <s v="USD"/>
    <n v="1294552800"/>
    <n v="1297576800"/>
    <b v="1"/>
    <x v="373"/>
    <d v="2011-02-13T06:00:00"/>
    <b v="0"/>
    <s v="theater/plays"/>
    <x v="0"/>
    <s v="plays"/>
  </r>
  <r>
    <n v="1.738641975308642"/>
    <x v="1"/>
    <n v="67"/>
    <n v="210.19402985074626"/>
    <s v="AU"/>
    <s v="AUD"/>
    <n v="1295935200"/>
    <n v="1296194400"/>
    <b v="0"/>
    <x v="374"/>
    <d v="2011-01-28T06:00:00"/>
    <b v="0"/>
    <s v="theater/plays"/>
    <x v="0"/>
    <s v="plays"/>
  </r>
  <r>
    <n v="7.1776470588235295"/>
    <x v="1"/>
    <n v="263"/>
    <n v="46.395437262357412"/>
    <s v="AU"/>
    <s v="AUD"/>
    <n v="1486706400"/>
    <n v="1488348000"/>
    <b v="0"/>
    <x v="375"/>
    <d v="2017-03-01T06:00:00"/>
    <b v="0"/>
    <s v="photography/photography books"/>
    <x v="7"/>
    <s v="photography books"/>
  </r>
  <r>
    <n v="0.63850976361767731"/>
    <x v="1"/>
    <n v="1691"/>
    <n v="36.739798935541103"/>
    <s v="US"/>
    <s v="USD"/>
    <n v="1333602000"/>
    <n v="1334898000"/>
    <b v="1"/>
    <x v="376"/>
    <d v="2012-04-20T05:00:00"/>
    <b v="0"/>
    <s v="photography/photography books"/>
    <x v="7"/>
    <s v="photography books"/>
  </r>
  <r>
    <n v="0.02"/>
    <x v="1"/>
    <n v="181"/>
    <n v="1.1049723756906077E-2"/>
    <s v="US"/>
    <s v="USD"/>
    <n v="1308200400"/>
    <n v="1308373200"/>
    <b v="0"/>
    <x v="377"/>
    <d v="2011-06-18T05:00:00"/>
    <b v="0"/>
    <s v="theater/plays"/>
    <x v="0"/>
    <s v="plays"/>
  </r>
  <r>
    <n v="15.302222222222222"/>
    <x v="1"/>
    <n v="13"/>
    <n v="1059.3846153846155"/>
    <s v="US"/>
    <s v="USD"/>
    <n v="1411707600"/>
    <n v="1412312400"/>
    <b v="0"/>
    <x v="378"/>
    <d v="2014-10-03T05:00:00"/>
    <b v="0"/>
    <s v="theater/plays"/>
    <x v="0"/>
    <s v="plays"/>
  </r>
  <r>
    <n v="0.40356164383561643"/>
    <x v="1"/>
    <n v="1"/>
    <n v="2946"/>
    <s v="US"/>
    <s v="USD"/>
    <n v="1555390800"/>
    <n v="1555822800"/>
    <b v="0"/>
    <x v="379"/>
    <d v="2019-04-21T05:00:00"/>
    <b v="1"/>
    <s v="theater/plays"/>
    <x v="0"/>
    <s v="plays"/>
  </r>
  <r>
    <n v="0.86220633299284988"/>
    <x v="1"/>
    <n v="21"/>
    <n v="8039.0476190476193"/>
    <s v="US"/>
    <s v="USD"/>
    <n v="1450591200"/>
    <n v="1453701600"/>
    <b v="0"/>
    <x v="380"/>
    <d v="2016-01-25T06:00:00"/>
    <b v="1"/>
    <s v="film &amp; video/science fiction"/>
    <x v="3"/>
    <s v="science fiction"/>
  </r>
  <r>
    <n v="3.1558486707566464"/>
    <x v="1"/>
    <n v="830"/>
    <n v="185.92891566265061"/>
    <s v="US"/>
    <s v="USD"/>
    <n v="1450764000"/>
    <n v="1451109600"/>
    <b v="0"/>
    <x v="381"/>
    <d v="2015-12-26T06:00:00"/>
    <b v="0"/>
    <s v="film &amp; video/science fiction"/>
    <x v="3"/>
    <s v="science fiction"/>
  </r>
  <r>
    <n v="0.89618243243243245"/>
    <x v="1"/>
    <n v="130"/>
    <n v="204.05384615384617"/>
    <s v="US"/>
    <s v="USD"/>
    <n v="1277701200"/>
    <n v="1280120400"/>
    <b v="0"/>
    <x v="382"/>
    <d v="2010-07-26T05:00:00"/>
    <b v="0"/>
    <s v="publishing/translations"/>
    <x v="4"/>
    <s v="translations"/>
  </r>
  <r>
    <n v="1.8214503816793892"/>
    <x v="1"/>
    <n v="55"/>
    <n v="1301.5090909090909"/>
    <s v="US"/>
    <s v="USD"/>
    <n v="1454911200"/>
    <n v="1458104400"/>
    <b v="0"/>
    <x v="383"/>
    <d v="2016-03-16T05:00:00"/>
    <b v="0"/>
    <s v="technology/web"/>
    <x v="6"/>
    <s v="web"/>
  </r>
  <r>
    <n v="3.5588235294117645"/>
    <x v="1"/>
    <n v="114"/>
    <n v="106.14035087719299"/>
    <s v="IT"/>
    <s v="EUR"/>
    <n v="1299304800"/>
    <n v="1299823200"/>
    <b v="0"/>
    <x v="384"/>
    <d v="2011-03-11T06:00:00"/>
    <b v="1"/>
    <s v="photography/photography books"/>
    <x v="7"/>
    <s v="photography books"/>
  </r>
  <r>
    <n v="1.3183695652173912"/>
    <x v="1"/>
    <n v="594"/>
    <n v="20.41919191919192"/>
    <s v="US"/>
    <s v="USD"/>
    <n v="1304917200"/>
    <n v="1305003600"/>
    <b v="0"/>
    <x v="385"/>
    <d v="2011-05-10T05:00:00"/>
    <b v="0"/>
    <s v="theater/plays"/>
    <x v="0"/>
    <s v="plays"/>
  </r>
  <r>
    <n v="0.46315634218289087"/>
    <x v="1"/>
    <n v="24"/>
    <n v="2616.8333333333335"/>
    <s v="US"/>
    <s v="USD"/>
    <n v="1381208400"/>
    <n v="1381726800"/>
    <b v="0"/>
    <x v="386"/>
    <d v="2013-10-14T05:00:00"/>
    <b v="0"/>
    <s v="film &amp; video/television"/>
    <x v="3"/>
    <s v="television"/>
  </r>
  <r>
    <n v="0.36132726089785294"/>
    <x v="1"/>
    <n v="252"/>
    <n v="220.38095238095238"/>
    <s v="US"/>
    <s v="USD"/>
    <n v="1291960800"/>
    <n v="1292133600"/>
    <b v="0"/>
    <x v="387"/>
    <d v="2010-12-12T06:00:00"/>
    <b v="1"/>
    <s v="theater/plays"/>
    <x v="0"/>
    <s v="plays"/>
  </r>
  <r>
    <n v="1.0462820512820512"/>
    <x v="1"/>
    <n v="67"/>
    <n v="121.80597014925372"/>
    <s v="US"/>
    <s v="USD"/>
    <n v="1517983200"/>
    <n v="1520748000"/>
    <b v="0"/>
    <x v="388"/>
    <d v="2018-03-11T06:00:00"/>
    <b v="0"/>
    <s v="food/food trucks"/>
    <x v="2"/>
    <s v="food trucks"/>
  </r>
  <r>
    <n v="6.6885714285714286"/>
    <x v="1"/>
    <n v="742"/>
    <n v="18.929919137466307"/>
    <s v="US"/>
    <s v="USD"/>
    <n v="1446181200"/>
    <n v="1446616800"/>
    <b v="1"/>
    <x v="389"/>
    <d v="2015-11-04T06:00:00"/>
    <b v="0"/>
    <s v="publishing/nonfiction"/>
    <x v="4"/>
    <s v="nonfiction"/>
  </r>
  <r>
    <n v="0.62072823218997364"/>
    <x v="1"/>
    <n v="75"/>
    <n v="1568.3733333333332"/>
    <s v="US"/>
    <s v="USD"/>
    <n v="1311051600"/>
    <n v="1311224400"/>
    <b v="0"/>
    <x v="390"/>
    <d v="2011-07-21T05:00:00"/>
    <b v="1"/>
    <s v="film &amp; video/documentary"/>
    <x v="3"/>
    <s v="documentary"/>
  </r>
  <r>
    <n v="0.84699787460148779"/>
    <x v="1"/>
    <n v="4405"/>
    <n v="36.187287173666292"/>
    <s v="US"/>
    <s v="USD"/>
    <n v="1386309600"/>
    <n v="1388556000"/>
    <b v="0"/>
    <x v="26"/>
    <d v="2014-01-01T06:00:00"/>
    <b v="1"/>
    <s v="music/rock"/>
    <x v="1"/>
    <s v="rock"/>
  </r>
  <r>
    <n v="0.11059030837004405"/>
    <x v="1"/>
    <n v="92"/>
    <n v="136.43478260869566"/>
    <s v="US"/>
    <s v="USD"/>
    <n v="1301979600"/>
    <n v="1303189200"/>
    <b v="0"/>
    <x v="391"/>
    <d v="2011-04-19T05:00:00"/>
    <b v="0"/>
    <s v="music/rock"/>
    <x v="1"/>
    <s v="rock"/>
  </r>
  <r>
    <n v="0.43838781575037145"/>
    <x v="1"/>
    <n v="64"/>
    <n v="921.984375"/>
    <s v="US"/>
    <s v="USD"/>
    <n v="1478930400"/>
    <n v="1480744800"/>
    <b v="0"/>
    <x v="392"/>
    <d v="2016-12-03T06:00:00"/>
    <b v="0"/>
    <s v="publishing/radio &amp; podcasts"/>
    <x v="4"/>
    <s v="radio &amp; podcasts"/>
  </r>
  <r>
    <n v="0.55470588235294116"/>
    <x v="1"/>
    <n v="64"/>
    <n v="14.734375"/>
    <s v="US"/>
    <s v="USD"/>
    <n v="1456984800"/>
    <n v="1458882000"/>
    <b v="0"/>
    <x v="154"/>
    <d v="2016-03-25T05:00:00"/>
    <b v="1"/>
    <s v="film &amp; video/drama"/>
    <x v="3"/>
    <s v="drama"/>
  </r>
  <r>
    <n v="0.57399511301160655"/>
    <x v="1"/>
    <n v="842"/>
    <n v="111.59501187648456"/>
    <s v="US"/>
    <s v="USD"/>
    <n v="1413522000"/>
    <n v="1414040400"/>
    <b v="0"/>
    <x v="393"/>
    <d v="2014-10-23T05:00:00"/>
    <b v="1"/>
    <s v="publishing/translations"/>
    <x v="4"/>
    <s v="translations"/>
  </r>
  <r>
    <n v="1.2343497363796134"/>
    <x v="1"/>
    <n v="112"/>
    <n v="1254.1875"/>
    <s v="US"/>
    <s v="USD"/>
    <n v="1357106400"/>
    <n v="1359698400"/>
    <b v="0"/>
    <x v="394"/>
    <d v="2013-02-01T06:00:00"/>
    <b v="0"/>
    <s v="theater/plays"/>
    <x v="0"/>
    <s v="plays"/>
  </r>
  <r>
    <n v="1.2846"/>
    <x v="1"/>
    <n v="374"/>
    <n v="17.173796791443849"/>
    <s v="US"/>
    <s v="USD"/>
    <n v="1265868000"/>
    <n v="1267077600"/>
    <b v="0"/>
    <x v="395"/>
    <d v="2010-02-25T06:00:00"/>
    <b v="1"/>
    <s v="music/indie rock"/>
    <x v="1"/>
    <s v="indie rock"/>
  </r>
  <r>
    <n v="1.168766404199475"/>
    <x v="2"/>
    <n v="158"/>
    <n v="1127.3417721518988"/>
    <s v="US"/>
    <s v="USD"/>
    <n v="1408424400"/>
    <n v="1408597200"/>
    <b v="0"/>
    <x v="396"/>
    <d v="2014-08-21T05:00:00"/>
    <b v="1"/>
    <s v="music/rock"/>
    <x v="1"/>
    <s v="rock"/>
  </r>
  <r>
    <n v="10.521538461538462"/>
    <x v="2"/>
    <n v="1425"/>
    <n v="9.5985964912280703"/>
    <s v="AU"/>
    <s v="AUD"/>
    <n v="1384668000"/>
    <n v="1384840800"/>
    <b v="0"/>
    <x v="397"/>
    <d v="2013-11-19T06:00:00"/>
    <b v="0"/>
    <s v="technology/web"/>
    <x v="6"/>
    <s v="web"/>
  </r>
  <r>
    <n v="1.2307407407407407"/>
    <x v="2"/>
    <n v="174"/>
    <n v="57.293103448275865"/>
    <s v="DK"/>
    <s v="DKK"/>
    <n v="1346130000"/>
    <n v="1347080400"/>
    <b v="0"/>
    <x v="398"/>
    <d v="2012-09-08T05:00:00"/>
    <b v="0"/>
    <s v="theater/plays"/>
    <x v="0"/>
    <s v="plays"/>
  </r>
  <r>
    <n v="1.7863855421686747"/>
    <x v="2"/>
    <n v="227"/>
    <n v="65.317180616740089"/>
    <s v="DK"/>
    <s v="DKK"/>
    <n v="1439442000"/>
    <n v="1439614800"/>
    <b v="0"/>
    <x v="399"/>
    <d v="2015-08-15T05:00:00"/>
    <b v="0"/>
    <s v="theater/plays"/>
    <x v="0"/>
    <s v="plays"/>
  </r>
  <r>
    <n v="3.5528169014084505"/>
    <x v="2"/>
    <n v="220"/>
    <n v="458.63636363636363"/>
    <s v="US"/>
    <s v="USD"/>
    <n v="1281762000"/>
    <n v="1285909200"/>
    <b v="0"/>
    <x v="400"/>
    <d v="2010-10-01T05:00:00"/>
    <b v="0"/>
    <s v="film &amp; video/drama"/>
    <x v="3"/>
    <s v="drama"/>
  </r>
  <r>
    <n v="1.6190634146341463"/>
    <x v="2"/>
    <n v="98"/>
    <n v="1693.408163265306"/>
    <s v="US"/>
    <s v="USD"/>
    <n v="1465621200"/>
    <n v="1466658000"/>
    <b v="0"/>
    <x v="401"/>
    <d v="2016-06-23T05:00:00"/>
    <b v="0"/>
    <s v="music/indie rock"/>
    <x v="1"/>
    <s v="indie rock"/>
  </r>
  <r>
    <n v="0.24914285714285714"/>
    <x v="2"/>
    <n v="100"/>
    <n v="17.440000000000001"/>
    <s v="US"/>
    <s v="USD"/>
    <n v="1390370400"/>
    <n v="1392271200"/>
    <b v="0"/>
    <x v="402"/>
    <d v="2014-02-13T06:00:00"/>
    <b v="0"/>
    <s v="publishing/nonfiction"/>
    <x v="4"/>
    <s v="nonfiction"/>
  </r>
  <r>
    <n v="1.9872222222222222"/>
    <x v="2"/>
    <n v="1249"/>
    <n v="8.5916733386709367"/>
    <s v="US"/>
    <s v="USD"/>
    <n v="1294812000"/>
    <n v="1294898400"/>
    <b v="0"/>
    <x v="403"/>
    <d v="2011-01-13T06:00:00"/>
    <b v="0"/>
    <s v="film &amp; video/animation"/>
    <x v="3"/>
    <s v="animation"/>
  </r>
  <r>
    <n v="0.34752688172043011"/>
    <x v="2"/>
    <n v="1396"/>
    <n v="2.3151862464183379"/>
    <s v="US"/>
    <s v="USD"/>
    <n v="1406523600"/>
    <n v="1406523600"/>
    <b v="0"/>
    <x v="404"/>
    <d v="2014-07-28T05:00:00"/>
    <b v="0"/>
    <s v="film &amp; video/drama"/>
    <x v="3"/>
    <s v="drama"/>
  </r>
  <r>
    <n v="1.7641935483870967"/>
    <x v="2"/>
    <n v="890"/>
    <n v="12.289887640449438"/>
    <s v="US"/>
    <s v="USD"/>
    <n v="1522731600"/>
    <n v="1524027600"/>
    <b v="0"/>
    <x v="405"/>
    <d v="2018-04-18T05:00:00"/>
    <b v="0"/>
    <s v="theater/plays"/>
    <x v="0"/>
    <s v="plays"/>
  </r>
  <r>
    <n v="5.1138095238095236"/>
    <x v="2"/>
    <n v="142"/>
    <n v="75.626760563380287"/>
    <s v="GB"/>
    <s v="GBP"/>
    <n v="1550124000"/>
    <n v="1554699600"/>
    <b v="0"/>
    <x v="406"/>
    <d v="2019-04-08T05:00:00"/>
    <b v="0"/>
    <s v="film &amp; video/documentary"/>
    <x v="3"/>
    <s v="documentary"/>
  </r>
  <r>
    <n v="0.82044117647058823"/>
    <x v="2"/>
    <n v="2673"/>
    <n v="2.0871679760568651"/>
    <s v="US"/>
    <s v="USD"/>
    <n v="1403326800"/>
    <n v="1403499600"/>
    <b v="0"/>
    <x v="407"/>
    <d v="2014-06-23T05:00:00"/>
    <b v="0"/>
    <s v="technology/wearables"/>
    <x v="6"/>
    <s v="wearables"/>
  </r>
  <r>
    <n v="0.24326030927835052"/>
    <x v="2"/>
    <n v="163"/>
    <n v="231.61963190184048"/>
    <s v="US"/>
    <s v="USD"/>
    <n v="1305694800"/>
    <n v="1307422800"/>
    <b v="0"/>
    <x v="408"/>
    <d v="2011-06-07T05:00:00"/>
    <b v="1"/>
    <s v="games/video games"/>
    <x v="5"/>
    <s v="video games"/>
  </r>
  <r>
    <n v="0.50482758620689661"/>
    <x v="2"/>
    <n v="2220"/>
    <n v="20.443243243243245"/>
    <s v="US"/>
    <s v="USD"/>
    <n v="1265695200"/>
    <n v="1267682400"/>
    <b v="0"/>
    <x v="409"/>
    <d v="2010-03-04T06:00:00"/>
    <b v="1"/>
    <s v="theater/plays"/>
    <x v="0"/>
    <s v="plays"/>
  </r>
  <r>
    <n v="9.67"/>
    <x v="2"/>
    <n v="1606"/>
    <n v="5.4190535491905356"/>
    <s v="CH"/>
    <s v="CHF"/>
    <n v="1532062800"/>
    <n v="1535518800"/>
    <b v="0"/>
    <x v="410"/>
    <d v="2018-08-29T05:00:00"/>
    <b v="0"/>
    <s v="film &amp; video/shorts"/>
    <x v="3"/>
    <s v="shorts"/>
  </r>
  <r>
    <n v="0.04"/>
    <x v="2"/>
    <n v="129"/>
    <n v="3.1007751937984496E-2"/>
    <s v="US"/>
    <s v="USD"/>
    <n v="1558674000"/>
    <n v="1559106000"/>
    <b v="0"/>
    <x v="411"/>
    <d v="2019-05-29T05:00:00"/>
    <b v="0"/>
    <s v="film &amp; video/animation"/>
    <x v="3"/>
    <s v="animation"/>
  </r>
  <r>
    <n v="1.2284501347708894"/>
    <x v="2"/>
    <n v="226"/>
    <n v="806.64601769911508"/>
    <s v="GB"/>
    <s v="GBP"/>
    <n v="1451973600"/>
    <n v="1454392800"/>
    <b v="0"/>
    <x v="412"/>
    <d v="2016-02-02T06:00:00"/>
    <b v="0"/>
    <s v="games/video games"/>
    <x v="5"/>
    <s v="video games"/>
  </r>
  <r>
    <n v="0.63437500000000002"/>
    <x v="2"/>
    <n v="5419"/>
    <n v="0.56191179184351359"/>
    <s v="US"/>
    <s v="USD"/>
    <n v="1412485200"/>
    <n v="1415685600"/>
    <b v="0"/>
    <x v="413"/>
    <d v="2014-11-11T06:00:00"/>
    <b v="0"/>
    <s v="theater/plays"/>
    <x v="0"/>
    <s v="plays"/>
  </r>
  <r>
    <n v="0.56331688596491225"/>
    <x v="2"/>
    <n v="165"/>
    <n v="622.72121212121215"/>
    <s v="US"/>
    <s v="USD"/>
    <n v="1490245200"/>
    <n v="1490677200"/>
    <b v="0"/>
    <x v="414"/>
    <d v="2017-03-28T05:00:00"/>
    <b v="0"/>
    <s v="film &amp; video/documentary"/>
    <x v="3"/>
    <s v="documentary"/>
  </r>
  <r>
    <n v="0.44074999999999998"/>
    <x v="2"/>
    <n v="1965"/>
    <n v="0.8972010178117048"/>
    <s v="DK"/>
    <s v="DKK"/>
    <n v="1547877600"/>
    <n v="1551506400"/>
    <b v="0"/>
    <x v="37"/>
    <d v="2019-03-02T06:00:00"/>
    <b v="1"/>
    <s v="film &amp; video/drama"/>
    <x v="3"/>
    <s v="drama"/>
  </r>
  <r>
    <n v="1.1837253218884121"/>
    <x v="2"/>
    <n v="16"/>
    <n v="8619"/>
    <s v="US"/>
    <s v="USD"/>
    <n v="1298700000"/>
    <n v="1300856400"/>
    <b v="0"/>
    <x v="415"/>
    <d v="2011-03-23T05:00:00"/>
    <b v="0"/>
    <s v="theater/plays"/>
    <x v="0"/>
    <s v="plays"/>
  </r>
  <r>
    <n v="1.041243169398907"/>
    <x v="2"/>
    <n v="107"/>
    <n v="1424.6542056074766"/>
    <s v="US"/>
    <s v="USD"/>
    <n v="1570338000"/>
    <n v="1573192800"/>
    <b v="0"/>
    <x v="416"/>
    <d v="2019-11-08T06:00:00"/>
    <b v="1"/>
    <s v="publishing/fiction"/>
    <x v="4"/>
    <s v="fiction"/>
  </r>
  <r>
    <n v="0.26640000000000003"/>
    <x v="2"/>
    <n v="134"/>
    <n v="9.9402985074626873"/>
    <s v="US"/>
    <s v="USD"/>
    <n v="1287378000"/>
    <n v="1287810000"/>
    <b v="0"/>
    <x v="417"/>
    <d v="2010-10-23T05:00:00"/>
    <b v="0"/>
    <s v="photography/photography books"/>
    <x v="7"/>
    <s v="photography books"/>
  </r>
  <r>
    <n v="3.5120118343195266"/>
    <x v="2"/>
    <n v="198"/>
    <n v="599.52525252525254"/>
    <s v="US"/>
    <s v="USD"/>
    <n v="1275714000"/>
    <n v="1277355600"/>
    <b v="0"/>
    <x v="418"/>
    <d v="2010-06-24T05:00:00"/>
    <b v="1"/>
    <s v="technology/wearables"/>
    <x v="6"/>
    <s v="wearables"/>
  </r>
  <r>
    <n v="0.90063492063492068"/>
    <x v="2"/>
    <n v="111"/>
    <n v="51.117117117117118"/>
    <s v="IT"/>
    <s v="EUR"/>
    <n v="1346734800"/>
    <n v="1348981200"/>
    <b v="0"/>
    <x v="419"/>
    <d v="2012-09-30T05:00:00"/>
    <b v="1"/>
    <s v="music/rock"/>
    <x v="1"/>
    <s v="rock"/>
  </r>
  <r>
    <n v="1.7162500000000001"/>
    <x v="2"/>
    <n v="222"/>
    <n v="18.554054054054053"/>
    <s v="US"/>
    <s v="USD"/>
    <n v="1309755600"/>
    <n v="1310533200"/>
    <b v="0"/>
    <x v="420"/>
    <d v="2011-07-13T05:00:00"/>
    <b v="0"/>
    <s v="food/food trucks"/>
    <x v="2"/>
    <s v="food trucks"/>
  </r>
  <r>
    <n v="1.4104655870445344"/>
    <x v="2"/>
    <n v="6212"/>
    <n v="22.433032839665163"/>
    <s v="US"/>
    <s v="USD"/>
    <n v="1406178000"/>
    <n v="1407560400"/>
    <b v="0"/>
    <x v="421"/>
    <d v="2014-08-09T05:00:00"/>
    <b v="0"/>
    <s v="publishing/radio &amp; podcasts"/>
    <x v="4"/>
    <s v="radio &amp; podcasts"/>
  </r>
  <r>
    <n v="0.30579449152542371"/>
    <x v="2"/>
    <n v="98"/>
    <n v="589.12244897959181"/>
    <s v="DK"/>
    <s v="DKK"/>
    <n v="1552798800"/>
    <n v="1552885200"/>
    <b v="0"/>
    <x v="422"/>
    <d v="2019-03-18T05:00:00"/>
    <b v="0"/>
    <s v="publishing/fiction"/>
    <x v="4"/>
    <s v="fiction"/>
  </r>
  <r>
    <n v="1.0816455696202532"/>
    <x v="2"/>
    <n v="92"/>
    <n v="1578.9673913043478"/>
    <s v="US"/>
    <s v="USD"/>
    <n v="1278565200"/>
    <n v="1280552400"/>
    <b v="0"/>
    <x v="423"/>
    <d v="2010-07-31T05:00:00"/>
    <b v="0"/>
    <s v="music/rock"/>
    <x v="1"/>
    <s v="rock"/>
  </r>
  <r>
    <n v="1.3345505617977529"/>
    <x v="2"/>
    <n v="149"/>
    <n v="637.71812080536915"/>
    <s v="US"/>
    <s v="USD"/>
    <n v="1396069200"/>
    <n v="1398661200"/>
    <b v="0"/>
    <x v="424"/>
    <d v="2014-04-28T05:00:00"/>
    <b v="0"/>
    <s v="theater/plays"/>
    <x v="0"/>
    <s v="plays"/>
  </r>
  <r>
    <n v="1.8785106382978722"/>
    <x v="2"/>
    <n v="2431"/>
    <n v="3.6318387494858082"/>
    <s v="US"/>
    <s v="USD"/>
    <n v="1435208400"/>
    <n v="1436245200"/>
    <b v="0"/>
    <x v="425"/>
    <d v="2015-07-07T05:00:00"/>
    <b v="0"/>
    <s v="theater/plays"/>
    <x v="0"/>
    <s v="plays"/>
  </r>
  <r>
    <n v="3.32"/>
    <x v="2"/>
    <n v="303"/>
    <n v="13.148514851485148"/>
    <s v="US"/>
    <s v="USD"/>
    <n v="1571547600"/>
    <n v="1575439200"/>
    <b v="0"/>
    <x v="426"/>
    <d v="2019-12-04T06:00:00"/>
    <b v="0"/>
    <s v="music/rock"/>
    <x v="1"/>
    <s v="rock"/>
  </r>
  <r>
    <n v="5.7521428571428572"/>
    <x v="2"/>
    <n v="209"/>
    <n v="38.5311004784689"/>
    <s v="US"/>
    <s v="USD"/>
    <n v="1400562000"/>
    <n v="1403931600"/>
    <b v="0"/>
    <x v="260"/>
    <d v="2014-06-28T05:00:00"/>
    <b v="0"/>
    <s v="film &amp; video/drama"/>
    <x v="3"/>
    <s v="drama"/>
  </r>
  <r>
    <n v="0.40500000000000003"/>
    <x v="2"/>
    <n v="131"/>
    <n v="12.366412213740459"/>
    <s v="US"/>
    <s v="USD"/>
    <n v="1532926800"/>
    <n v="1533358800"/>
    <b v="0"/>
    <x v="427"/>
    <d v="2018-08-04T05:00:00"/>
    <b v="0"/>
    <s v="music/jazz"/>
    <x v="1"/>
    <s v="jazz"/>
  </r>
  <r>
    <n v="1.8442857142857143"/>
    <x v="2"/>
    <n v="164"/>
    <n v="62.975609756097562"/>
    <s v="US"/>
    <s v="USD"/>
    <n v="1420869600"/>
    <n v="1421474400"/>
    <b v="0"/>
    <x v="428"/>
    <d v="2015-01-17T06:00:00"/>
    <b v="0"/>
    <s v="technology/wearables"/>
    <x v="6"/>
    <s v="wearables"/>
  </r>
  <r>
    <n v="2.8580555555555556"/>
    <x v="2"/>
    <n v="201"/>
    <n v="51.189054726368163"/>
    <s v="US"/>
    <s v="USD"/>
    <n v="1504242000"/>
    <n v="1505278800"/>
    <b v="0"/>
    <x v="429"/>
    <d v="2017-09-13T05:00:00"/>
    <b v="0"/>
    <s v="games/video games"/>
    <x v="5"/>
    <s v="video games"/>
  </r>
  <r>
    <n v="3.19"/>
    <x v="2"/>
    <n v="211"/>
    <n v="46.867298578199055"/>
    <s v="US"/>
    <s v="USD"/>
    <n v="1442811600"/>
    <n v="1443934800"/>
    <b v="0"/>
    <x v="430"/>
    <d v="2015-10-04T05:00:00"/>
    <b v="0"/>
    <s v="theater/plays"/>
    <x v="0"/>
    <s v="plays"/>
  </r>
  <r>
    <n v="0.39234070221066319"/>
    <x v="2"/>
    <n v="128"/>
    <n v="471.421875"/>
    <s v="US"/>
    <s v="USD"/>
    <n v="1497243600"/>
    <n v="1498539600"/>
    <b v="0"/>
    <x v="431"/>
    <d v="2017-06-27T05:00:00"/>
    <b v="1"/>
    <s v="theater/plays"/>
    <x v="0"/>
    <s v="plays"/>
  </r>
  <r>
    <n v="1.7814000000000001"/>
    <x v="2"/>
    <n v="1600"/>
    <n v="5.5668749999999996"/>
    <s v="CA"/>
    <s v="CAD"/>
    <n v="1342501200"/>
    <n v="1342760400"/>
    <b v="0"/>
    <x v="432"/>
    <d v="2012-07-20T05:00:00"/>
    <b v="0"/>
    <s v="theater/plays"/>
    <x v="0"/>
    <s v="plays"/>
  </r>
  <r>
    <n v="3.6515"/>
    <x v="2"/>
    <n v="249"/>
    <n v="58.658634538152612"/>
    <s v="US"/>
    <s v="USD"/>
    <n v="1433480400"/>
    <n v="1433566800"/>
    <b v="0"/>
    <x v="433"/>
    <d v="2015-06-06T05:00:00"/>
    <b v="0"/>
    <s v="technology/web"/>
    <x v="6"/>
    <s v="web"/>
  </r>
  <r>
    <n v="1.1394594594594594"/>
    <x v="2"/>
    <n v="236"/>
    <n v="35.728813559322035"/>
    <s v="US"/>
    <s v="USD"/>
    <n v="1296108000"/>
    <n v="1296712800"/>
    <b v="0"/>
    <x v="289"/>
    <d v="2011-02-03T06:00:00"/>
    <b v="0"/>
    <s v="theater/plays"/>
    <x v="0"/>
    <s v="plays"/>
  </r>
  <r>
    <n v="0.29828720626631855"/>
    <x v="2"/>
    <n v="4065"/>
    <n v="14.052152521525215"/>
    <s v="GB"/>
    <s v="GBP"/>
    <n v="1264399200"/>
    <n v="1264831200"/>
    <b v="0"/>
    <x v="137"/>
    <d v="2010-01-30T06:00:00"/>
    <b v="1"/>
    <s v="technology/wearables"/>
    <x v="6"/>
    <s v="wearables"/>
  </r>
  <r>
    <n v="0.54270588235294115"/>
    <x v="2"/>
    <n v="246"/>
    <n v="18.752032520325205"/>
    <s v="IT"/>
    <s v="EUR"/>
    <n v="1501131600"/>
    <n v="1505192400"/>
    <b v="0"/>
    <x v="434"/>
    <d v="2017-09-12T05:00:00"/>
    <b v="1"/>
    <s v="theater/plays"/>
    <x v="0"/>
    <s v="plays"/>
  </r>
  <r>
    <n v="2.3634156976744185"/>
    <x v="2"/>
    <n v="2475"/>
    <n v="65.698181818181823"/>
    <s v="IT"/>
    <s v="EUR"/>
    <n v="1288674000"/>
    <n v="1292911200"/>
    <b v="0"/>
    <x v="435"/>
    <d v="2010-12-21T06:00:00"/>
    <b v="1"/>
    <s v="theater/plays"/>
    <x v="0"/>
    <s v="plays"/>
  </r>
  <r>
    <n v="5.1291666666666664"/>
    <x v="2"/>
    <n v="76"/>
    <n v="161.97368421052633"/>
    <s v="US"/>
    <s v="USD"/>
    <n v="1575093600"/>
    <n v="1575439200"/>
    <b v="0"/>
    <x v="436"/>
    <d v="2019-12-04T06:00:00"/>
    <b v="0"/>
    <s v="theater/plays"/>
    <x v="0"/>
    <s v="plays"/>
  </r>
  <r>
    <n v="1.0065116279069768"/>
    <x v="2"/>
    <n v="54"/>
    <n v="160.2962962962963"/>
    <s v="US"/>
    <s v="USD"/>
    <n v="1435726800"/>
    <n v="1438837200"/>
    <b v="0"/>
    <x v="437"/>
    <d v="2015-08-06T05:00:00"/>
    <b v="0"/>
    <s v="film &amp; video/animation"/>
    <x v="3"/>
    <s v="animation"/>
  </r>
  <r>
    <n v="0.81348423194303154"/>
    <x v="2"/>
    <n v="88"/>
    <n v="1817.3977272727273"/>
    <s v="US"/>
    <s v="USD"/>
    <n v="1480226400"/>
    <n v="1480485600"/>
    <b v="0"/>
    <x v="438"/>
    <d v="2016-11-30T06:00:00"/>
    <b v="0"/>
    <s v="music/jazz"/>
    <x v="1"/>
    <s v="jazz"/>
  </r>
  <r>
    <n v="0.16404761904761905"/>
    <x v="2"/>
    <n v="85"/>
    <n v="8.1058823529411761"/>
    <s v="GB"/>
    <s v="GBP"/>
    <n v="1459054800"/>
    <n v="1459141200"/>
    <b v="0"/>
    <x v="439"/>
    <d v="2016-03-28T05:00:00"/>
    <b v="0"/>
    <s v="music/metal"/>
    <x v="1"/>
    <s v="metal"/>
  </r>
  <r>
    <n v="0.52774617067833696"/>
    <x v="2"/>
    <n v="170"/>
    <n v="283.74117647058824"/>
    <s v="US"/>
    <s v="USD"/>
    <n v="1531630800"/>
    <n v="1532322000"/>
    <b v="0"/>
    <x v="440"/>
    <d v="2018-07-23T05:00:00"/>
    <b v="0"/>
    <s v="photography/photography books"/>
    <x v="7"/>
    <s v="photography books"/>
  </r>
  <r>
    <n v="2.6020608108108108"/>
    <x v="2"/>
    <n v="330"/>
    <n v="233.39696969696971"/>
    <s v="US"/>
    <s v="USD"/>
    <n v="1523854800"/>
    <n v="1523941200"/>
    <b v="0"/>
    <x v="441"/>
    <d v="2018-04-17T05:00:00"/>
    <b v="0"/>
    <s v="publishing/translations"/>
    <x v="4"/>
    <s v="translations"/>
  </r>
  <r>
    <n v="0.30732891832229581"/>
    <x v="2"/>
    <n v="127"/>
    <n v="219.24409448818898"/>
    <s v="US"/>
    <s v="USD"/>
    <n v="1503982800"/>
    <n v="1506574800"/>
    <b v="0"/>
    <x v="442"/>
    <d v="2017-09-28T05:00:00"/>
    <b v="0"/>
    <s v="games/video games"/>
    <x v="5"/>
    <s v="video games"/>
  </r>
  <r>
    <n v="0.13500000000000001"/>
    <x v="2"/>
    <n v="411"/>
    <n v="1.7080291970802919"/>
    <s v="US"/>
    <s v="USD"/>
    <n v="1511416800"/>
    <n v="1513576800"/>
    <b v="0"/>
    <x v="443"/>
    <d v="2017-12-18T06:00:00"/>
    <b v="0"/>
    <s v="music/rock"/>
    <x v="1"/>
    <s v="rock"/>
  </r>
  <r>
    <n v="1.7862556663644606"/>
    <x v="2"/>
    <n v="180"/>
    <n v="1094.5777777777778"/>
    <s v="GB"/>
    <s v="GBP"/>
    <n v="1547704800"/>
    <n v="1548309600"/>
    <b v="0"/>
    <x v="444"/>
    <d v="2019-01-24T06:00:00"/>
    <b v="1"/>
    <s v="games/video games"/>
    <x v="5"/>
    <s v="video games"/>
  </r>
  <r>
    <n v="2.2005660377358489"/>
    <x v="2"/>
    <n v="374"/>
    <n v="31.184491978609625"/>
    <s v="US"/>
    <s v="USD"/>
    <n v="1343451600"/>
    <n v="1344315600"/>
    <b v="0"/>
    <x v="445"/>
    <d v="2012-08-07T05:00:00"/>
    <b v="0"/>
    <s v="technology/wearables"/>
    <x v="6"/>
    <s v="wearables"/>
  </r>
  <r>
    <n v="1.015108695652174"/>
    <x v="2"/>
    <n v="71"/>
    <n v="131.53521126760563"/>
    <s v="AU"/>
    <s v="AUD"/>
    <n v="1315717200"/>
    <n v="1316408400"/>
    <b v="0"/>
    <x v="446"/>
    <d v="2011-09-19T05:00:00"/>
    <b v="0"/>
    <s v="music/indie rock"/>
    <x v="1"/>
    <s v="indie rock"/>
  </r>
  <r>
    <n v="1.915"/>
    <x v="2"/>
    <n v="203"/>
    <n v="22.64039408866995"/>
    <s v="US"/>
    <s v="USD"/>
    <n v="1430715600"/>
    <n v="1431838800"/>
    <b v="1"/>
    <x v="447"/>
    <d v="2015-05-17T05:00:00"/>
    <b v="0"/>
    <s v="theater/plays"/>
    <x v="0"/>
    <s v="plays"/>
  </r>
  <r>
    <n v="3.0534683098591549"/>
    <x v="2"/>
    <n v="113"/>
    <n v="1534.8407079646017"/>
    <s v="US"/>
    <s v="USD"/>
    <n v="1429160400"/>
    <n v="1431061200"/>
    <b v="0"/>
    <x v="448"/>
    <d v="2015-05-08T05:00:00"/>
    <b v="0"/>
    <s v="publishing/translations"/>
    <x v="4"/>
    <s v="translations"/>
  </r>
  <r>
    <n v="0.23995287958115183"/>
    <x v="2"/>
    <n v="96"/>
    <n v="477.40625"/>
    <s v="US"/>
    <s v="USD"/>
    <n v="1271307600"/>
    <n v="1271480400"/>
    <b v="0"/>
    <x v="449"/>
    <d v="2010-04-17T05:00:00"/>
    <b v="0"/>
    <s v="theater/plays"/>
    <x v="0"/>
    <s v="plays"/>
  </r>
  <r>
    <n v="7.2377777777777776"/>
    <x v="2"/>
    <n v="498"/>
    <n v="13.080321285140561"/>
    <s v="CH"/>
    <s v="CHF"/>
    <n v="1277269200"/>
    <n v="1277355600"/>
    <b v="0"/>
    <x v="450"/>
    <d v="2010-06-24T05:00:00"/>
    <b v="1"/>
    <s v="games/video games"/>
    <x v="5"/>
    <s v="video games"/>
  </r>
  <r>
    <n v="5.4736000000000002"/>
    <x v="2"/>
    <n v="180"/>
    <n v="76.022222222222226"/>
    <s v="GB"/>
    <s v="GBP"/>
    <n v="1554613200"/>
    <n v="1555563600"/>
    <b v="0"/>
    <x v="451"/>
    <d v="2019-04-18T05:00:00"/>
    <b v="0"/>
    <s v="technology/web"/>
    <x v="6"/>
    <s v="web"/>
  </r>
  <r>
    <n v="4.1449999999999996"/>
    <x v="2"/>
    <n v="27"/>
    <n v="491.25925925925924"/>
    <s v="US"/>
    <s v="USD"/>
    <n v="1571029200"/>
    <n v="1571634000"/>
    <b v="0"/>
    <x v="452"/>
    <d v="2019-10-21T05:00:00"/>
    <b v="0"/>
    <s v="film &amp; video/documentary"/>
    <x v="3"/>
    <s v="documentary"/>
  </r>
  <r>
    <n v="9.0696409140369975E-3"/>
    <x v="2"/>
    <n v="2331"/>
    <n v="0.71514371514371511"/>
    <s v="US"/>
    <s v="USD"/>
    <n v="1299736800"/>
    <n v="1300856400"/>
    <b v="0"/>
    <x v="453"/>
    <d v="2011-03-23T05:00:00"/>
    <b v="0"/>
    <s v="theater/plays"/>
    <x v="0"/>
    <s v="plays"/>
  </r>
  <r>
    <n v="0.34173469387755101"/>
    <x v="2"/>
    <n v="113"/>
    <n v="29.63716814159292"/>
    <s v="US"/>
    <s v="USD"/>
    <n v="1435208400"/>
    <n v="1439874000"/>
    <b v="0"/>
    <x v="425"/>
    <d v="2015-08-18T05:00:00"/>
    <b v="0"/>
    <s v="food/food trucks"/>
    <x v="2"/>
    <s v="food trucks"/>
  </r>
  <r>
    <n v="0.239488107549121"/>
    <x v="2"/>
    <n v="164"/>
    <n v="282.42073170731709"/>
    <s v="US"/>
    <s v="USD"/>
    <n v="1416895200"/>
    <n v="1419400800"/>
    <b v="0"/>
    <x v="454"/>
    <d v="2014-12-24T06:00:00"/>
    <b v="0"/>
    <s v="theater/plays"/>
    <x v="0"/>
    <s v="plays"/>
  </r>
  <r>
    <n v="0.48072649572649573"/>
    <x v="2"/>
    <n v="164"/>
    <n v="480.14024390243901"/>
    <s v="US"/>
    <s v="USD"/>
    <n v="1424498400"/>
    <n v="1425103200"/>
    <b v="0"/>
    <x v="455"/>
    <d v="2015-02-28T06:00:00"/>
    <b v="1"/>
    <s v="music/electric music"/>
    <x v="1"/>
    <s v="electric music"/>
  </r>
  <r>
    <n v="0"/>
    <x v="2"/>
    <n v="336"/>
    <n v="0"/>
    <s v="US"/>
    <s v="USD"/>
    <n v="1526274000"/>
    <n v="1526878800"/>
    <b v="0"/>
    <x v="456"/>
    <d v="2018-05-21T05:00:00"/>
    <b v="1"/>
    <s v="technology/wearables"/>
    <x v="6"/>
    <s v="wearables"/>
  </r>
  <r>
    <n v="0.70145182291666663"/>
    <x v="2"/>
    <n v="1917"/>
    <n v="56.203964527908191"/>
    <s v="US"/>
    <s v="USD"/>
    <n v="1495515600"/>
    <n v="1495602000"/>
    <b v="0"/>
    <x v="457"/>
    <d v="2017-05-24T05:00:00"/>
    <b v="0"/>
    <s v="music/indie rock"/>
    <x v="1"/>
    <s v="indie rock"/>
  </r>
  <r>
    <n v="5.2992307692307694"/>
    <x v="2"/>
    <n v="95"/>
    <n v="72.515789473684208"/>
    <s v="US"/>
    <s v="USD"/>
    <n v="1364878800"/>
    <n v="1366434000"/>
    <b v="0"/>
    <x v="458"/>
    <d v="2013-04-20T05:00:00"/>
    <b v="0"/>
    <s v="technology/web"/>
    <x v="6"/>
    <s v="web"/>
  </r>
  <r>
    <n v="1.8032549019607844"/>
    <x v="2"/>
    <n v="147"/>
    <n v="312.8095238095238"/>
    <s v="US"/>
    <s v="USD"/>
    <n v="1567918800"/>
    <n v="1568350800"/>
    <b v="0"/>
    <x v="459"/>
    <d v="2019-09-13T05:00:00"/>
    <b v="0"/>
    <s v="theater/plays"/>
    <x v="0"/>
    <s v="plays"/>
  </r>
  <r>
    <n v="0.92320000000000002"/>
    <x v="2"/>
    <n v="86"/>
    <n v="80.511627906976742"/>
    <s v="US"/>
    <s v="USD"/>
    <n v="1524459600"/>
    <n v="1525928400"/>
    <b v="0"/>
    <x v="460"/>
    <d v="2018-05-10T05:00:00"/>
    <b v="1"/>
    <s v="theater/plays"/>
    <x v="0"/>
    <s v="plays"/>
  </r>
  <r>
    <n v="0.13901001112347053"/>
    <x v="2"/>
    <n v="83"/>
    <n v="150.56626506024097"/>
    <s v="US"/>
    <s v="USD"/>
    <n v="1333688400"/>
    <n v="1336885200"/>
    <b v="0"/>
    <x v="461"/>
    <d v="2012-05-13T05:00:00"/>
    <b v="0"/>
    <s v="film &amp; video/documentary"/>
    <x v="3"/>
    <s v="documentary"/>
  </r>
  <r>
    <n v="9.2707777777777771"/>
    <x v="2"/>
    <n v="676"/>
    <n v="246.8550295857988"/>
    <s v="US"/>
    <s v="USD"/>
    <n v="1348290000"/>
    <n v="1348808400"/>
    <b v="0"/>
    <x v="462"/>
    <d v="2012-09-28T05:00:00"/>
    <b v="0"/>
    <s v="publishing/radio &amp; podcasts"/>
    <x v="4"/>
    <s v="radio &amp; podcasts"/>
  </r>
  <r>
    <n v="0.39857142857142858"/>
    <x v="2"/>
    <n v="361"/>
    <n v="2.3185595567867034"/>
    <s v="AU"/>
    <s v="AUD"/>
    <n v="1408856400"/>
    <n v="1410152400"/>
    <b v="0"/>
    <x v="463"/>
    <d v="2014-09-08T05:00:00"/>
    <b v="0"/>
    <s v="technology/web"/>
    <x v="6"/>
    <s v="web"/>
  </r>
  <r>
    <n v="1.1222929936305732"/>
    <x v="2"/>
    <n v="131"/>
    <n v="1479.5419847328244"/>
    <s v="US"/>
    <s v="USD"/>
    <n v="1505192400"/>
    <n v="1505797200"/>
    <b v="0"/>
    <x v="464"/>
    <d v="2017-09-19T05:00:00"/>
    <b v="0"/>
    <s v="food/food trucks"/>
    <x v="2"/>
    <s v="food trucks"/>
  </r>
  <r>
    <n v="0.70925816023738875"/>
    <x v="2"/>
    <n v="126"/>
    <n v="948.49206349206349"/>
    <s v="US"/>
    <s v="USD"/>
    <n v="1554786000"/>
    <n v="1554872400"/>
    <b v="0"/>
    <x v="465"/>
    <d v="2019-04-10T05:00:00"/>
    <b v="1"/>
    <s v="technology/wearables"/>
    <x v="6"/>
    <s v="wearables"/>
  </r>
  <r>
    <n v="1.1908974358974358"/>
    <x v="2"/>
    <n v="275"/>
    <n v="33.778181818181821"/>
    <s v="US"/>
    <s v="USD"/>
    <n v="1316667600"/>
    <n v="1317186000"/>
    <b v="0"/>
    <x v="204"/>
    <d v="2011-09-28T05:00:00"/>
    <b v="0"/>
    <s v="film &amp; video/television"/>
    <x v="3"/>
    <s v="television"/>
  </r>
  <r>
    <n v="0.24017591339648173"/>
    <x v="2"/>
    <n v="67"/>
    <n v="529.82089552238801"/>
    <s v="US"/>
    <s v="USD"/>
    <n v="1390716000"/>
    <n v="1391234400"/>
    <b v="0"/>
    <x v="466"/>
    <d v="2014-02-01T06:00:00"/>
    <b v="0"/>
    <s v="photography/photography books"/>
    <x v="7"/>
    <s v="photography books"/>
  </r>
  <r>
    <n v="1.3931868131868133"/>
    <x v="2"/>
    <n v="154"/>
    <n v="82.324675324675326"/>
    <s v="US"/>
    <s v="USD"/>
    <n v="1402894800"/>
    <n v="1404363600"/>
    <b v="0"/>
    <x v="467"/>
    <d v="2014-07-03T05:00:00"/>
    <b v="1"/>
    <s v="film &amp; video/documentary"/>
    <x v="3"/>
    <s v="documentary"/>
  </r>
  <r>
    <n v="0.39277108433734942"/>
    <x v="2"/>
    <n v="1782"/>
    <n v="1.8294051627384962"/>
    <s v="US"/>
    <s v="USD"/>
    <n v="1429246800"/>
    <n v="1429592400"/>
    <b v="0"/>
    <x v="468"/>
    <d v="2015-04-21T05:00:00"/>
    <b v="1"/>
    <s v="games/mobile games"/>
    <x v="5"/>
    <s v="mobile games"/>
  </r>
  <r>
    <n v="0.22439077144917088"/>
    <x v="2"/>
    <n v="903"/>
    <n v="34.466223698781839"/>
    <s v="US"/>
    <s v="USD"/>
    <n v="1412485200"/>
    <n v="1413608400"/>
    <b v="0"/>
    <x v="413"/>
    <d v="2014-10-18T05:00:00"/>
    <b v="0"/>
    <s v="games/video games"/>
    <x v="5"/>
    <s v="video games"/>
  </r>
  <r>
    <n v="0.55779069767441858"/>
    <x v="2"/>
    <n v="94"/>
    <n v="51.031914893617021"/>
    <s v="IT"/>
    <s v="EUR"/>
    <n v="1557723600"/>
    <n v="1562302800"/>
    <b v="0"/>
    <x v="469"/>
    <d v="2019-07-05T05:00:00"/>
    <b v="0"/>
    <s v="photography/photography books"/>
    <x v="7"/>
    <s v="photography books"/>
  </r>
  <r>
    <n v="0.42523125996810207"/>
    <x v="2"/>
    <n v="180"/>
    <n v="296.24444444444447"/>
    <s v="US"/>
    <s v="USD"/>
    <n v="1537333200"/>
    <n v="1537678800"/>
    <b v="0"/>
    <x v="320"/>
    <d v="2018-09-23T05:00:00"/>
    <b v="0"/>
    <s v="theater/plays"/>
    <x v="0"/>
    <s v="plays"/>
  </r>
  <r>
    <n v="1.1200000000000001"/>
    <x v="2"/>
    <n v="533"/>
    <n v="12.397748592870544"/>
    <s v="DK"/>
    <s v="DKK"/>
    <n v="1319605200"/>
    <n v="1320991200"/>
    <b v="0"/>
    <x v="470"/>
    <d v="2011-11-11T06:00:00"/>
    <b v="0"/>
    <s v="film &amp; video/drama"/>
    <x v="3"/>
    <s v="drama"/>
  </r>
  <r>
    <n v="7.0681818181818179E-2"/>
    <x v="2"/>
    <n v="2443"/>
    <n v="0.25460499386000818"/>
    <s v="GB"/>
    <s v="GBP"/>
    <n v="1385704800"/>
    <n v="1386828000"/>
    <b v="0"/>
    <x v="471"/>
    <d v="2013-12-12T06:00:00"/>
    <b v="0"/>
    <s v="technology/web"/>
    <x v="6"/>
    <s v="web"/>
  </r>
  <r>
    <n v="1.0174563871693867"/>
    <x v="2"/>
    <n v="89"/>
    <n v="2031.4831460674156"/>
    <s v="US"/>
    <s v="USD"/>
    <n v="1515736800"/>
    <n v="1517119200"/>
    <b v="0"/>
    <x v="472"/>
    <d v="2018-01-28T06:00:00"/>
    <b v="1"/>
    <s v="theater/plays"/>
    <x v="0"/>
    <s v="plays"/>
  </r>
  <r>
    <n v="4.2575000000000003"/>
    <x v="2"/>
    <n v="159"/>
    <n v="21.421383647798741"/>
    <s v="US"/>
    <s v="USD"/>
    <n v="1313125200"/>
    <n v="1315026000"/>
    <b v="0"/>
    <x v="473"/>
    <d v="2011-09-03T05:00:00"/>
    <b v="0"/>
    <s v="music/world music"/>
    <x v="1"/>
    <s v="world music"/>
  </r>
  <r>
    <n v="1.4553947368421052"/>
    <x v="2"/>
    <n v="50"/>
    <n v="221.22"/>
    <s v="US"/>
    <s v="USD"/>
    <n v="1286341200"/>
    <n v="1286859600"/>
    <b v="0"/>
    <x v="474"/>
    <d v="2010-10-12T05:00:00"/>
    <b v="0"/>
    <s v="publishing/nonfiction"/>
    <x v="4"/>
    <s v="nonfiction"/>
  </r>
  <r>
    <n v="0.32453465346534655"/>
    <x v="2"/>
    <n v="186"/>
    <n v="88.112903225806448"/>
    <s v="US"/>
    <s v="USD"/>
    <n v="1519538400"/>
    <n v="1519970400"/>
    <b v="0"/>
    <x v="475"/>
    <d v="2018-03-02T06:00:00"/>
    <b v="0"/>
    <s v="film &amp; video/documentary"/>
    <x v="3"/>
    <s v="documentary"/>
  </r>
  <r>
    <n v="7.003333333333333"/>
    <x v="2"/>
    <n v="1071"/>
    <n v="5.8851540616246503"/>
    <s v="US"/>
    <s v="USD"/>
    <n v="1434085200"/>
    <n v="1434603600"/>
    <b v="0"/>
    <x v="334"/>
    <d v="2015-06-18T05:00:00"/>
    <b v="0"/>
    <s v="technology/web"/>
    <x v="6"/>
    <s v="web"/>
  </r>
  <r>
    <n v="0.83904860392967939"/>
    <x v="2"/>
    <n v="117"/>
    <n v="693.47008547008545"/>
    <s v="US"/>
    <s v="USD"/>
    <n v="1333688400"/>
    <n v="1337230800"/>
    <b v="0"/>
    <x v="461"/>
    <d v="2012-05-17T05:00:00"/>
    <b v="0"/>
    <s v="technology/web"/>
    <x v="6"/>
    <s v="web"/>
  </r>
  <r>
    <n v="0.84190476190476193"/>
    <x v="2"/>
    <n v="70"/>
    <n v="25.257142857142856"/>
    <s v="US"/>
    <s v="USD"/>
    <n v="1277701200"/>
    <n v="1279429200"/>
    <b v="0"/>
    <x v="382"/>
    <d v="2010-07-18T05:00:00"/>
    <b v="0"/>
    <s v="music/indie rock"/>
    <x v="1"/>
    <s v="indie rock"/>
  </r>
  <r>
    <n v="1.5595180722891566"/>
    <x v="2"/>
    <n v="135"/>
    <n v="95.881481481481487"/>
    <s v="US"/>
    <s v="USD"/>
    <n v="1560747600"/>
    <n v="1561438800"/>
    <b v="0"/>
    <x v="476"/>
    <d v="2019-06-25T05:00:00"/>
    <b v="0"/>
    <s v="theater/plays"/>
    <x v="0"/>
    <s v="plays"/>
  </r>
  <r>
    <n v="0.99619450317124736"/>
    <x v="2"/>
    <n v="768"/>
    <n v="245.41666666666666"/>
    <s v="CH"/>
    <s v="CHF"/>
    <n v="1410066000"/>
    <n v="1410498000"/>
    <b v="0"/>
    <x v="477"/>
    <d v="2014-09-12T05:00:00"/>
    <b v="0"/>
    <s v="technology/wearables"/>
    <x v="6"/>
    <s v="wearables"/>
  </r>
  <r>
    <n v="0.80300000000000005"/>
    <x v="2"/>
    <n v="199"/>
    <n v="36.316582914572862"/>
    <s v="US"/>
    <s v="USD"/>
    <n v="1465794000"/>
    <n v="1466312400"/>
    <b v="0"/>
    <x v="478"/>
    <d v="2016-06-19T05:00:00"/>
    <b v="1"/>
    <s v="theater/plays"/>
    <x v="0"/>
    <s v="plays"/>
  </r>
  <r>
    <n v="0.11254901960784314"/>
    <x v="2"/>
    <n v="107"/>
    <n v="5.3644859813084116"/>
    <s v="US"/>
    <s v="USD"/>
    <n v="1500958800"/>
    <n v="1501736400"/>
    <b v="0"/>
    <x v="479"/>
    <d v="2017-08-03T05:00:00"/>
    <b v="0"/>
    <s v="technology/wearables"/>
    <x v="6"/>
    <s v="wearables"/>
  </r>
  <r>
    <n v="0.91740952380952379"/>
    <x v="2"/>
    <n v="195"/>
    <n v="493.98974358974357"/>
    <s v="US"/>
    <s v="USD"/>
    <n v="1357020000"/>
    <n v="1361512800"/>
    <b v="0"/>
    <x v="480"/>
    <d v="2013-02-22T06:00:00"/>
    <b v="0"/>
    <s v="music/indie rock"/>
    <x v="1"/>
    <s v="indie rock"/>
  </r>
  <r>
    <n v="0.95521156936261387"/>
    <x v="2"/>
    <n v="3376"/>
    <n v="52.825236966824647"/>
    <s v="US"/>
    <s v="USD"/>
    <n v="1487311200"/>
    <n v="1487916000"/>
    <b v="0"/>
    <x v="481"/>
    <d v="2017-02-24T06:00:00"/>
    <b v="0"/>
    <s v="music/indie rock"/>
    <x v="1"/>
    <s v="indie rock"/>
  </r>
  <r>
    <n v="5.0287499999999996"/>
    <x v="2"/>
    <n v="41"/>
    <n v="196.2439024390244"/>
    <s v="US"/>
    <s v="USD"/>
    <n v="1449554400"/>
    <n v="1449640800"/>
    <b v="0"/>
    <x v="482"/>
    <d v="2015-12-09T06:00:00"/>
    <b v="0"/>
    <s v="music/rock"/>
    <x v="1"/>
    <s v="rock"/>
  </r>
  <r>
    <n v="1.5924394463667819"/>
    <x v="2"/>
    <n v="1821"/>
    <n v="101.09060955518946"/>
    <s v="US"/>
    <s v="USD"/>
    <n v="1553662800"/>
    <n v="1555218000"/>
    <b v="0"/>
    <x v="483"/>
    <d v="2019-04-14T05:00:00"/>
    <b v="1"/>
    <s v="theater/plays"/>
    <x v="0"/>
    <s v="plays"/>
  </r>
  <r>
    <n v="0.15022446689113356"/>
    <x v="2"/>
    <n v="164"/>
    <n v="81.615853658536579"/>
    <s v="US"/>
    <s v="USD"/>
    <n v="1556341200"/>
    <n v="1557723600"/>
    <b v="0"/>
    <x v="484"/>
    <d v="2019-05-13T05:00:00"/>
    <b v="0"/>
    <s v="technology/wearables"/>
    <x v="6"/>
    <s v="wearables"/>
  </r>
  <r>
    <n v="4.820384615384615"/>
    <x v="2"/>
    <n v="157"/>
    <n v="79.828025477707001"/>
    <s v="CH"/>
    <s v="CHF"/>
    <n v="1544248800"/>
    <n v="1546840800"/>
    <b v="0"/>
    <x v="485"/>
    <d v="2019-01-07T06:00:00"/>
    <b v="0"/>
    <s v="music/rock"/>
    <x v="1"/>
    <s v="rock"/>
  </r>
  <r>
    <n v="1.4996938775510205"/>
    <x v="2"/>
    <n v="246"/>
    <n v="59.743902439024389"/>
    <s v="US"/>
    <s v="USD"/>
    <n v="1508475600"/>
    <n v="1512712800"/>
    <b v="0"/>
    <x v="486"/>
    <d v="2017-12-08T06:00:00"/>
    <b v="1"/>
    <s v="photography/photography books"/>
    <x v="7"/>
    <s v="photography books"/>
  </r>
  <r>
    <n v="1.1722156398104266"/>
    <x v="2"/>
    <n v="1396"/>
    <n v="70.870343839541547"/>
    <s v="US"/>
    <s v="USD"/>
    <n v="1507438800"/>
    <n v="1507525200"/>
    <b v="0"/>
    <x v="487"/>
    <d v="2017-10-09T05:00:00"/>
    <b v="0"/>
    <s v="theater/plays"/>
    <x v="0"/>
    <s v="plays"/>
  </r>
  <r>
    <n v="0.37695968274950431"/>
    <x v="2"/>
    <n v="2506"/>
    <n v="22.758978451715883"/>
    <s v="US"/>
    <s v="USD"/>
    <n v="1501563600"/>
    <n v="1504328400"/>
    <b v="0"/>
    <x v="488"/>
    <d v="2017-09-02T05:00:00"/>
    <b v="0"/>
    <s v="technology/web"/>
    <x v="6"/>
    <s v="web"/>
  </r>
  <r>
    <n v="0.72653061224489801"/>
    <x v="2"/>
    <n v="244"/>
    <n v="29.180327868852459"/>
    <s v="US"/>
    <s v="USD"/>
    <n v="1292997600"/>
    <n v="1293343200"/>
    <b v="0"/>
    <x v="489"/>
    <d v="2010-12-26T06:00:00"/>
    <b v="0"/>
    <s v="photography/photography books"/>
    <x v="7"/>
    <s v="photography books"/>
  </r>
  <r>
    <n v="2.6598113207547169"/>
    <x v="2"/>
    <n v="146"/>
    <n v="96.554794520547944"/>
    <s v="AU"/>
    <s v="AUD"/>
    <n v="1370840400"/>
    <n v="1371704400"/>
    <b v="0"/>
    <x v="490"/>
    <d v="2013-06-20T05:00:00"/>
    <b v="0"/>
    <s v="theater/plays"/>
    <x v="0"/>
    <s v="plays"/>
  </r>
  <r>
    <n v="0.24205617977528091"/>
    <x v="2"/>
    <n v="1267"/>
    <n v="34.006314127861089"/>
    <s v="US"/>
    <s v="USD"/>
    <n v="1339909200"/>
    <n v="1342328400"/>
    <b v="0"/>
    <x v="491"/>
    <d v="2012-07-15T05:00:00"/>
    <b v="1"/>
    <s v="film &amp; video/shorts"/>
    <x v="3"/>
    <s v="shorts"/>
  </r>
  <r>
    <n v="2.5064935064935064E-2"/>
    <x v="2"/>
    <n v="1561"/>
    <n v="1.236386931454196"/>
    <s v="US"/>
    <s v="USD"/>
    <n v="1368853200"/>
    <n v="1369371600"/>
    <b v="0"/>
    <x v="492"/>
    <d v="2013-05-24T05:00:00"/>
    <b v="0"/>
    <s v="theater/plays"/>
    <x v="0"/>
    <s v="plays"/>
  </r>
  <r>
    <n v="0.1632979976442874"/>
    <x v="2"/>
    <n v="48"/>
    <n v="288.83333333333331"/>
    <s v="US"/>
    <s v="USD"/>
    <n v="1444021200"/>
    <n v="1444107600"/>
    <b v="0"/>
    <x v="493"/>
    <d v="2015-10-06T05:00:00"/>
    <b v="1"/>
    <s v="technology/wearables"/>
    <x v="6"/>
    <s v="wearables"/>
  </r>
  <r>
    <n v="2.7650000000000001"/>
    <x v="2"/>
    <n v="2739"/>
    <n v="2.8265790434465132"/>
    <s v="US"/>
    <s v="USD"/>
    <n v="1289800800"/>
    <n v="1291960800"/>
    <b v="0"/>
    <x v="494"/>
    <d v="2010-12-10T06:00:00"/>
    <b v="0"/>
    <s v="theater/plays"/>
    <x v="0"/>
    <s v="plays"/>
  </r>
  <r>
    <n v="0.88803571428571426"/>
    <x v="2"/>
    <n v="3537"/>
    <n v="46.397794741306193"/>
    <s v="CA"/>
    <s v="CAD"/>
    <n v="1363496400"/>
    <n v="1363582800"/>
    <b v="0"/>
    <x v="495"/>
    <d v="2013-03-18T05:00:00"/>
    <b v="1"/>
    <s v="theater/plays"/>
    <x v="0"/>
    <s v="plays"/>
  </r>
  <r>
    <n v="1.6357142857142857"/>
    <x v="2"/>
    <n v="2107"/>
    <n v="3.2605600379686757"/>
    <s v="AU"/>
    <s v="AUD"/>
    <n v="1269234000"/>
    <n v="1269666000"/>
    <b v="0"/>
    <x v="496"/>
    <d v="2010-03-27T05:00:00"/>
    <b v="0"/>
    <s v="technology/wearables"/>
    <x v="6"/>
    <s v="wearables"/>
  </r>
  <r>
    <n v="9.69"/>
    <x v="2"/>
    <n v="3318"/>
    <n v="3.7965641952983726"/>
    <s v="DK"/>
    <s v="DKK"/>
    <n v="1560574800"/>
    <n v="1561957200"/>
    <b v="0"/>
    <x v="497"/>
    <d v="2019-07-01T05:00:00"/>
    <b v="0"/>
    <s v="theater/plays"/>
    <x v="0"/>
    <s v="plays"/>
  </r>
  <r>
    <n v="2.7091376701966716"/>
    <x v="2"/>
    <n v="340"/>
    <n v="526.6882352941177"/>
    <s v="US"/>
    <s v="USD"/>
    <n v="1556859600"/>
    <n v="1556946000"/>
    <b v="0"/>
    <x v="498"/>
    <d v="2019-05-04T05:00:00"/>
    <b v="0"/>
    <s v="theater/plays"/>
    <x v="0"/>
    <s v="plays"/>
  </r>
  <r>
    <n v="2.8421355932203389"/>
    <x v="2"/>
    <n v="1442"/>
    <n v="58.143550624133148"/>
    <s v="CA"/>
    <s v="CAD"/>
    <n v="1361599200"/>
    <n v="1364014800"/>
    <b v="0"/>
    <x v="499"/>
    <d v="2013-03-23T05:00:00"/>
    <b v="1"/>
    <s v="film &amp; video/shorts"/>
    <x v="3"/>
    <s v="shorts"/>
  </r>
  <r>
    <n v="0.04"/>
    <x v="2"/>
    <n v="126"/>
    <n v="3.1746031746031744E-2"/>
    <s v="US"/>
    <s v="USD"/>
    <n v="1442206800"/>
    <n v="1443589200"/>
    <b v="0"/>
    <x v="500"/>
    <d v="2015-09-30T05:00:00"/>
    <b v="0"/>
    <s v="music/metal"/>
    <x v="1"/>
    <s v="metal"/>
  </r>
  <r>
    <n v="0.58632981676846196"/>
    <x v="2"/>
    <n v="524"/>
    <n v="201.52290076335879"/>
    <s v="US"/>
    <s v="USD"/>
    <n v="1532840400"/>
    <n v="1533445200"/>
    <b v="0"/>
    <x v="501"/>
    <d v="2018-08-05T05:00:00"/>
    <b v="0"/>
    <s v="music/electric music"/>
    <x v="1"/>
    <s v="electric music"/>
  </r>
  <r>
    <n v="0.98511111111111116"/>
    <x v="2"/>
    <n v="1989"/>
    <n v="4.4575163398692812"/>
    <s v="US"/>
    <s v="USD"/>
    <n v="1498194000"/>
    <n v="1499403600"/>
    <b v="0"/>
    <x v="502"/>
    <d v="2017-07-07T05:00:00"/>
    <b v="0"/>
    <s v="film &amp; video/drama"/>
    <x v="3"/>
    <s v="drama"/>
  </r>
  <r>
    <n v="0.43975381008206332"/>
    <x v="2"/>
    <n v="157"/>
    <n v="477.84713375796179"/>
    <s v="US"/>
    <s v="USD"/>
    <n v="1406264400"/>
    <n v="1407819600"/>
    <b v="0"/>
    <x v="503"/>
    <d v="2014-08-12T05:00:00"/>
    <b v="0"/>
    <s v="technology/web"/>
    <x v="6"/>
    <s v="web"/>
  </r>
  <r>
    <n v="1.5166315789473683"/>
    <x v="2"/>
    <n v="4498"/>
    <n v="3.203201422854602"/>
    <s v="AU"/>
    <s v="AUD"/>
    <n v="1484632800"/>
    <n v="1484805600"/>
    <b v="0"/>
    <x v="504"/>
    <d v="2017-01-19T06:00:00"/>
    <b v="0"/>
    <s v="theater/plays"/>
    <x v="0"/>
    <s v="plays"/>
  </r>
  <r>
    <n v="2.2363492063492063"/>
    <x v="2"/>
    <n v="80"/>
    <n v="176.11250000000001"/>
    <s v="US"/>
    <s v="USD"/>
    <n v="1539752400"/>
    <n v="1540789200"/>
    <b v="1"/>
    <x v="505"/>
    <d v="2018-10-29T05:00:00"/>
    <b v="0"/>
    <s v="theater/plays"/>
    <x v="0"/>
    <s v="plays"/>
  </r>
  <r>
    <n v="2.3975"/>
    <x v="2"/>
    <n v="43"/>
    <n v="289.93023255813955"/>
    <s v="US"/>
    <s v="USD"/>
    <n v="1535432400"/>
    <n v="1537160400"/>
    <b v="0"/>
    <x v="340"/>
    <d v="2018-09-17T05:00:00"/>
    <b v="1"/>
    <s v="music/rock"/>
    <x v="1"/>
    <s v="rock"/>
  </r>
  <r>
    <n v="1.9933333333333334"/>
    <x v="2"/>
    <n v="2053"/>
    <n v="5.8256210423770094"/>
    <s v="US"/>
    <s v="USD"/>
    <n v="1510207200"/>
    <n v="1512280800"/>
    <b v="0"/>
    <x v="506"/>
    <d v="2017-12-03T06:00:00"/>
    <b v="0"/>
    <s v="film &amp; video/documentary"/>
    <x v="3"/>
    <s v="documentary"/>
  </r>
  <r>
    <n v="1.373448275862069"/>
    <x v="2"/>
    <n v="168"/>
    <n v="47.416666666666664"/>
    <s v="US"/>
    <s v="USD"/>
    <n v="1576389600"/>
    <n v="1580364000"/>
    <b v="0"/>
    <x v="507"/>
    <d v="2020-01-30T06:00:00"/>
    <b v="0"/>
    <s v="theater/plays"/>
    <x v="0"/>
    <s v="plays"/>
  </r>
  <r>
    <n v="1.009696106362773"/>
    <x v="2"/>
    <n v="4289"/>
    <n v="24.789228258335275"/>
    <s v="US"/>
    <s v="USD"/>
    <n v="1289019600"/>
    <n v="1289714400"/>
    <b v="0"/>
    <x v="508"/>
    <d v="2010-11-14T06:00:00"/>
    <b v="1"/>
    <s v="music/indie rock"/>
    <x v="1"/>
    <s v="indie rock"/>
  </r>
  <r>
    <n v="7.9416000000000002"/>
    <x v="2"/>
    <n v="165"/>
    <n v="962.61818181818182"/>
    <s v="US"/>
    <s v="USD"/>
    <n v="1282194000"/>
    <n v="1282712400"/>
    <b v="0"/>
    <x v="509"/>
    <d v="2010-08-25T05:00:00"/>
    <b v="0"/>
    <s v="music/rock"/>
    <x v="1"/>
    <s v="rock"/>
  </r>
  <r>
    <n v="3.6970000000000001"/>
    <x v="2"/>
    <n v="1815"/>
    <n v="6.1107438016528928"/>
    <s v="US"/>
    <s v="USD"/>
    <n v="1321941600"/>
    <n v="1322114400"/>
    <b v="0"/>
    <x v="510"/>
    <d v="2011-11-24T06:00:00"/>
    <b v="0"/>
    <s v="theater/plays"/>
    <x v="0"/>
    <s v="plays"/>
  </r>
  <r>
    <n v="0.12818181818181817"/>
    <x v="2"/>
    <n v="397"/>
    <n v="3.1964735516372795"/>
    <s v="GB"/>
    <s v="GBP"/>
    <n v="1320991200"/>
    <n v="1323928800"/>
    <b v="0"/>
    <x v="511"/>
    <d v="2011-12-15T06:00:00"/>
    <b v="1"/>
    <s v="film &amp; video/shorts"/>
    <x v="3"/>
    <s v="shorts"/>
  </r>
  <r>
    <n v="1.3802702702702703"/>
    <x v="2"/>
    <n v="1539"/>
    <n v="3.318388564002599"/>
    <s v="US"/>
    <s v="USD"/>
    <n v="1345093200"/>
    <n v="1346130000"/>
    <b v="0"/>
    <x v="512"/>
    <d v="2012-08-28T05:00:00"/>
    <b v="0"/>
    <s v="film &amp; video/animation"/>
    <x v="3"/>
    <s v="animation"/>
  </r>
  <r>
    <n v="0.83813278008298753"/>
    <x v="2"/>
    <n v="138"/>
    <n v="1024.5869565217392"/>
    <s v="US"/>
    <s v="USD"/>
    <n v="1412226000"/>
    <n v="1412312400"/>
    <b v="0"/>
    <x v="513"/>
    <d v="2014-10-03T05:00:00"/>
    <b v="0"/>
    <s v="photography/photography books"/>
    <x v="7"/>
    <s v="photography books"/>
  </r>
  <r>
    <n v="2.0460063224446787"/>
    <x v="2"/>
    <n v="3594"/>
    <n v="54.025041736227045"/>
    <s v="US"/>
    <s v="USD"/>
    <n v="1411534800"/>
    <n v="1415426400"/>
    <b v="0"/>
    <x v="514"/>
    <d v="2014-11-08T06:00:00"/>
    <b v="0"/>
    <s v="film &amp; video/science fiction"/>
    <x v="3"/>
    <s v="science fiction"/>
  </r>
  <r>
    <n v="0.44344086021505374"/>
    <x v="2"/>
    <n v="5880"/>
    <n v="0.70136054421768712"/>
    <s v="US"/>
    <s v="USD"/>
    <n v="1399093200"/>
    <n v="1399093200"/>
    <b v="1"/>
    <x v="515"/>
    <d v="2014-05-03T05:00:00"/>
    <b v="0"/>
    <s v="music/rock"/>
    <x v="1"/>
    <s v="rock"/>
  </r>
  <r>
    <n v="2.1860294117647059"/>
    <x v="2"/>
    <n v="112"/>
    <n v="132.72321428571428"/>
    <s v="US"/>
    <s v="USD"/>
    <n v="1270702800"/>
    <n v="1273899600"/>
    <b v="0"/>
    <x v="516"/>
    <d v="2010-05-15T05:00:00"/>
    <b v="0"/>
    <s v="photography/photography books"/>
    <x v="7"/>
    <s v="photography books"/>
  </r>
  <r>
    <n v="1.8603314917127072"/>
    <x v="2"/>
    <n v="943"/>
    <n v="142.82926829268294"/>
    <s v="US"/>
    <s v="USD"/>
    <n v="1431666000"/>
    <n v="1432184400"/>
    <b v="0"/>
    <x v="517"/>
    <d v="2015-05-21T05:00:00"/>
    <b v="0"/>
    <s v="games/mobile games"/>
    <x v="5"/>
    <s v="mobile games"/>
  </r>
  <r>
    <n v="2.3733830845771142"/>
    <x v="2"/>
    <n v="2468"/>
    <n v="19.329416531604537"/>
    <s v="US"/>
    <s v="USD"/>
    <n v="1472619600"/>
    <n v="1474779600"/>
    <b v="0"/>
    <x v="113"/>
    <d v="2016-09-25T05:00:00"/>
    <b v="0"/>
    <s v="film &amp; video/animation"/>
    <x v="3"/>
    <s v="animation"/>
  </r>
  <r>
    <n v="3.0565384615384614"/>
    <x v="2"/>
    <n v="2551"/>
    <n v="37.382987063896515"/>
    <s v="US"/>
    <s v="USD"/>
    <n v="1496293200"/>
    <n v="1500440400"/>
    <b v="0"/>
    <x v="518"/>
    <d v="2017-07-19T05:00:00"/>
    <b v="1"/>
    <s v="games/mobile games"/>
    <x v="5"/>
    <s v="mobile games"/>
  </r>
  <r>
    <n v="0.94142857142857139"/>
    <x v="2"/>
    <n v="101"/>
    <n v="32.623762376237622"/>
    <s v="US"/>
    <s v="USD"/>
    <n v="1575612000"/>
    <n v="1575612000"/>
    <b v="0"/>
    <x v="519"/>
    <d v="2019-12-06T06:00:00"/>
    <b v="0"/>
    <s v="games/video games"/>
    <x v="5"/>
    <s v="video games"/>
  </r>
  <r>
    <n v="0.54400000000000004"/>
    <x v="2"/>
    <n v="92"/>
    <n v="53.217391304347828"/>
    <s v="US"/>
    <s v="USD"/>
    <n v="1469422800"/>
    <n v="1469509200"/>
    <b v="0"/>
    <x v="520"/>
    <d v="2016-07-26T05:00:00"/>
    <b v="0"/>
    <s v="theater/plays"/>
    <x v="0"/>
    <s v="plays"/>
  </r>
  <r>
    <n v="1.1188059701492536"/>
    <x v="2"/>
    <n v="62"/>
    <n v="120.90322580645162"/>
    <s v="US"/>
    <s v="USD"/>
    <n v="1307854800"/>
    <n v="1309237200"/>
    <b v="0"/>
    <x v="521"/>
    <d v="2011-06-28T05:00:00"/>
    <b v="0"/>
    <s v="film &amp; video/animation"/>
    <x v="3"/>
    <s v="animation"/>
  </r>
  <r>
    <n v="3.6914814814814814"/>
    <x v="2"/>
    <n v="149"/>
    <n v="66.892617449664428"/>
    <s v="IT"/>
    <s v="EUR"/>
    <n v="1503378000"/>
    <n v="1503982800"/>
    <b v="0"/>
    <x v="522"/>
    <d v="2017-08-29T05:00:00"/>
    <b v="1"/>
    <s v="games/video games"/>
    <x v="5"/>
    <s v="video games"/>
  </r>
  <r>
    <n v="0.62930372148859548"/>
    <x v="2"/>
    <n v="329"/>
    <n v="159.33434650455928"/>
    <s v="US"/>
    <s v="USD"/>
    <n v="1398402000"/>
    <n v="1398574800"/>
    <b v="0"/>
    <x v="523"/>
    <d v="2014-04-27T05:00:00"/>
    <b v="0"/>
    <s v="film &amp; video/animation"/>
    <x v="3"/>
    <s v="animation"/>
  </r>
  <r>
    <n v="0.6492783505154639"/>
    <x v="2"/>
    <n v="97"/>
    <n v="64.927835051546396"/>
    <s v="DK"/>
    <s v="DKK"/>
    <n v="1513231200"/>
    <n v="1515391200"/>
    <b v="0"/>
    <x v="524"/>
    <d v="2018-01-08T06:00:00"/>
    <b v="1"/>
    <s v="theater/plays"/>
    <x v="0"/>
    <s v="plays"/>
  </r>
  <r>
    <n v="0.18853658536585366"/>
    <x v="2"/>
    <n v="1784"/>
    <n v="0.86659192825112108"/>
    <s v="US"/>
    <s v="USD"/>
    <n v="1281070800"/>
    <n v="1281157200"/>
    <b v="0"/>
    <x v="124"/>
    <d v="2010-08-07T05:00:00"/>
    <b v="0"/>
    <s v="theater/plays"/>
    <x v="0"/>
    <s v="plays"/>
  </r>
  <r>
    <n v="0.1675440414507772"/>
    <x v="2"/>
    <n v="1684"/>
    <n v="9.6009501187648461"/>
    <s v="AU"/>
    <s v="AUD"/>
    <n v="1397365200"/>
    <n v="1398229200"/>
    <b v="0"/>
    <x v="525"/>
    <d v="2014-04-23T05:00:00"/>
    <b v="1"/>
    <s v="publishing/nonfiction"/>
    <x v="4"/>
    <s v="nonfiction"/>
  </r>
  <r>
    <n v="1.0111290322580646"/>
    <x v="2"/>
    <n v="250"/>
    <n v="25.076000000000001"/>
    <s v="US"/>
    <s v="USD"/>
    <n v="1494392400"/>
    <n v="1495256400"/>
    <b v="0"/>
    <x v="526"/>
    <d v="2017-05-20T05:00:00"/>
    <b v="1"/>
    <s v="music/rock"/>
    <x v="1"/>
    <s v="rock"/>
  </r>
  <r>
    <n v="3.4150228310502282"/>
    <x v="2"/>
    <n v="238"/>
    <n v="628.47899159663871"/>
    <s v="US"/>
    <s v="USD"/>
    <n v="1520143200"/>
    <n v="1520402400"/>
    <b v="0"/>
    <x v="527"/>
    <d v="2018-03-07T06:00:00"/>
    <b v="0"/>
    <s v="theater/plays"/>
    <x v="0"/>
    <s v="plays"/>
  </r>
  <r>
    <n v="0.64016666666666666"/>
    <x v="2"/>
    <n v="53"/>
    <n v="72.471698113207552"/>
    <s v="US"/>
    <s v="USD"/>
    <n v="1405314000"/>
    <n v="1409806800"/>
    <b v="0"/>
    <x v="528"/>
    <d v="2014-09-04T05:00:00"/>
    <b v="0"/>
    <s v="theater/plays"/>
    <x v="0"/>
    <s v="plays"/>
  </r>
  <r>
    <n v="0.5208045977011494"/>
    <x v="2"/>
    <n v="214"/>
    <n v="21.172897196261683"/>
    <s v="US"/>
    <s v="USD"/>
    <n v="1396846800"/>
    <n v="1396933200"/>
    <b v="0"/>
    <x v="529"/>
    <d v="2014-04-08T05:00:00"/>
    <b v="0"/>
    <s v="theater/plays"/>
    <x v="0"/>
    <s v="plays"/>
  </r>
  <r>
    <n v="3.2240211640211642"/>
    <x v="2"/>
    <n v="222"/>
    <n v="274.47747747747746"/>
    <s v="US"/>
    <s v="USD"/>
    <n v="1375678800"/>
    <n v="1376024400"/>
    <b v="0"/>
    <x v="530"/>
    <d v="2013-08-09T05:00:00"/>
    <b v="0"/>
    <s v="technology/web"/>
    <x v="6"/>
    <s v="web"/>
  </r>
  <r>
    <n v="1.1950810185185186"/>
    <x v="2"/>
    <n v="1884"/>
    <n v="54.806263269639068"/>
    <s v="US"/>
    <s v="USD"/>
    <n v="1482386400"/>
    <n v="1483682400"/>
    <b v="0"/>
    <x v="531"/>
    <d v="2017-01-06T06:00:00"/>
    <b v="1"/>
    <s v="publishing/fiction"/>
    <x v="4"/>
    <s v="fiction"/>
  </r>
  <r>
    <n v="1.4679775280898877"/>
    <x v="2"/>
    <n v="218"/>
    <n v="59.931192660550458"/>
    <s v="AU"/>
    <s v="AUD"/>
    <n v="1420005600"/>
    <n v="1420437600"/>
    <b v="0"/>
    <x v="532"/>
    <d v="2015-01-05T06:00:00"/>
    <b v="0"/>
    <s v="games/mobile games"/>
    <x v="5"/>
    <s v="mobile games"/>
  </r>
  <r>
    <n v="9.5057142857142853"/>
    <x v="2"/>
    <n v="6465"/>
    <n v="1.0292343387470997"/>
    <s v="US"/>
    <s v="USD"/>
    <n v="1420178400"/>
    <n v="1420783200"/>
    <b v="0"/>
    <x v="533"/>
    <d v="2015-01-09T06:00:00"/>
    <b v="0"/>
    <s v="publishing/translations"/>
    <x v="4"/>
    <s v="translations"/>
  </r>
  <r>
    <n v="0.72893617021276591"/>
    <x v="2"/>
    <n v="59"/>
    <n v="116.13559322033899"/>
    <s v="US"/>
    <s v="USD"/>
    <n v="1382677200"/>
    <n v="1383109200"/>
    <b v="0"/>
    <x v="534"/>
    <d v="2013-10-30T05:00:00"/>
    <b v="0"/>
    <s v="theater/plays"/>
    <x v="0"/>
    <s v="plays"/>
  </r>
  <r>
    <n v="0.7900824873096447"/>
    <x v="2"/>
    <n v="88"/>
    <n v="1414.965909090909"/>
    <s v="US"/>
    <s v="USD"/>
    <n v="1487656800"/>
    <n v="1487829600"/>
    <b v="0"/>
    <x v="535"/>
    <d v="2017-02-23T06:00:00"/>
    <b v="0"/>
    <s v="publishing/nonfiction"/>
    <x v="4"/>
    <s v="nonfiction"/>
  </r>
  <r>
    <n v="0.64721518987341775"/>
    <x v="2"/>
    <n v="1697"/>
    <n v="3.0129640542133176"/>
    <s v="US"/>
    <s v="USD"/>
    <n v="1297836000"/>
    <n v="1298268000"/>
    <b v="0"/>
    <x v="536"/>
    <d v="2011-02-21T06:00:00"/>
    <b v="1"/>
    <s v="music/rock"/>
    <x v="1"/>
    <s v="rock"/>
  </r>
  <r>
    <n v="0.82028169014084507"/>
    <x v="2"/>
    <n v="92"/>
    <n v="63.304347826086953"/>
    <s v="US"/>
    <s v="USD"/>
    <n v="1362463200"/>
    <n v="1363669200"/>
    <b v="0"/>
    <x v="537"/>
    <d v="2013-03-19T05:00:00"/>
    <b v="0"/>
    <s v="theater/plays"/>
    <x v="0"/>
    <s v="plays"/>
  </r>
  <r>
    <n v="10.376666666666667"/>
    <x v="2"/>
    <n v="186"/>
    <n v="33.473118279569896"/>
    <s v="US"/>
    <s v="USD"/>
    <n v="1481176800"/>
    <n v="1482904800"/>
    <b v="0"/>
    <x v="538"/>
    <d v="2016-12-28T06:00:00"/>
    <b v="1"/>
    <s v="theater/plays"/>
    <x v="0"/>
    <s v="plays"/>
  </r>
  <r>
    <n v="0.12910076530612244"/>
    <x v="2"/>
    <n v="138"/>
    <n v="146.68840579710144"/>
    <s v="US"/>
    <s v="USD"/>
    <n v="1354946400"/>
    <n v="1356588000"/>
    <b v="1"/>
    <x v="539"/>
    <d v="2012-12-27T06:00:00"/>
    <b v="0"/>
    <s v="photography/photography books"/>
    <x v="7"/>
    <s v="photography books"/>
  </r>
  <r>
    <n v="1.5484210526315789"/>
    <x v="2"/>
    <n v="261"/>
    <n v="721.40996168582376"/>
    <s v="US"/>
    <s v="USD"/>
    <n v="1348808400"/>
    <n v="1349845200"/>
    <b v="0"/>
    <x v="100"/>
    <d v="2012-10-10T05:00:00"/>
    <b v="0"/>
    <s v="music/rock"/>
    <x v="1"/>
    <s v="rock"/>
  </r>
  <r>
    <n v="7.0991735537190084E-2"/>
    <x v="2"/>
    <n v="107"/>
    <n v="104.36448598130841"/>
    <s v="US"/>
    <s v="USD"/>
    <n v="1301979600"/>
    <n v="1304226000"/>
    <b v="0"/>
    <x v="391"/>
    <d v="2011-05-01T05:00:00"/>
    <b v="1"/>
    <s v="music/indie rock"/>
    <x v="1"/>
    <s v="indie rock"/>
  </r>
  <r>
    <n v="2.0852773826458035"/>
    <x v="2"/>
    <n v="199"/>
    <n v="736.6582914572864"/>
    <s v="US"/>
    <s v="USD"/>
    <n v="1263016800"/>
    <n v="1263016800"/>
    <b v="0"/>
    <x v="540"/>
    <d v="2010-01-09T06:00:00"/>
    <b v="0"/>
    <s v="photography/photography books"/>
    <x v="7"/>
    <s v="photography books"/>
  </r>
  <r>
    <n v="0.99683544303797467"/>
    <x v="2"/>
    <n v="5512"/>
    <n v="1.428701015965167"/>
    <s v="US"/>
    <s v="USD"/>
    <n v="1360648800"/>
    <n v="1362031200"/>
    <b v="0"/>
    <x v="541"/>
    <d v="2013-02-28T06:00:00"/>
    <b v="0"/>
    <s v="theater/plays"/>
    <x v="0"/>
    <s v="plays"/>
  </r>
  <r>
    <n v="2.0159756097560977"/>
    <x v="2"/>
    <n v="86"/>
    <n v="1729.9883720930231"/>
    <s v="US"/>
    <s v="USD"/>
    <n v="1451800800"/>
    <n v="1455602400"/>
    <b v="0"/>
    <x v="542"/>
    <d v="2016-02-16T06:00:00"/>
    <b v="0"/>
    <s v="theater/plays"/>
    <x v="0"/>
    <s v="plays"/>
  </r>
  <r>
    <n v="1.6209032258064515"/>
    <x v="2"/>
    <n v="2768"/>
    <n v="63.536127167630056"/>
    <s v="AU"/>
    <s v="AUD"/>
    <n v="1351054800"/>
    <n v="1352440800"/>
    <b v="0"/>
    <x v="543"/>
    <d v="2012-11-09T06:00:00"/>
    <b v="0"/>
    <s v="theater/plays"/>
    <x v="0"/>
    <s v="plays"/>
  </r>
  <r>
    <n v="3.6436208125445471E-2"/>
    <x v="2"/>
    <n v="48"/>
    <n v="106.5"/>
    <s v="US"/>
    <s v="USD"/>
    <n v="1349326800"/>
    <n v="1353304800"/>
    <b v="0"/>
    <x v="362"/>
    <d v="2012-11-19T06:00:00"/>
    <b v="0"/>
    <s v="film &amp; video/documentary"/>
    <x v="3"/>
    <s v="documentary"/>
  </r>
  <r>
    <n v="0.05"/>
    <x v="2"/>
    <n v="87"/>
    <n v="5.7471264367816091E-2"/>
    <s v="US"/>
    <s v="USD"/>
    <n v="1548914400"/>
    <n v="1550728800"/>
    <b v="0"/>
    <x v="544"/>
    <d v="2019-02-21T06:00:00"/>
    <b v="0"/>
    <s v="film &amp; video/television"/>
    <x v="3"/>
    <s v="television"/>
  </r>
  <r>
    <n v="2.0663492063492064"/>
    <x v="2"/>
    <n v="1894"/>
    <n v="6.8732840549102425"/>
    <s v="US"/>
    <s v="USD"/>
    <n v="1562734800"/>
    <n v="1564894800"/>
    <b v="0"/>
    <x v="545"/>
    <d v="2019-08-04T05:00:00"/>
    <b v="1"/>
    <s v="theater/plays"/>
    <x v="0"/>
    <s v="plays"/>
  </r>
  <r>
    <n v="1.2823628691983122"/>
    <x v="2"/>
    <n v="282"/>
    <n v="323.31914893617022"/>
    <s v="CA"/>
    <s v="CAD"/>
    <n v="1505624400"/>
    <n v="1505883600"/>
    <b v="0"/>
    <x v="546"/>
    <d v="2017-09-20T05:00:00"/>
    <b v="0"/>
    <s v="theater/plays"/>
    <x v="0"/>
    <s v="plays"/>
  </r>
  <r>
    <n v="1.1966037735849056"/>
    <x v="2"/>
    <n v="116"/>
    <n v="54.672413793103445"/>
    <s v="US"/>
    <s v="USD"/>
    <n v="1554526800"/>
    <n v="1555218000"/>
    <b v="0"/>
    <x v="547"/>
    <d v="2019-04-14T05:00:00"/>
    <b v="0"/>
    <s v="publishing/translations"/>
    <x v="4"/>
    <s v="translations"/>
  </r>
  <r>
    <n v="1.7073055242390078"/>
    <x v="2"/>
    <n v="83"/>
    <n v="1824.5542168674699"/>
    <s v="US"/>
    <s v="USD"/>
    <n v="1279515600"/>
    <n v="1279688400"/>
    <b v="0"/>
    <x v="548"/>
    <d v="2010-07-21T05:00:00"/>
    <b v="0"/>
    <s v="theater/plays"/>
    <x v="0"/>
    <s v="plays"/>
  </r>
  <r>
    <n v="1.8721212121212121"/>
    <x v="2"/>
    <n v="91"/>
    <n v="67.890109890109883"/>
    <s v="US"/>
    <s v="USD"/>
    <n v="1353909600"/>
    <n v="1356069600"/>
    <b v="0"/>
    <x v="549"/>
    <d v="2012-12-21T06:00:00"/>
    <b v="0"/>
    <s v="technology/web"/>
    <x v="6"/>
    <s v="web"/>
  </r>
  <r>
    <n v="1.8838235294117647"/>
    <x v="2"/>
    <n v="546"/>
    <n v="11.73076923076923"/>
    <s v="US"/>
    <s v="USD"/>
    <n v="1535950800"/>
    <n v="1536210000"/>
    <b v="0"/>
    <x v="550"/>
    <d v="2018-09-06T05:00:00"/>
    <b v="0"/>
    <s v="theater/plays"/>
    <x v="0"/>
    <s v="plays"/>
  </r>
  <r>
    <n v="1.3129869186046512"/>
    <x v="2"/>
    <n v="393"/>
    <n v="459.71246819338421"/>
    <s v="US"/>
    <s v="USD"/>
    <n v="1511244000"/>
    <n v="1511762400"/>
    <b v="0"/>
    <x v="551"/>
    <d v="2017-11-27T06:00:00"/>
    <b v="0"/>
    <s v="film &amp; video/animation"/>
    <x v="3"/>
    <s v="animation"/>
  </r>
  <r>
    <n v="2.8397435897435899"/>
    <x v="2"/>
    <n v="133"/>
    <n v="83.270676691729321"/>
    <s v="US"/>
    <s v="USD"/>
    <n v="1480226400"/>
    <n v="1480744800"/>
    <b v="0"/>
    <x v="438"/>
    <d v="2016-12-03T06:00:00"/>
    <b v="1"/>
    <s v="film &amp; video/television"/>
    <x v="3"/>
    <s v="television"/>
  </r>
  <r>
    <n v="1.2041999999999999"/>
    <x v="2"/>
    <n v="254"/>
    <n v="47.409448818897637"/>
    <s v="US"/>
    <s v="USD"/>
    <n v="1473483600"/>
    <n v="1476766800"/>
    <b v="0"/>
    <x v="552"/>
    <d v="2016-10-18T05:00:00"/>
    <b v="0"/>
    <s v="theater/plays"/>
    <x v="0"/>
    <s v="plays"/>
  </r>
  <r>
    <n v="4.1905607476635511"/>
    <x v="2"/>
    <n v="176"/>
    <n v="1019.0681818181819"/>
    <s v="US"/>
    <s v="USD"/>
    <n v="1430197200"/>
    <n v="1430197200"/>
    <b v="0"/>
    <x v="553"/>
    <d v="2015-04-28T05:00:00"/>
    <b v="0"/>
    <s v="music/electric music"/>
    <x v="1"/>
    <s v="electric music"/>
  </r>
  <r>
    <n v="0.13853658536585367"/>
    <x v="2"/>
    <n v="337"/>
    <n v="3.370919881305638"/>
    <s v="CA"/>
    <s v="CAD"/>
    <n v="1438578000"/>
    <n v="1438837200"/>
    <b v="0"/>
    <x v="554"/>
    <d v="2015-08-06T05:00:00"/>
    <b v="0"/>
    <s v="theater/plays"/>
    <x v="0"/>
    <s v="plays"/>
  </r>
  <r>
    <n v="1.3943548387096774"/>
    <x v="2"/>
    <n v="107"/>
    <n v="80.794392523364479"/>
    <s v="US"/>
    <s v="USD"/>
    <n v="1318654800"/>
    <n v="1319000400"/>
    <b v="1"/>
    <x v="555"/>
    <d v="2011-10-19T05:00:00"/>
    <b v="0"/>
    <s v="technology/web"/>
    <x v="6"/>
    <s v="web"/>
  </r>
  <r>
    <n v="1.74"/>
    <x v="2"/>
    <n v="183"/>
    <n v="10.459016393442623"/>
    <s v="US"/>
    <s v="USD"/>
    <n v="1540530000"/>
    <n v="1541570400"/>
    <b v="0"/>
    <x v="556"/>
    <d v="2018-11-07T06:00:00"/>
    <b v="0"/>
    <s v="theater/plays"/>
    <x v="0"/>
    <s v="plays"/>
  </r>
  <r>
    <n v="1.5549056603773586"/>
    <x v="2"/>
    <n v="72"/>
    <n v="572.29166666666663"/>
    <s v="US"/>
    <s v="USD"/>
    <n v="1456466400"/>
    <n v="1458018000"/>
    <b v="0"/>
    <x v="557"/>
    <d v="2016-03-15T05:00:00"/>
    <b v="1"/>
    <s v="music/rock"/>
    <x v="1"/>
    <s v="rock"/>
  </r>
  <r>
    <n v="1.7044705882352942"/>
    <x v="2"/>
    <n v="295"/>
    <n v="49.111864406779659"/>
    <s v="US"/>
    <s v="USD"/>
    <n v="1424930400"/>
    <n v="1426395600"/>
    <b v="0"/>
    <x v="558"/>
    <d v="2015-03-15T05:00:00"/>
    <b v="0"/>
    <s v="film &amp; video/documentary"/>
    <x v="3"/>
    <s v="documentary"/>
  </r>
  <r>
    <n v="1.8951562500000001"/>
    <x v="2"/>
    <n v="142"/>
    <n v="85.41549295774648"/>
    <s v="US"/>
    <s v="USD"/>
    <n v="1470546000"/>
    <n v="1474088400"/>
    <b v="0"/>
    <x v="559"/>
    <d v="2016-09-17T05:00:00"/>
    <b v="0"/>
    <s v="film &amp; video/documentary"/>
    <x v="3"/>
    <s v="documentary"/>
  </r>
  <r>
    <n v="2.4971428571428573"/>
    <x v="2"/>
    <n v="85"/>
    <n v="41.129411764705885"/>
    <s v="US"/>
    <s v="USD"/>
    <n v="1458363600"/>
    <n v="1461906000"/>
    <b v="0"/>
    <x v="560"/>
    <d v="2016-04-29T05:00:00"/>
    <b v="0"/>
    <s v="theater/plays"/>
    <x v="0"/>
    <s v="plays"/>
  </r>
  <r>
    <n v="0.48860523665659616"/>
    <x v="2"/>
    <n v="659"/>
    <n v="147.24886191198786"/>
    <s v="DK"/>
    <s v="DKK"/>
    <n v="1338958800"/>
    <n v="1340686800"/>
    <b v="0"/>
    <x v="561"/>
    <d v="2012-06-26T05:00:00"/>
    <b v="1"/>
    <s v="publishing/fiction"/>
    <x v="4"/>
    <s v="fiction"/>
  </r>
  <r>
    <n v="0.28461970393057684"/>
    <x v="2"/>
    <n v="121"/>
    <n v="460.801652892562"/>
    <s v="US"/>
    <s v="USD"/>
    <n v="1297836000"/>
    <n v="1298872800"/>
    <b v="0"/>
    <x v="536"/>
    <d v="2011-02-28T06:00:00"/>
    <b v="0"/>
    <s v="theater/plays"/>
    <x v="0"/>
    <s v="plays"/>
  </r>
  <r>
    <n v="2.6802325581395348"/>
    <x v="2"/>
    <n v="3742"/>
    <n v="3.0799037947621595"/>
    <s v="US"/>
    <s v="USD"/>
    <n v="1382677200"/>
    <n v="1383282000"/>
    <b v="0"/>
    <x v="534"/>
    <d v="2013-11-01T05:00:00"/>
    <b v="0"/>
    <s v="theater/plays"/>
    <x v="0"/>
    <s v="plays"/>
  </r>
  <r>
    <n v="6.1980078125000002"/>
    <x v="2"/>
    <n v="223"/>
    <n v="711.52017937219728"/>
    <s v="US"/>
    <s v="USD"/>
    <n v="1330322400"/>
    <n v="1330495200"/>
    <b v="0"/>
    <x v="562"/>
    <d v="2012-02-29T06:00:00"/>
    <b v="0"/>
    <s v="music/rock"/>
    <x v="1"/>
    <s v="rock"/>
  </r>
  <r>
    <n v="3.1301587301587303E-2"/>
    <x v="2"/>
    <n v="133"/>
    <n v="44.481203007518801"/>
    <s v="US"/>
    <s v="USD"/>
    <n v="1552366800"/>
    <n v="1552798800"/>
    <b v="0"/>
    <x v="121"/>
    <d v="2019-03-17T05:00:00"/>
    <b v="1"/>
    <s v="film &amp; video/documentary"/>
    <x v="3"/>
    <s v="documentary"/>
  </r>
  <r>
    <n v="1.5992152704135738"/>
    <x v="2"/>
    <n v="5168"/>
    <n v="29.180727554179565"/>
    <s v="US"/>
    <s v="USD"/>
    <n v="1290664800"/>
    <n v="1291788000"/>
    <b v="0"/>
    <x v="563"/>
    <d v="2010-12-08T06:00:00"/>
    <b v="0"/>
    <s v="theater/plays"/>
    <x v="0"/>
    <s v="plays"/>
  </r>
  <r>
    <n v="2.793921568627451"/>
    <x v="2"/>
    <n v="307"/>
    <n v="46.413680781758956"/>
    <s v="US"/>
    <s v="USD"/>
    <n v="1434862800"/>
    <n v="1435899600"/>
    <b v="0"/>
    <x v="564"/>
    <d v="2015-07-03T05:00:00"/>
    <b v="1"/>
    <s v="theater/plays"/>
    <x v="0"/>
    <s v="plays"/>
  </r>
  <r>
    <n v="0.77373333333333338"/>
    <x v="2"/>
    <n v="2441"/>
    <n v="2.3773043834494061"/>
    <s v="US"/>
    <s v="USD"/>
    <n v="1543557600"/>
    <n v="1544508000"/>
    <b v="0"/>
    <x v="565"/>
    <d v="2018-12-11T06:00:00"/>
    <b v="0"/>
    <s v="music/rock"/>
    <x v="1"/>
    <s v="rock"/>
  </r>
  <r>
    <n v="2.0632812500000002"/>
    <x v="2"/>
    <n v="1385"/>
    <n v="9.5342960288808669"/>
    <s v="GB"/>
    <s v="GBP"/>
    <n v="1512712800"/>
    <n v="1512799200"/>
    <b v="0"/>
    <x v="566"/>
    <d v="2017-12-09T06:00:00"/>
    <b v="0"/>
    <s v="film &amp; video/documentary"/>
    <x v="3"/>
    <s v="documentary"/>
  </r>
  <r>
    <n v="6.9424999999999999"/>
    <x v="2"/>
    <n v="190"/>
    <n v="58.463157894736845"/>
    <s v="US"/>
    <s v="USD"/>
    <n v="1324274400"/>
    <n v="1324360800"/>
    <b v="0"/>
    <x v="567"/>
    <d v="2011-12-20T06:00:00"/>
    <b v="0"/>
    <s v="food/food trucks"/>
    <x v="2"/>
    <s v="food trucks"/>
  </r>
  <r>
    <n v="1.5178947368421052"/>
    <x v="2"/>
    <n v="470"/>
    <n v="6.1361702127659576"/>
    <s v="US"/>
    <s v="USD"/>
    <n v="1364446800"/>
    <n v="1364533200"/>
    <b v="0"/>
    <x v="568"/>
    <d v="2013-03-29T05:00:00"/>
    <b v="0"/>
    <s v="technology/wearables"/>
    <x v="6"/>
    <s v="wearables"/>
  </r>
  <r>
    <n v="0.64582072176949945"/>
    <x v="2"/>
    <n v="253"/>
    <n v="219.27272727272728"/>
    <s v="US"/>
    <s v="USD"/>
    <n v="1542693600"/>
    <n v="1545112800"/>
    <b v="0"/>
    <x v="569"/>
    <d v="2018-12-18T06:00:00"/>
    <b v="0"/>
    <s v="theater/plays"/>
    <x v="0"/>
    <s v="plays"/>
  </r>
  <r>
    <n v="0.62873684210526315"/>
    <x v="2"/>
    <n v="1113"/>
    <n v="5.3665768194070083"/>
    <s v="US"/>
    <s v="USD"/>
    <n v="1515564000"/>
    <n v="1516168800"/>
    <b v="0"/>
    <x v="69"/>
    <d v="2018-01-17T06:00:00"/>
    <b v="0"/>
    <s v="music/rock"/>
    <x v="1"/>
    <s v="rock"/>
  </r>
  <r>
    <n v="3.1039864864864866"/>
    <x v="2"/>
    <n v="2283"/>
    <n v="80.48883048620236"/>
    <s v="US"/>
    <s v="USD"/>
    <n v="1573797600"/>
    <n v="1574920800"/>
    <b v="0"/>
    <x v="570"/>
    <d v="2019-11-28T06:00:00"/>
    <b v="0"/>
    <s v="music/rock"/>
    <x v="1"/>
    <s v="rock"/>
  </r>
  <r>
    <n v="0.42859916782246882"/>
    <x v="2"/>
    <n v="1095"/>
    <n v="28.221004566210045"/>
    <s v="US"/>
    <s v="USD"/>
    <n v="1573452000"/>
    <n v="1573538400"/>
    <b v="0"/>
    <x v="571"/>
    <d v="2019-11-12T06:00:00"/>
    <b v="0"/>
    <s v="theater/plays"/>
    <x v="0"/>
    <s v="plays"/>
  </r>
  <r>
    <n v="0.83119402985074631"/>
    <x v="2"/>
    <n v="1690"/>
    <n v="3.2952662721893491"/>
    <s v="US"/>
    <s v="USD"/>
    <n v="1317790800"/>
    <n v="1320382800"/>
    <b v="0"/>
    <x v="572"/>
    <d v="2011-11-04T05:00:00"/>
    <b v="0"/>
    <s v="theater/plays"/>
    <x v="0"/>
    <s v="plays"/>
  </r>
  <r>
    <n v="0.78531302876480547"/>
    <x v="2"/>
    <n v="191"/>
    <n v="485.98952879581151"/>
    <s v="US"/>
    <s v="USD"/>
    <n v="1423634400"/>
    <n v="1425708000"/>
    <b v="0"/>
    <x v="573"/>
    <d v="2015-03-07T06:00:00"/>
    <b v="0"/>
    <s v="technology/web"/>
    <x v="6"/>
    <s v="web"/>
  </r>
  <r>
    <n v="1.1409352517985611"/>
    <x v="2"/>
    <n v="2013"/>
    <n v="78.782911077993049"/>
    <s v="US"/>
    <s v="USD"/>
    <n v="1440392400"/>
    <n v="1441602000"/>
    <b v="0"/>
    <x v="351"/>
    <d v="2015-09-07T05:00:00"/>
    <b v="0"/>
    <s v="music/rock"/>
    <x v="1"/>
    <s v="rock"/>
  </r>
  <r>
    <n v="0.64537683358624176"/>
    <x v="2"/>
    <n v="1703"/>
    <n v="74.921315325895478"/>
    <s v="US"/>
    <s v="USD"/>
    <n v="1562302800"/>
    <n v="1562389200"/>
    <b v="0"/>
    <x v="574"/>
    <d v="2019-07-06T05:00:00"/>
    <b v="0"/>
    <s v="theater/plays"/>
    <x v="0"/>
    <s v="plays"/>
  </r>
  <r>
    <n v="0.79411764705882348"/>
    <x v="2"/>
    <n v="80"/>
    <n v="84.375"/>
    <s v="DK"/>
    <s v="DKK"/>
    <n v="1378184400"/>
    <n v="1378789200"/>
    <b v="0"/>
    <x v="575"/>
    <d v="2013-09-10T05:00:00"/>
    <b v="0"/>
    <s v="film &amp; video/documentary"/>
    <x v="3"/>
    <s v="documentary"/>
  </r>
  <r>
    <n v="0.11419117647058824"/>
    <x v="2"/>
    <n v="41"/>
    <n v="227.26829268292684"/>
    <s v="US"/>
    <s v="USD"/>
    <n v="1441256400"/>
    <n v="1443416400"/>
    <b v="0"/>
    <x v="576"/>
    <d v="2015-09-28T05:00:00"/>
    <b v="0"/>
    <s v="games/video games"/>
    <x v="5"/>
    <s v="video games"/>
  </r>
  <r>
    <n v="0.56186046511627907"/>
    <x v="2"/>
    <n v="187"/>
    <n v="25.839572192513369"/>
    <s v="US"/>
    <s v="USD"/>
    <n v="1314421200"/>
    <n v="1315026000"/>
    <b v="0"/>
    <x v="577"/>
    <d v="2011-09-03T05:00:00"/>
    <b v="0"/>
    <s v="film &amp; video/animation"/>
    <x v="3"/>
    <s v="animation"/>
  </r>
  <r>
    <n v="0.16501669449081802"/>
    <x v="2"/>
    <n v="2875"/>
    <n v="6.8761739130434787"/>
    <s v="GB"/>
    <s v="GBP"/>
    <n v="1293861600"/>
    <n v="1295071200"/>
    <b v="0"/>
    <x v="578"/>
    <d v="2011-01-15T06:00:00"/>
    <b v="1"/>
    <s v="theater/plays"/>
    <x v="0"/>
    <s v="plays"/>
  </r>
  <r>
    <n v="1.1996808510638297"/>
    <x v="2"/>
    <n v="88"/>
    <n v="128.14772727272728"/>
    <s v="US"/>
    <s v="USD"/>
    <n v="1507352400"/>
    <n v="1509426000"/>
    <b v="0"/>
    <x v="579"/>
    <d v="2017-10-31T05:00:00"/>
    <b v="0"/>
    <s v="theater/plays"/>
    <x v="0"/>
    <s v="plays"/>
  </r>
  <r>
    <n v="1.4545652173913044"/>
    <x v="2"/>
    <n v="191"/>
    <n v="70.062827225130889"/>
    <s v="US"/>
    <s v="USD"/>
    <n v="1296108000"/>
    <n v="1299391200"/>
    <b v="0"/>
    <x v="289"/>
    <d v="2011-03-06T06:00:00"/>
    <b v="0"/>
    <s v="music/rock"/>
    <x v="1"/>
    <s v="rock"/>
  </r>
  <r>
    <n v="2.2138255033557046"/>
    <x v="2"/>
    <n v="139"/>
    <n v="237.30935251798562"/>
    <s v="US"/>
    <s v="USD"/>
    <n v="1324965600"/>
    <n v="1325052000"/>
    <b v="0"/>
    <x v="580"/>
    <d v="2011-12-28T06:00:00"/>
    <b v="0"/>
    <s v="music/rock"/>
    <x v="1"/>
    <s v="rock"/>
  </r>
  <r>
    <n v="0.48396694214876035"/>
    <x v="2"/>
    <n v="186"/>
    <n v="440.77419354838707"/>
    <s v="US"/>
    <s v="USD"/>
    <n v="1520229600"/>
    <n v="1522818000"/>
    <b v="0"/>
    <x v="581"/>
    <d v="2018-04-04T05:00:00"/>
    <b v="0"/>
    <s v="music/indie rock"/>
    <x v="1"/>
    <s v="indie rock"/>
  </r>
  <r>
    <n v="0.92911504424778757"/>
    <x v="2"/>
    <n v="112"/>
    <n v="1593.5982142857142"/>
    <s v="AU"/>
    <s v="AUD"/>
    <n v="1482991200"/>
    <n v="1485324000"/>
    <b v="0"/>
    <x v="582"/>
    <d v="2017-01-25T06:00:00"/>
    <b v="0"/>
    <s v="theater/plays"/>
    <x v="0"/>
    <s v="plays"/>
  </r>
  <r>
    <n v="0.88599797365754818"/>
    <x v="2"/>
    <n v="101"/>
    <n v="865.82178217821786"/>
    <s v="US"/>
    <s v="USD"/>
    <n v="1294034400"/>
    <n v="1294120800"/>
    <b v="0"/>
    <x v="583"/>
    <d v="2011-01-04T06:00:00"/>
    <b v="1"/>
    <s v="theater/plays"/>
    <x v="0"/>
    <s v="plays"/>
  </r>
  <r>
    <n v="0.41399999999999998"/>
    <x v="2"/>
    <n v="206"/>
    <n v="9.0436893203883493"/>
    <s v="GB"/>
    <s v="GBP"/>
    <n v="1286946000"/>
    <n v="1288933200"/>
    <b v="0"/>
    <x v="584"/>
    <d v="2010-11-05T05:00:00"/>
    <b v="1"/>
    <s v="film &amp; video/documentary"/>
    <x v="3"/>
    <s v="documentary"/>
  </r>
  <r>
    <n v="0.63056795131845844"/>
    <x v="2"/>
    <n v="154"/>
    <n v="403.72727272727275"/>
    <s v="US"/>
    <s v="USD"/>
    <n v="1359871200"/>
    <n v="1363237200"/>
    <b v="0"/>
    <x v="585"/>
    <d v="2013-03-14T05:00:00"/>
    <b v="1"/>
    <s v="film &amp; video/television"/>
    <x v="3"/>
    <s v="television"/>
  </r>
  <r>
    <n v="0.48482333607230893"/>
    <x v="2"/>
    <n v="5966"/>
    <n v="9.8898759637948377"/>
    <s v="US"/>
    <s v="USD"/>
    <n v="1555304400"/>
    <n v="1555822800"/>
    <b v="0"/>
    <x v="586"/>
    <d v="2019-04-21T05:00:00"/>
    <b v="0"/>
    <s v="theater/plays"/>
    <x v="0"/>
    <s v="plays"/>
  </r>
  <r>
    <n v="0.02"/>
    <x v="2"/>
    <n v="169"/>
    <n v="1.1834319526627219E-2"/>
    <s v="US"/>
    <s v="USD"/>
    <n v="1420696800"/>
    <n v="1422424800"/>
    <b v="0"/>
    <x v="587"/>
    <d v="2015-01-28T06:00:00"/>
    <b v="1"/>
    <s v="film &amp; video/documentary"/>
    <x v="3"/>
    <s v="documentary"/>
  </r>
  <r>
    <n v="0.88479410269445857"/>
    <x v="2"/>
    <n v="2106"/>
    <n v="82.63960113960114"/>
    <s v="US"/>
    <s v="USD"/>
    <n v="1502946000"/>
    <n v="1503637200"/>
    <b v="0"/>
    <x v="588"/>
    <d v="2017-08-25T05:00:00"/>
    <b v="0"/>
    <s v="theater/plays"/>
    <x v="0"/>
    <s v="plays"/>
  </r>
  <r>
    <n v="1.2684"/>
    <x v="2"/>
    <n v="131"/>
    <n v="96.824427480916029"/>
    <s v="US"/>
    <s v="USD"/>
    <n v="1404622800"/>
    <n v="1405141200"/>
    <b v="0"/>
    <x v="589"/>
    <d v="2014-07-12T05:00:00"/>
    <b v="0"/>
    <s v="music/rock"/>
    <x v="1"/>
    <s v="rock"/>
  </r>
  <r>
    <n v="23.388333333333332"/>
    <x v="2"/>
    <n v="84"/>
    <n v="167.0595238095238"/>
    <s v="US"/>
    <s v="USD"/>
    <n v="1371963600"/>
    <n v="1372395600"/>
    <b v="0"/>
    <x v="590"/>
    <d v="2013-06-28T05:00:00"/>
    <b v="0"/>
    <s v="theater/plays"/>
    <x v="0"/>
    <s v="plays"/>
  </r>
  <r>
    <n v="5.0838857142857146"/>
    <x v="2"/>
    <n v="155"/>
    <n v="1147.9741935483871"/>
    <s v="US"/>
    <s v="USD"/>
    <n v="1433739600"/>
    <n v="1437714000"/>
    <b v="0"/>
    <x v="591"/>
    <d v="2015-07-24T05:00:00"/>
    <b v="0"/>
    <s v="theater/plays"/>
    <x v="0"/>
    <s v="plays"/>
  </r>
  <r>
    <n v="1.9147826086956521"/>
    <x v="2"/>
    <n v="189"/>
    <n v="69.904761904761898"/>
    <s v="US"/>
    <s v="USD"/>
    <n v="1550037600"/>
    <n v="1550556000"/>
    <b v="0"/>
    <x v="129"/>
    <d v="2019-02-19T06:00:00"/>
    <b v="1"/>
    <s v="food/food trucks"/>
    <x v="2"/>
    <s v="food trucks"/>
  </r>
  <r>
    <n v="0.42127533783783783"/>
    <x v="2"/>
    <n v="4799"/>
    <n v="10.393623671598249"/>
    <s v="US"/>
    <s v="USD"/>
    <n v="1486706400"/>
    <n v="1489039200"/>
    <b v="1"/>
    <x v="375"/>
    <d v="2017-03-09T06:00:00"/>
    <b v="1"/>
    <s v="film &amp; video/documentary"/>
    <x v="3"/>
    <s v="documentary"/>
  </r>
  <r>
    <n v="8.2400000000000001E-2"/>
    <x v="2"/>
    <n v="1137"/>
    <n v="0.7247141600703606"/>
    <s v="US"/>
    <s v="USD"/>
    <n v="1553835600"/>
    <n v="1556600400"/>
    <b v="0"/>
    <x v="592"/>
    <d v="2019-04-30T05:00:00"/>
    <b v="0"/>
    <s v="publishing/nonfiction"/>
    <x v="4"/>
    <s v="nonfiction"/>
  </r>
  <r>
    <n v="0.60064638783269964"/>
    <x v="2"/>
    <n v="1152"/>
    <n v="27.425347222222221"/>
    <s v="US"/>
    <s v="USD"/>
    <n v="1288242000"/>
    <n v="1290578400"/>
    <b v="0"/>
    <x v="593"/>
    <d v="2010-11-24T06:00:00"/>
    <b v="0"/>
    <s v="theater/plays"/>
    <x v="0"/>
    <s v="plays"/>
  </r>
  <r>
    <n v="0.47232808616404309"/>
    <x v="2"/>
    <n v="50"/>
    <n v="1140.2"/>
    <s v="US"/>
    <s v="USD"/>
    <n v="1379048400"/>
    <n v="1380344400"/>
    <b v="0"/>
    <x v="594"/>
    <d v="2013-09-28T05:00:00"/>
    <b v="0"/>
    <s v="photography/photography books"/>
    <x v="7"/>
    <s v="photography books"/>
  </r>
  <r>
    <n v="0.81736263736263737"/>
    <x v="2"/>
    <n v="3059"/>
    <n v="2.4315135665250081"/>
    <s v="CA"/>
    <s v="CAD"/>
    <n v="1500267600"/>
    <n v="1500354000"/>
    <b v="0"/>
    <x v="595"/>
    <d v="2017-07-18T05:00:00"/>
    <b v="0"/>
    <s v="music/jazz"/>
    <x v="1"/>
    <s v="jazz"/>
  </r>
  <r>
    <n v="0.54187265917603"/>
    <x v="2"/>
    <n v="34"/>
    <n v="1702.1176470588234"/>
    <s v="US"/>
    <s v="USD"/>
    <n v="1375074000"/>
    <n v="1375938000"/>
    <b v="0"/>
    <x v="596"/>
    <d v="2013-08-08T05:00:00"/>
    <b v="1"/>
    <s v="film &amp; video/documentary"/>
    <x v="3"/>
    <s v="documentary"/>
  </r>
  <r>
    <n v="0.97868131868131869"/>
    <x v="2"/>
    <n v="220"/>
    <n v="40.481818181818184"/>
    <s v="US"/>
    <s v="USD"/>
    <n v="1323324000"/>
    <n v="1323410400"/>
    <b v="1"/>
    <x v="597"/>
    <d v="2011-12-09T06:00:00"/>
    <b v="0"/>
    <s v="theater/plays"/>
    <x v="0"/>
    <s v="plays"/>
  </r>
  <r>
    <n v="0.77239999999999998"/>
    <x v="2"/>
    <n v="1604"/>
    <n v="4.8154613466334162"/>
    <s v="AU"/>
    <s v="AUD"/>
    <n v="1538715600"/>
    <n v="1539406800"/>
    <b v="0"/>
    <x v="598"/>
    <d v="2018-10-13T05:00:00"/>
    <b v="0"/>
    <s v="film &amp; video/drama"/>
    <x v="3"/>
    <s v="drama"/>
  </r>
  <r>
    <n v="0.33464735516372796"/>
    <x v="2"/>
    <n v="454"/>
    <n v="58.526431718061673"/>
    <s v="US"/>
    <s v="USD"/>
    <n v="1369285200"/>
    <n v="1369803600"/>
    <b v="0"/>
    <x v="599"/>
    <d v="2013-05-29T05:00:00"/>
    <b v="0"/>
    <s v="music/rock"/>
    <x v="1"/>
    <s v="rock"/>
  </r>
  <r>
    <n v="2.3958823529411766"/>
    <x v="2"/>
    <n v="123"/>
    <n v="99.341463414634148"/>
    <s v="IT"/>
    <s v="EUR"/>
    <n v="1525755600"/>
    <n v="1525928400"/>
    <b v="0"/>
    <x v="600"/>
    <d v="2018-05-10T05:00:00"/>
    <b v="1"/>
    <s v="film &amp; video/animation"/>
    <x v="3"/>
    <s v="animation"/>
  </r>
  <r>
    <n v="0.64032258064516134"/>
    <x v="2"/>
    <n v="299"/>
    <n v="6.6387959866220738"/>
    <s v="US"/>
    <s v="USD"/>
    <n v="1572152400"/>
    <n v="1572152400"/>
    <b v="0"/>
    <x v="601"/>
    <d v="2019-10-27T05:00:00"/>
    <b v="0"/>
    <s v="theater/plays"/>
    <x v="0"/>
    <s v="plays"/>
  </r>
  <r>
    <n v="1.7615942028985507"/>
    <x v="2"/>
    <n v="2237"/>
    <n v="5.4336164506034867"/>
    <s v="US"/>
    <s v="USD"/>
    <n v="1510639200"/>
    <n v="1510898400"/>
    <b v="0"/>
    <x v="602"/>
    <d v="2017-11-17T06:00:00"/>
    <b v="0"/>
    <s v="theater/plays"/>
    <x v="0"/>
    <s v="plays"/>
  </r>
  <r>
    <n v="0.20338181818181819"/>
    <x v="2"/>
    <n v="645"/>
    <n v="8.6713178294573652"/>
    <s v="US"/>
    <s v="USD"/>
    <n v="1359525600"/>
    <n v="1360562400"/>
    <b v="1"/>
    <x v="218"/>
    <d v="2013-02-11T06:00:00"/>
    <b v="0"/>
    <s v="film &amp; video/documentary"/>
    <x v="3"/>
    <s v="documentary"/>
  </r>
  <r>
    <n v="3.5864754098360656"/>
    <x v="2"/>
    <n v="484"/>
    <n v="361.61157024793391"/>
    <s v="DK"/>
    <s v="DKK"/>
    <n v="1570942800"/>
    <n v="1571547600"/>
    <b v="0"/>
    <x v="603"/>
    <d v="2019-10-20T05:00:00"/>
    <b v="0"/>
    <s v="theater/plays"/>
    <x v="0"/>
    <s v="plays"/>
  </r>
  <r>
    <n v="4.6885802469135802"/>
    <x v="2"/>
    <n v="154"/>
    <n v="493.21428571428572"/>
    <s v="CA"/>
    <s v="CAD"/>
    <n v="1466398800"/>
    <n v="1468126800"/>
    <b v="0"/>
    <x v="604"/>
    <d v="2016-07-10T05:00:00"/>
    <b v="0"/>
    <s v="film &amp; video/documentary"/>
    <x v="3"/>
    <s v="documentary"/>
  </r>
  <r>
    <n v="1.220563524590164"/>
    <x v="2"/>
    <n v="82"/>
    <n v="1452.7682926829268"/>
    <s v="US"/>
    <s v="USD"/>
    <n v="1496034000"/>
    <n v="1496206800"/>
    <b v="0"/>
    <x v="605"/>
    <d v="2017-05-31T05:00:00"/>
    <b v="0"/>
    <s v="theater/plays"/>
    <x v="0"/>
    <s v="plays"/>
  </r>
  <r>
    <n v="0.55931783729156137"/>
    <x v="2"/>
    <n v="134"/>
    <n v="826.03731343283584"/>
    <s v="US"/>
    <s v="USD"/>
    <n v="1388728800"/>
    <n v="1389592800"/>
    <b v="0"/>
    <x v="606"/>
    <d v="2014-01-13T06:00:00"/>
    <b v="0"/>
    <s v="publishing/fiction"/>
    <x v="4"/>
    <s v="fiction"/>
  </r>
  <r>
    <n v="0.43660714285714286"/>
    <x v="2"/>
    <n v="5203"/>
    <n v="0.46992119930809151"/>
    <s v="US"/>
    <s v="USD"/>
    <n v="1324533600"/>
    <n v="1325052000"/>
    <b v="0"/>
    <x v="607"/>
    <d v="2011-12-28T06:00:00"/>
    <b v="0"/>
    <s v="technology/web"/>
    <x v="6"/>
    <s v="web"/>
  </r>
  <r>
    <n v="0.33538371411833628"/>
    <x v="2"/>
    <n v="94"/>
    <n v="609.04255319148933"/>
    <s v="US"/>
    <s v="USD"/>
    <n v="1498366800"/>
    <n v="1499576400"/>
    <b v="0"/>
    <x v="608"/>
    <d v="2017-07-09T05:00:00"/>
    <b v="0"/>
    <s v="theater/plays"/>
    <x v="0"/>
    <s v="plays"/>
  </r>
  <r>
    <n v="1.2297938144329896"/>
    <x v="2"/>
    <n v="205"/>
    <n v="58.190243902439022"/>
    <s v="US"/>
    <s v="USD"/>
    <n v="1271480400"/>
    <n v="1273208400"/>
    <b v="0"/>
    <x v="609"/>
    <d v="2010-05-07T05:00:00"/>
    <b v="1"/>
    <s v="theater/plays"/>
    <x v="0"/>
    <s v="plays"/>
  </r>
  <r>
    <n v="1.8974959871589085"/>
    <x v="2"/>
    <n v="92"/>
    <n v="1284.9347826086957"/>
    <s v="US"/>
    <s v="USD"/>
    <n v="1438059600"/>
    <n v="1438578000"/>
    <b v="0"/>
    <x v="610"/>
    <d v="2015-08-03T05:00:00"/>
    <b v="0"/>
    <s v="photography/photography books"/>
    <x v="7"/>
    <s v="photography books"/>
  </r>
  <r>
    <n v="0.83622641509433959"/>
    <x v="2"/>
    <n v="219"/>
    <n v="20.237442922374431"/>
    <s v="US"/>
    <s v="USD"/>
    <n v="1361944800"/>
    <n v="1362549600"/>
    <b v="0"/>
    <x v="611"/>
    <d v="2013-03-06T06:00:00"/>
    <b v="0"/>
    <s v="theater/plays"/>
    <x v="0"/>
    <s v="plays"/>
  </r>
  <r>
    <n v="0.17968844221105529"/>
    <x v="2"/>
    <n v="2526"/>
    <n v="7.0779889152810771"/>
    <s v="US"/>
    <s v="USD"/>
    <n v="1410584400"/>
    <n v="1413349200"/>
    <b v="0"/>
    <x v="612"/>
    <d v="2014-10-15T05:00:00"/>
    <b v="1"/>
    <s v="theater/plays"/>
    <x v="0"/>
    <s v="plays"/>
  </r>
  <r>
    <n v="10.365"/>
    <x v="2"/>
    <n v="94"/>
    <n v="154.37234042553192"/>
    <s v="US"/>
    <s v="USD"/>
    <n v="1529643600"/>
    <n v="1531112400"/>
    <b v="1"/>
    <x v="613"/>
    <d v="2018-07-09T05:00:00"/>
    <b v="0"/>
    <s v="theater/plays"/>
    <x v="0"/>
    <s v="plays"/>
  </r>
  <r>
    <n v="0.97405219780219776"/>
    <x v="2"/>
    <n v="1713"/>
    <n v="82.791593695271459"/>
    <s v="IT"/>
    <s v="EUR"/>
    <n v="1418623200"/>
    <n v="1419660000"/>
    <b v="0"/>
    <x v="614"/>
    <d v="2014-12-27T06:00:00"/>
    <b v="1"/>
    <s v="theater/plays"/>
    <x v="0"/>
    <s v="plays"/>
  </r>
  <r>
    <n v="0.86386203150461705"/>
    <x v="2"/>
    <n v="249"/>
    <n v="638.7028112449799"/>
    <s v="US"/>
    <s v="USD"/>
    <n v="1555736400"/>
    <n v="1555822800"/>
    <b v="0"/>
    <x v="615"/>
    <d v="2019-04-21T05:00:00"/>
    <b v="0"/>
    <s v="music/jazz"/>
    <x v="1"/>
    <s v="jazz"/>
  </r>
  <r>
    <n v="1.5016666666666667"/>
    <x v="2"/>
    <n v="192"/>
    <n v="42.234375"/>
    <s v="US"/>
    <s v="USD"/>
    <n v="1442120400"/>
    <n v="1442379600"/>
    <b v="0"/>
    <x v="616"/>
    <d v="2015-09-16T05:00:00"/>
    <b v="1"/>
    <s v="film &amp; video/animation"/>
    <x v="3"/>
    <s v="animation"/>
  </r>
  <r>
    <n v="3.5843478260869563"/>
    <x v="2"/>
    <n v="247"/>
    <n v="33.376518218623481"/>
    <s v="US"/>
    <s v="USD"/>
    <n v="1362376800"/>
    <n v="1364965200"/>
    <b v="0"/>
    <x v="617"/>
    <d v="2013-04-03T05:00:00"/>
    <b v="0"/>
    <s v="theater/plays"/>
    <x v="0"/>
    <s v="plays"/>
  </r>
  <r>
    <n v="5.4285714285714288"/>
    <x v="2"/>
    <n v="2293"/>
    <n v="3.3144352376798953"/>
    <s v="US"/>
    <s v="USD"/>
    <n v="1478408400"/>
    <n v="1479016800"/>
    <b v="0"/>
    <x v="618"/>
    <d v="2016-11-13T06:00:00"/>
    <b v="0"/>
    <s v="film &amp; video/science fiction"/>
    <x v="3"/>
    <s v="science fiction"/>
  </r>
  <r>
    <n v="0.67500714285714281"/>
    <x v="2"/>
    <n v="3131"/>
    <n v="30.182369849888214"/>
    <s v="US"/>
    <s v="USD"/>
    <n v="1498798800"/>
    <n v="1499662800"/>
    <b v="0"/>
    <x v="619"/>
    <d v="2017-07-10T05:00:00"/>
    <b v="0"/>
    <s v="film &amp; video/television"/>
    <x v="3"/>
    <s v="television"/>
  </r>
  <r>
    <n v="1.9174666666666667"/>
    <x v="2"/>
    <n v="143"/>
    <n v="100.56643356643356"/>
    <s v="IT"/>
    <s v="EUR"/>
    <n v="1504328400"/>
    <n v="1505710800"/>
    <b v="0"/>
    <x v="620"/>
    <d v="2017-09-18T05:00:00"/>
    <b v="0"/>
    <s v="theater/plays"/>
    <x v="0"/>
    <s v="plays"/>
  </r>
  <r>
    <n v="9.32"/>
    <x v="2"/>
    <n v="296"/>
    <n v="47.229729729729726"/>
    <s v="US"/>
    <s v="USD"/>
    <n v="1311483600"/>
    <n v="1311656400"/>
    <b v="0"/>
    <x v="621"/>
    <d v="2011-07-26T05:00:00"/>
    <b v="1"/>
    <s v="music/indie rock"/>
    <x v="1"/>
    <s v="indie rock"/>
  </r>
  <r>
    <n v="4.2927586206896553"/>
    <x v="2"/>
    <n v="170"/>
    <n v="73.229411764705887"/>
    <s v="US"/>
    <s v="USD"/>
    <n v="1291356000"/>
    <n v="1293170400"/>
    <b v="0"/>
    <x v="622"/>
    <d v="2010-12-24T06:00:00"/>
    <b v="1"/>
    <s v="theater/plays"/>
    <x v="0"/>
    <s v="plays"/>
  </r>
  <r>
    <n v="1.0065753424657535"/>
    <x v="2"/>
    <n v="86"/>
    <n v="85.441860465116278"/>
    <s v="DK"/>
    <s v="DKK"/>
    <n v="1551852000"/>
    <n v="1553317200"/>
    <b v="0"/>
    <x v="623"/>
    <d v="2019-03-23T05:00:00"/>
    <b v="0"/>
    <s v="games/video games"/>
    <x v="5"/>
    <s v="video games"/>
  </r>
  <r>
    <n v="2.266111111111111"/>
    <x v="2"/>
    <n v="6286"/>
    <n v="1.297804645243398"/>
    <s v="US"/>
    <s v="USD"/>
    <n v="1500440400"/>
    <n v="1503118800"/>
    <b v="0"/>
    <x v="624"/>
    <d v="2017-08-19T05:00:00"/>
    <b v="0"/>
    <s v="music/rock"/>
    <x v="1"/>
    <s v="rock"/>
  </r>
  <r>
    <n v="1.4238"/>
    <x v="2"/>
    <n v="3727"/>
    <n v="1.9101153742956802"/>
    <s v="US"/>
    <s v="USD"/>
    <n v="1316754000"/>
    <n v="1318741200"/>
    <b v="0"/>
    <x v="325"/>
    <d v="2011-10-16T05:00:00"/>
    <b v="0"/>
    <s v="theater/plays"/>
    <x v="0"/>
    <s v="plays"/>
  </r>
  <r>
    <n v="0.90633333333333332"/>
    <x v="2"/>
    <n v="1605"/>
    <n v="3.3881619937694705"/>
    <s v="US"/>
    <s v="USD"/>
    <n v="1518242400"/>
    <n v="1518242400"/>
    <b v="0"/>
    <x v="625"/>
    <d v="2018-02-10T06:00:00"/>
    <b v="1"/>
    <s v="music/indie rock"/>
    <x v="1"/>
    <s v="indie rock"/>
  </r>
  <r>
    <n v="0.63966740576496672"/>
    <x v="2"/>
    <n v="2120"/>
    <n v="54.432075471698113"/>
    <s v="US"/>
    <s v="USD"/>
    <n v="1269752400"/>
    <n v="1273554000"/>
    <b v="0"/>
    <x v="626"/>
    <d v="2010-05-11T05:00:00"/>
    <b v="0"/>
    <s v="theater/plays"/>
    <x v="0"/>
    <s v="plays"/>
  </r>
  <r>
    <n v="0.84131868131868137"/>
    <x v="2"/>
    <n v="50"/>
    <n v="153.12"/>
    <s v="US"/>
    <s v="USD"/>
    <n v="1281330000"/>
    <n v="1281589200"/>
    <b v="0"/>
    <x v="627"/>
    <d v="2010-08-12T05:00:00"/>
    <b v="0"/>
    <s v="theater/plays"/>
    <x v="0"/>
    <s v="plays"/>
  </r>
  <r>
    <n v="1.3393478260869565"/>
    <x v="2"/>
    <n v="2080"/>
    <n v="5.9240384615384611"/>
    <s v="US"/>
    <s v="USD"/>
    <n v="1398661200"/>
    <n v="1400389200"/>
    <b v="0"/>
    <x v="628"/>
    <d v="2014-05-18T05:00:00"/>
    <b v="0"/>
    <s v="film &amp; video/drama"/>
    <x v="3"/>
    <s v="drama"/>
  </r>
  <r>
    <n v="0.59042047531992692"/>
    <x v="2"/>
    <n v="2105"/>
    <n v="46.027553444180519"/>
    <s v="US"/>
    <s v="USD"/>
    <n v="1388469600"/>
    <n v="1388815200"/>
    <b v="0"/>
    <x v="629"/>
    <d v="2014-01-04T06:00:00"/>
    <b v="0"/>
    <s v="film &amp; video/animation"/>
    <x v="3"/>
    <s v="animation"/>
  </r>
  <r>
    <n v="1.5280062063615205"/>
    <x v="2"/>
    <n v="2436"/>
    <n v="80.853858784893262"/>
    <s v="US"/>
    <s v="USD"/>
    <n v="1518328800"/>
    <n v="1519538400"/>
    <b v="0"/>
    <x v="630"/>
    <d v="2018-02-25T06:00:00"/>
    <b v="0"/>
    <s v="theater/plays"/>
    <x v="0"/>
    <s v="plays"/>
  </r>
  <r>
    <n v="4.466912114014252"/>
    <x v="2"/>
    <n v="80"/>
    <n v="2350.7125000000001"/>
    <s v="US"/>
    <s v="USD"/>
    <n v="1517032800"/>
    <n v="1517810400"/>
    <b v="0"/>
    <x v="631"/>
    <d v="2018-02-05T06:00:00"/>
    <b v="0"/>
    <s v="publishing/translations"/>
    <x v="4"/>
    <s v="translations"/>
  </r>
  <r>
    <n v="0.8439189189189189"/>
    <x v="2"/>
    <n v="42"/>
    <n v="148.6904761904762"/>
    <s v="US"/>
    <s v="USD"/>
    <n v="1368594000"/>
    <n v="1370581200"/>
    <b v="0"/>
    <x v="632"/>
    <d v="2013-06-07T05:00:00"/>
    <b v="1"/>
    <s v="technology/wearables"/>
    <x v="6"/>
    <s v="wearables"/>
  </r>
  <r>
    <n v="0.03"/>
    <x v="2"/>
    <n v="139"/>
    <n v="2.1582733812949641E-2"/>
    <s v="CA"/>
    <s v="CAD"/>
    <n v="1448258400"/>
    <n v="1448863200"/>
    <b v="0"/>
    <x v="633"/>
    <d v="2015-11-30T06:00:00"/>
    <b v="1"/>
    <s v="technology/web"/>
    <x v="6"/>
    <s v="web"/>
  </r>
  <r>
    <n v="1.7502692307692307"/>
    <x v="2"/>
    <n v="159"/>
    <n v="572.41509433962267"/>
    <s v="US"/>
    <s v="USD"/>
    <n v="1431925200"/>
    <n v="1432098000"/>
    <b v="0"/>
    <x v="233"/>
    <d v="2015-05-20T05:00:00"/>
    <b v="0"/>
    <s v="film &amp; video/drama"/>
    <x v="3"/>
    <s v="drama"/>
  </r>
  <r>
    <n v="0.54137931034482756"/>
    <x v="2"/>
    <n v="381"/>
    <n v="12.362204724409448"/>
    <s v="US"/>
    <s v="USD"/>
    <n v="1481522400"/>
    <n v="1482127200"/>
    <b v="0"/>
    <x v="634"/>
    <d v="2016-12-19T06:00:00"/>
    <b v="0"/>
    <s v="technology/wearables"/>
    <x v="6"/>
    <s v="wearables"/>
  </r>
  <r>
    <n v="3.1187381703470032"/>
    <x v="2"/>
    <n v="194"/>
    <n v="1019.2164948453608"/>
    <s v="GB"/>
    <s v="GBP"/>
    <n v="1335934800"/>
    <n v="1335934800"/>
    <b v="0"/>
    <x v="635"/>
    <d v="2012-05-02T05:00:00"/>
    <b v="1"/>
    <s v="food/food trucks"/>
    <x v="2"/>
    <s v="food trucks"/>
  </r>
  <r>
    <n v="1.2278160919540231"/>
    <x v="2"/>
    <n v="106"/>
    <n v="100.77358490566037"/>
    <s v="US"/>
    <s v="USD"/>
    <n v="1529989200"/>
    <n v="1530075600"/>
    <b v="0"/>
    <x v="636"/>
    <d v="2018-06-27T05:00:00"/>
    <b v="0"/>
    <s v="music/electric music"/>
    <x v="1"/>
    <s v="electric music"/>
  </r>
  <r>
    <n v="0.99026517383618151"/>
    <x v="2"/>
    <n v="142"/>
    <n v="1183.4366197183099"/>
    <s v="US"/>
    <s v="USD"/>
    <n v="1418709600"/>
    <n v="1418796000"/>
    <b v="0"/>
    <x v="637"/>
    <d v="2014-12-17T06:00:00"/>
    <b v="0"/>
    <s v="film &amp; video/television"/>
    <x v="3"/>
    <s v="television"/>
  </r>
  <r>
    <n v="1.278468634686347"/>
    <x v="2"/>
    <n v="211"/>
    <n v="656.80568720379142"/>
    <s v="US"/>
    <s v="USD"/>
    <n v="1372136400"/>
    <n v="1372482000"/>
    <b v="0"/>
    <x v="638"/>
    <d v="2013-06-29T05:00:00"/>
    <b v="1"/>
    <s v="publishing/translations"/>
    <x v="4"/>
    <s v="translations"/>
  </r>
  <r>
    <n v="1.5861643835616439"/>
    <x v="2"/>
    <n v="2756"/>
    <n v="4.2013788098693761"/>
    <s v="US"/>
    <s v="USD"/>
    <n v="1425877200"/>
    <n v="1426914000"/>
    <b v="0"/>
    <x v="639"/>
    <d v="2015-03-21T05:00:00"/>
    <b v="0"/>
    <s v="technology/wearables"/>
    <x v="6"/>
    <s v="wearables"/>
  </r>
  <r>
    <n v="7.0705882352941174"/>
    <x v="2"/>
    <n v="173"/>
    <n v="69.479768786127167"/>
    <s v="GB"/>
    <s v="GBP"/>
    <n v="1501304400"/>
    <n v="1501477200"/>
    <b v="0"/>
    <x v="640"/>
    <d v="2017-07-31T05:00:00"/>
    <b v="0"/>
    <s v="food/food trucks"/>
    <x v="2"/>
    <s v="food trucks"/>
  </r>
  <r>
    <n v="1.4238775510204082"/>
    <x v="2"/>
    <n v="87"/>
    <n v="160.39080459770116"/>
    <s v="US"/>
    <s v="USD"/>
    <n v="1268287200"/>
    <n v="1269061200"/>
    <b v="0"/>
    <x v="641"/>
    <d v="2010-03-20T05:00:00"/>
    <b v="1"/>
    <s v="photography/photography books"/>
    <x v="7"/>
    <s v="photography books"/>
  </r>
  <r>
    <n v="1.4786046511627906"/>
    <x v="2"/>
    <n v="1572"/>
    <n v="4.0445292620865141"/>
    <s v="GB"/>
    <s v="GBP"/>
    <n v="1407128400"/>
    <n v="1411362000"/>
    <b v="0"/>
    <x v="642"/>
    <d v="2014-09-22T05:00:00"/>
    <b v="1"/>
    <s v="food/food trucks"/>
    <x v="2"/>
    <s v="food trucks"/>
  </r>
  <r>
    <n v="0.20322580645161289"/>
    <x v="2"/>
    <n v="2346"/>
    <n v="0.53708439897698212"/>
    <s v="US"/>
    <s v="USD"/>
    <n v="1492664400"/>
    <n v="1495515600"/>
    <b v="0"/>
    <x v="643"/>
    <d v="2017-05-23T05:00:00"/>
    <b v="0"/>
    <s v="theater/plays"/>
    <x v="0"/>
    <s v="plays"/>
  </r>
  <r>
    <n v="18.40625"/>
    <x v="2"/>
    <n v="115"/>
    <n v="128.04347826086956"/>
    <s v="US"/>
    <s v="USD"/>
    <n v="1454479200"/>
    <n v="1455948000"/>
    <b v="0"/>
    <x v="644"/>
    <d v="2016-02-20T06:00:00"/>
    <b v="0"/>
    <s v="theater/plays"/>
    <x v="0"/>
    <s v="plays"/>
  </r>
  <r>
    <n v="1.6194202898550725"/>
    <x v="2"/>
    <n v="85"/>
    <n v="131.45882352941177"/>
    <s v="IT"/>
    <s v="EUR"/>
    <n v="1281934800"/>
    <n v="1282366800"/>
    <b v="0"/>
    <x v="645"/>
    <d v="2010-08-21T05:00:00"/>
    <b v="0"/>
    <s v="technology/wearables"/>
    <x v="6"/>
    <s v="wearables"/>
  </r>
  <r>
    <n v="4.7282077922077921"/>
    <x v="2"/>
    <n v="144"/>
    <n v="1264.1388888888889"/>
    <s v="US"/>
    <s v="USD"/>
    <n v="1573970400"/>
    <n v="1574575200"/>
    <b v="0"/>
    <x v="646"/>
    <d v="2019-11-24T06:00:00"/>
    <b v="0"/>
    <s v="journalism/audio"/>
    <x v="8"/>
    <s v="audio"/>
  </r>
  <r>
    <n v="0.24466101694915254"/>
    <x v="2"/>
    <n v="2443"/>
    <n v="11.817437576749898"/>
    <s v="US"/>
    <s v="USD"/>
    <n v="1372654800"/>
    <n v="1374901200"/>
    <b v="0"/>
    <x v="647"/>
    <d v="2013-07-27T05:00:00"/>
    <b v="1"/>
    <s v="food/food trucks"/>
    <x v="2"/>
    <s v="food trucks"/>
  </r>
  <r>
    <n v="5.1764999999999999"/>
    <x v="2"/>
    <n v="64"/>
    <n v="161.765625"/>
    <s v="US"/>
    <s v="USD"/>
    <n v="1561784400"/>
    <n v="1562907600"/>
    <b v="0"/>
    <x v="648"/>
    <d v="2019-07-12T05:00:00"/>
    <b v="0"/>
    <s v="photography/photography books"/>
    <x v="7"/>
    <s v="photography books"/>
  </r>
  <r>
    <n v="2.4764285714285714"/>
    <x v="2"/>
    <n v="268"/>
    <n v="51.746268656716417"/>
    <s v="US"/>
    <s v="USD"/>
    <n v="1332392400"/>
    <n v="1332478800"/>
    <b v="0"/>
    <x v="649"/>
    <d v="2012-03-23T05:00:00"/>
    <b v="0"/>
    <s v="technology/wearables"/>
    <x v="6"/>
    <s v="wearables"/>
  </r>
  <r>
    <n v="1.0020481927710843"/>
    <x v="2"/>
    <n v="195"/>
    <n v="42.651282051282053"/>
    <s v="DK"/>
    <s v="DKK"/>
    <n v="1402376400"/>
    <n v="1402722000"/>
    <b v="0"/>
    <x v="650"/>
    <d v="2014-06-14T05:00:00"/>
    <b v="0"/>
    <s v="theater/plays"/>
    <x v="0"/>
    <s v="plays"/>
  </r>
  <r>
    <n v="1.53"/>
    <x v="2"/>
    <n v="186"/>
    <n v="56.758064516129032"/>
    <s v="AU"/>
    <s v="AUD"/>
    <n v="1343365200"/>
    <n v="1345870800"/>
    <b v="0"/>
    <x v="651"/>
    <d v="2012-08-25T05:00:00"/>
    <b v="1"/>
    <s v="games/video games"/>
    <x v="5"/>
    <s v="video games"/>
  </r>
  <r>
    <n v="0.37091954022988505"/>
    <x v="2"/>
    <n v="460"/>
    <n v="7.0152173913043478"/>
    <s v="US"/>
    <s v="USD"/>
    <n v="1435726800"/>
    <n v="1437454800"/>
    <b v="0"/>
    <x v="437"/>
    <d v="2015-07-21T05:00:00"/>
    <b v="0"/>
    <s v="film &amp; video/drama"/>
    <x v="3"/>
    <s v="drama"/>
  </r>
  <r>
    <n v="4.3923948220064728E-2"/>
    <x v="2"/>
    <n v="2528"/>
    <n v="2.1475474683544302"/>
    <s v="US"/>
    <s v="USD"/>
    <n v="1511416800"/>
    <n v="1512885600"/>
    <b v="0"/>
    <x v="443"/>
    <d v="2017-12-10T06:00:00"/>
    <b v="1"/>
    <s v="theater/plays"/>
    <x v="0"/>
    <s v="plays"/>
  </r>
  <r>
    <n v="1.5650721649484536"/>
    <x v="2"/>
    <n v="3657"/>
    <n v="20.756357670221494"/>
    <s v="US"/>
    <s v="USD"/>
    <n v="1532840400"/>
    <n v="1534654800"/>
    <b v="0"/>
    <x v="501"/>
    <d v="2018-08-19T05:00:00"/>
    <b v="0"/>
    <s v="theater/plays"/>
    <x v="0"/>
    <s v="plays"/>
  </r>
  <r>
    <n v="2.704081632653061"/>
    <x v="2"/>
    <n v="131"/>
    <n v="101.14503816793894"/>
    <s v="AU"/>
    <s v="AUD"/>
    <n v="1527742800"/>
    <n v="1529816400"/>
    <b v="0"/>
    <x v="652"/>
    <d v="2018-06-24T05:00:00"/>
    <b v="0"/>
    <s v="film &amp; video/drama"/>
    <x v="3"/>
    <s v="drama"/>
  </r>
  <r>
    <n v="1.3405952380952382"/>
    <x v="2"/>
    <n v="239"/>
    <n v="47.11715481171548"/>
    <s v="US"/>
    <s v="USD"/>
    <n v="1404536400"/>
    <n v="1404622800"/>
    <b v="0"/>
    <x v="653"/>
    <d v="2014-07-06T05:00:00"/>
    <b v="1"/>
    <s v="games/video games"/>
    <x v="5"/>
    <s v="video games"/>
  </r>
  <r>
    <n v="0.50398033126293995"/>
    <x v="2"/>
    <n v="78"/>
    <n v="1248.3205128205129"/>
    <s v="US"/>
    <s v="USD"/>
    <n v="1493960400"/>
    <n v="1494392400"/>
    <b v="0"/>
    <x v="654"/>
    <d v="2017-05-10T05:00:00"/>
    <b v="0"/>
    <s v="food/food trucks"/>
    <x v="2"/>
    <s v="food trucks"/>
  </r>
  <r>
    <n v="0.88815837937384901"/>
    <x v="2"/>
    <n v="1773"/>
    <n v="27.200789622109419"/>
    <s v="US"/>
    <s v="USD"/>
    <n v="1420696800"/>
    <n v="1421906400"/>
    <b v="0"/>
    <x v="587"/>
    <d v="2015-01-22T06:00:00"/>
    <b v="1"/>
    <s v="music/rock"/>
    <x v="1"/>
    <s v="rock"/>
  </r>
  <r>
    <n v="1.65"/>
    <x v="2"/>
    <n v="32"/>
    <n v="458.90625"/>
    <s v="US"/>
    <s v="USD"/>
    <n v="1555650000"/>
    <n v="1555909200"/>
    <b v="0"/>
    <x v="655"/>
    <d v="2019-04-22T05:00:00"/>
    <b v="0"/>
    <s v="theater/plays"/>
    <x v="0"/>
    <s v="plays"/>
  </r>
  <r>
    <n v="0.17499999999999999"/>
    <x v="2"/>
    <n v="369"/>
    <n v="1.9918699186991871"/>
    <s v="US"/>
    <s v="USD"/>
    <n v="1471928400"/>
    <n v="1472446800"/>
    <b v="0"/>
    <x v="656"/>
    <d v="2016-08-29T05:00:00"/>
    <b v="1"/>
    <s v="film &amp; video/drama"/>
    <x v="3"/>
    <s v="drama"/>
  </r>
  <r>
    <n v="1.8566071428571429"/>
    <x v="2"/>
    <n v="89"/>
    <n v="116.82022471910112"/>
    <s v="US"/>
    <s v="USD"/>
    <n v="1267682400"/>
    <n v="1268114400"/>
    <b v="0"/>
    <x v="657"/>
    <d v="2010-03-09T06:00:00"/>
    <b v="0"/>
    <s v="film &amp; video/shorts"/>
    <x v="3"/>
    <s v="shorts"/>
  </r>
  <r>
    <n v="4.1266319444444441"/>
    <x v="2"/>
    <n v="147"/>
    <n v="808.48299319727892"/>
    <s v="US"/>
    <s v="USD"/>
    <n v="1451109600"/>
    <n v="1454306400"/>
    <b v="0"/>
    <x v="168"/>
    <d v="2016-02-01T06:00:00"/>
    <b v="1"/>
    <s v="theater/plays"/>
    <x v="0"/>
    <s v="plays"/>
  </r>
  <r>
    <n v="0.90249999999999997"/>
    <x v="2"/>
    <n v="126"/>
    <n v="57.301587301587304"/>
    <s v="CA"/>
    <s v="CAD"/>
    <n v="1516860000"/>
    <n v="1516946400"/>
    <b v="0"/>
    <x v="658"/>
    <d v="2018-01-26T06:00:00"/>
    <b v="0"/>
    <s v="theater/plays"/>
    <x v="0"/>
    <s v="plays"/>
  </r>
  <r>
    <n v="0.91984615384615387"/>
    <x v="2"/>
    <n v="2218"/>
    <n v="48.52209197475203"/>
    <s v="GB"/>
    <s v="GBP"/>
    <n v="1374642000"/>
    <n v="1377752400"/>
    <b v="0"/>
    <x v="659"/>
    <d v="2013-08-29T05:00:00"/>
    <b v="0"/>
    <s v="music/indie rock"/>
    <x v="1"/>
    <s v="indie rock"/>
  </r>
  <r>
    <n v="5.2700632911392402"/>
    <x v="2"/>
    <n v="202"/>
    <n v="412.21287128712873"/>
    <s v="IT"/>
    <s v="EUR"/>
    <n v="1528434000"/>
    <n v="1528606800"/>
    <b v="0"/>
    <x v="660"/>
    <d v="2018-06-10T05:00:00"/>
    <b v="1"/>
    <s v="theater/plays"/>
    <x v="0"/>
    <s v="plays"/>
  </r>
  <r>
    <n v="3.1914285714285713"/>
    <x v="2"/>
    <n v="140"/>
    <n v="95.742857142857147"/>
    <s v="IT"/>
    <s v="EUR"/>
    <n v="1282626000"/>
    <n v="1284872400"/>
    <b v="0"/>
    <x v="661"/>
    <d v="2010-09-19T05:00:00"/>
    <b v="0"/>
    <s v="publishing/fiction"/>
    <x v="4"/>
    <s v="fiction"/>
  </r>
  <r>
    <n v="3.5418867924528303"/>
    <x v="2"/>
    <n v="1052"/>
    <n v="124.90874524714829"/>
    <s v="DK"/>
    <s v="DKK"/>
    <n v="1535605200"/>
    <n v="1537592400"/>
    <b v="1"/>
    <x v="662"/>
    <d v="2018-09-22T05:00:00"/>
    <b v="1"/>
    <s v="film &amp; video/documentary"/>
    <x v="3"/>
    <s v="documentary"/>
  </r>
  <r>
    <n v="0.32896103896103895"/>
    <x v="2"/>
    <n v="247"/>
    <n v="10.255060728744938"/>
    <s v="US"/>
    <s v="USD"/>
    <n v="1525496400"/>
    <n v="1527397200"/>
    <b v="0"/>
    <x v="663"/>
    <d v="2018-05-27T05:00:00"/>
    <b v="0"/>
    <s v="photography/photography books"/>
    <x v="7"/>
    <s v="photography books"/>
  </r>
  <r>
    <n v="1.358918918918919"/>
    <x v="2"/>
    <n v="84"/>
    <n v="59.857142857142854"/>
    <s v="US"/>
    <s v="USD"/>
    <n v="1452232800"/>
    <n v="1453356000"/>
    <b v="0"/>
    <x v="664"/>
    <d v="2016-01-21T06:00:00"/>
    <b v="0"/>
    <s v="music/rock"/>
    <x v="1"/>
    <s v="rock"/>
  </r>
  <r>
    <n v="2.0843373493975904E-2"/>
    <x v="2"/>
    <n v="88"/>
    <n v="17.693181818181817"/>
    <s v="US"/>
    <s v="USD"/>
    <n v="1537160400"/>
    <n v="1537419600"/>
    <b v="0"/>
    <x v="665"/>
    <d v="2018-09-20T05:00:00"/>
    <b v="1"/>
    <s v="theater/plays"/>
    <x v="0"/>
    <s v="plays"/>
  </r>
  <r>
    <n v="0.61"/>
    <x v="2"/>
    <n v="156"/>
    <n v="39.102564102564102"/>
    <s v="US"/>
    <s v="USD"/>
    <n v="1422165600"/>
    <n v="1423202400"/>
    <b v="0"/>
    <x v="666"/>
    <d v="2015-02-06T06:00:00"/>
    <b v="0"/>
    <s v="film &amp; video/drama"/>
    <x v="3"/>
    <s v="drama"/>
  </r>
  <r>
    <n v="0.30037735849056602"/>
    <x v="2"/>
    <n v="2985"/>
    <n v="0.53333333333333333"/>
    <s v="US"/>
    <s v="USD"/>
    <n v="1459486800"/>
    <n v="1460610000"/>
    <b v="0"/>
    <x v="667"/>
    <d v="2016-04-14T05:00:00"/>
    <b v="0"/>
    <s v="theater/plays"/>
    <x v="0"/>
    <s v="plays"/>
  </r>
  <r>
    <n v="11.791666666666666"/>
    <x v="2"/>
    <n v="762"/>
    <n v="18.569553805774277"/>
    <s v="US"/>
    <s v="USD"/>
    <n v="1369717200"/>
    <n v="1370494800"/>
    <b v="0"/>
    <x v="668"/>
    <d v="2013-06-06T05:00:00"/>
    <b v="0"/>
    <s v="technology/wearables"/>
    <x v="6"/>
    <s v="wearables"/>
  </r>
  <r>
    <n v="11.260833333333334"/>
    <x v="2"/>
    <n v="554"/>
    <n v="24.391696750902526"/>
    <s v="CA"/>
    <s v="CAD"/>
    <n v="1482127200"/>
    <n v="1482645600"/>
    <b v="0"/>
    <x v="669"/>
    <d v="2016-12-25T06:00:00"/>
    <b v="0"/>
    <s v="music/indie rock"/>
    <x v="1"/>
    <s v="indie rock"/>
  </r>
  <r>
    <n v="0.12923076923076923"/>
    <x v="2"/>
    <n v="135"/>
    <n v="3.7333333333333334"/>
    <s v="DK"/>
    <s v="DKK"/>
    <n v="1396414800"/>
    <n v="1399093200"/>
    <b v="0"/>
    <x v="670"/>
    <d v="2014-05-03T05:00:00"/>
    <b v="0"/>
    <s v="music/rock"/>
    <x v="1"/>
    <s v="rock"/>
  </r>
  <r>
    <n v="7.12"/>
    <x v="2"/>
    <n v="122"/>
    <n v="116.72131147540983"/>
    <s v="US"/>
    <s v="USD"/>
    <n v="1315285200"/>
    <n v="1315890000"/>
    <b v="0"/>
    <x v="671"/>
    <d v="2011-09-13T05:00:00"/>
    <b v="1"/>
    <s v="publishing/translations"/>
    <x v="4"/>
    <s v="translations"/>
  </r>
  <r>
    <n v="0.30304347826086958"/>
    <x v="2"/>
    <n v="221"/>
    <n v="9.4615384615384617"/>
    <s v="US"/>
    <s v="USD"/>
    <n v="1443762000"/>
    <n v="1444021200"/>
    <b v="0"/>
    <x v="672"/>
    <d v="2015-10-05T05:00:00"/>
    <b v="1"/>
    <s v="film &amp; video/science fiction"/>
    <x v="3"/>
    <s v="science fiction"/>
  </r>
  <r>
    <n v="2.1250896057347672"/>
    <x v="2"/>
    <n v="126"/>
    <n v="941.11111111111109"/>
    <s v="US"/>
    <s v="USD"/>
    <n v="1456293600"/>
    <n v="1460005200"/>
    <b v="0"/>
    <x v="258"/>
    <d v="2016-04-07T05:00:00"/>
    <b v="0"/>
    <s v="theater/plays"/>
    <x v="0"/>
    <s v="plays"/>
  </r>
  <r>
    <n v="2.2885714285714287"/>
    <x v="2"/>
    <n v="1022"/>
    <n v="10.972602739726028"/>
    <s v="US"/>
    <s v="USD"/>
    <n v="1470114000"/>
    <n v="1470718800"/>
    <b v="0"/>
    <x v="673"/>
    <d v="2016-08-09T05:00:00"/>
    <b v="0"/>
    <s v="theater/plays"/>
    <x v="0"/>
    <s v="plays"/>
  </r>
  <r>
    <n v="0.34959979476654696"/>
    <x v="2"/>
    <n v="3177"/>
    <n v="21.446962543279824"/>
    <s v="US"/>
    <s v="USD"/>
    <n v="1321596000"/>
    <n v="1325052000"/>
    <b v="0"/>
    <x v="674"/>
    <d v="2011-12-28T06:00:00"/>
    <b v="0"/>
    <s v="film &amp; video/animation"/>
    <x v="3"/>
    <s v="animation"/>
  </r>
  <r>
    <n v="1.5729069767441861"/>
    <x v="2"/>
    <n v="198"/>
    <n v="68.318181818181813"/>
    <s v="CH"/>
    <s v="CHF"/>
    <n v="1318827600"/>
    <n v="1319000400"/>
    <b v="0"/>
    <x v="675"/>
    <d v="2011-10-19T05:00:00"/>
    <b v="0"/>
    <s v="theater/plays"/>
    <x v="0"/>
    <s v="plays"/>
  </r>
  <r>
    <n v="0.01"/>
    <x v="2"/>
    <n v="85"/>
    <n v="1.1764705882352941E-2"/>
    <s v="AU"/>
    <s v="AUD"/>
    <n v="1542088800"/>
    <n v="1543816800"/>
    <b v="0"/>
    <x v="676"/>
    <d v="2018-12-03T06:00:00"/>
    <b v="0"/>
    <s v="film &amp; video/documentary"/>
    <x v="3"/>
    <s v="documentary"/>
  </r>
  <r>
    <n v="2.3230555555555554"/>
    <x v="2"/>
    <n v="3596"/>
    <n v="2.3256395995550614"/>
    <s v="US"/>
    <s v="USD"/>
    <n v="1321336800"/>
    <n v="1323064800"/>
    <b v="0"/>
    <x v="677"/>
    <d v="2011-12-05T06:00:00"/>
    <b v="0"/>
    <s v="theater/plays"/>
    <x v="0"/>
    <s v="plays"/>
  </r>
  <r>
    <n v="0.92448275862068963"/>
    <x v="2"/>
    <n v="244"/>
    <n v="21.975409836065573"/>
    <s v="US"/>
    <s v="USD"/>
    <n v="1404968400"/>
    <n v="1405141200"/>
    <b v="0"/>
    <x v="678"/>
    <d v="2014-07-12T05:00:00"/>
    <b v="0"/>
    <s v="music/rock"/>
    <x v="1"/>
    <s v="rock"/>
  </r>
  <r>
    <n v="2.5670212765957445"/>
    <x v="2"/>
    <n v="5180"/>
    <n v="2.3291505791505793"/>
    <s v="US"/>
    <s v="USD"/>
    <n v="1279170000"/>
    <n v="1283058000"/>
    <b v="0"/>
    <x v="679"/>
    <d v="2010-08-29T05:00:00"/>
    <b v="0"/>
    <s v="theater/plays"/>
    <x v="0"/>
    <s v="plays"/>
  </r>
  <r>
    <n v="1.6847017045454546"/>
    <x v="2"/>
    <n v="589"/>
    <n v="201.36332767402376"/>
    <s v="IT"/>
    <s v="EUR"/>
    <n v="1294725600"/>
    <n v="1295762400"/>
    <b v="0"/>
    <x v="680"/>
    <d v="2011-01-23T06:00:00"/>
    <b v="0"/>
    <s v="film &amp; video/animation"/>
    <x v="3"/>
    <s v="animation"/>
  </r>
  <r>
    <n v="1.6657777777777778"/>
    <x v="2"/>
    <n v="2725"/>
    <n v="2.7508256880733946"/>
    <s v="US"/>
    <s v="USD"/>
    <n v="1419055200"/>
    <n v="1419573600"/>
    <b v="0"/>
    <x v="254"/>
    <d v="2014-12-26T06:00:00"/>
    <b v="1"/>
    <s v="music/rock"/>
    <x v="1"/>
    <s v="rock"/>
  </r>
  <r>
    <n v="7.7207692307692311"/>
    <x v="2"/>
    <n v="300"/>
    <n v="33.456666666666663"/>
    <s v="US"/>
    <s v="USD"/>
    <n v="1399006800"/>
    <n v="1399179600"/>
    <b v="0"/>
    <x v="208"/>
    <d v="2014-05-04T05:00:00"/>
    <b v="0"/>
    <s v="journalism/audio"/>
    <x v="8"/>
    <s v="audio"/>
  </r>
  <r>
    <n v="4.0685714285714285"/>
    <x v="2"/>
    <n v="144"/>
    <n v="39.555555555555557"/>
    <s v="US"/>
    <s v="USD"/>
    <n v="1575698400"/>
    <n v="1576562400"/>
    <b v="0"/>
    <x v="681"/>
    <d v="2019-12-17T06:00:00"/>
    <b v="1"/>
    <s v="food/food trucks"/>
    <x v="2"/>
    <s v="food trucks"/>
  </r>
  <r>
    <n v="5.6420608108108112"/>
    <x v="2"/>
    <n v="87"/>
    <n v="1919.5977011494253"/>
    <s v="US"/>
    <s v="USD"/>
    <n v="1312693200"/>
    <n v="1313730000"/>
    <b v="0"/>
    <x v="682"/>
    <d v="2011-08-19T05:00:00"/>
    <b v="0"/>
    <s v="music/jazz"/>
    <x v="1"/>
    <s v="jazz"/>
  </r>
  <r>
    <n v="0.6842686567164179"/>
    <x v="2"/>
    <n v="3116"/>
    <n v="36.782734274711167"/>
    <s v="US"/>
    <s v="USD"/>
    <n v="1393394400"/>
    <n v="1394085600"/>
    <b v="0"/>
    <x v="683"/>
    <d v="2014-03-06T06:00:00"/>
    <b v="0"/>
    <s v="theater/plays"/>
    <x v="0"/>
    <s v="plays"/>
  </r>
  <r>
    <n v="0.34351966873706002"/>
    <x v="2"/>
    <n v="909"/>
    <n v="18.253025302530254"/>
    <s v="US"/>
    <s v="USD"/>
    <n v="1329717600"/>
    <n v="1331186400"/>
    <b v="0"/>
    <x v="294"/>
    <d v="2012-03-08T06:00:00"/>
    <b v="0"/>
    <s v="film &amp; video/documentary"/>
    <x v="3"/>
    <s v="documentary"/>
  </r>
  <r>
    <n v="6.5545454545454547"/>
    <x v="2"/>
    <n v="1613"/>
    <n v="8.9398636081835097"/>
    <s v="US"/>
    <s v="USD"/>
    <n v="1335330000"/>
    <n v="1336539600"/>
    <b v="0"/>
    <x v="684"/>
    <d v="2012-05-09T05:00:00"/>
    <b v="0"/>
    <s v="technology/web"/>
    <x v="6"/>
    <s v="web"/>
  </r>
  <r>
    <n v="1.7725714285714285"/>
    <x v="2"/>
    <n v="136"/>
    <n v="45.617647058823529"/>
    <s v="US"/>
    <s v="USD"/>
    <n v="1268888400"/>
    <n v="1269752400"/>
    <b v="0"/>
    <x v="685"/>
    <d v="2010-03-28T05:00:00"/>
    <b v="0"/>
    <s v="publishing/translations"/>
    <x v="4"/>
    <s v="translations"/>
  </r>
  <r>
    <n v="1.1317857142857144"/>
    <x v="2"/>
    <n v="130"/>
    <n v="48.753846153846155"/>
    <s v="US"/>
    <s v="USD"/>
    <n v="1289973600"/>
    <n v="1291615200"/>
    <b v="0"/>
    <x v="686"/>
    <d v="2010-12-06T06:00:00"/>
    <b v="0"/>
    <s v="music/rock"/>
    <x v="1"/>
    <s v="rock"/>
  </r>
  <r>
    <n v="7.2818181818181822"/>
    <x v="2"/>
    <n v="102"/>
    <n v="78.529411764705884"/>
    <s v="US"/>
    <s v="USD"/>
    <n v="1279083600"/>
    <n v="1279947600"/>
    <b v="0"/>
    <x v="687"/>
    <d v="2010-07-24T05:00:00"/>
    <b v="0"/>
    <s v="games/video games"/>
    <x v="5"/>
    <s v="video games"/>
  </r>
  <r>
    <n v="2.0833333333333335"/>
    <x v="2"/>
    <n v="4006"/>
    <n v="2.0282076884672993"/>
    <s v="US"/>
    <s v="USD"/>
    <n v="1395810000"/>
    <n v="1396933200"/>
    <b v="0"/>
    <x v="688"/>
    <d v="2014-04-08T05:00:00"/>
    <b v="0"/>
    <s v="film &amp; video/animation"/>
    <x v="3"/>
    <s v="animation"/>
  </r>
  <r>
    <n v="0.31171232876712329"/>
    <x v="2"/>
    <n v="1629"/>
    <n v="8.3812154696132595"/>
    <s v="US"/>
    <s v="USD"/>
    <n v="1268715600"/>
    <n v="1270530000"/>
    <b v="0"/>
    <x v="689"/>
    <d v="2010-04-06T05:00:00"/>
    <b v="1"/>
    <s v="theater/plays"/>
    <x v="0"/>
    <s v="plays"/>
  </r>
  <r>
    <n v="0.56967078189300413"/>
    <x v="2"/>
    <n v="2188"/>
    <n v="25.307129798903109"/>
    <s v="US"/>
    <s v="USD"/>
    <n v="1573970400"/>
    <n v="1575525600"/>
    <b v="0"/>
    <x v="646"/>
    <d v="2019-12-05T06:00:00"/>
    <b v="0"/>
    <s v="theater/plays"/>
    <x v="0"/>
    <s v="plays"/>
  </r>
  <r>
    <n v="2.31"/>
    <x v="2"/>
    <n v="2409"/>
    <n v="4.602739726027397"/>
    <s v="IT"/>
    <s v="EUR"/>
    <n v="1276578000"/>
    <n v="1279083600"/>
    <b v="0"/>
    <x v="690"/>
    <d v="2010-07-14T05:00:00"/>
    <b v="0"/>
    <s v="music/rock"/>
    <x v="1"/>
    <s v="rock"/>
  </r>
  <r>
    <n v="0.86867834394904464"/>
    <x v="2"/>
    <n v="194"/>
    <n v="562.40206185567013"/>
    <s v="US"/>
    <s v="USD"/>
    <n v="1401426000"/>
    <n v="1402894800"/>
    <b v="1"/>
    <x v="266"/>
    <d v="2014-06-16T05:00:00"/>
    <b v="0"/>
    <s v="technology/wearables"/>
    <x v="6"/>
    <s v="wearables"/>
  </r>
  <r>
    <n v="2.7074418604651163"/>
    <x v="2"/>
    <n v="1140"/>
    <n v="10.212280701754386"/>
    <s v="US"/>
    <s v="USD"/>
    <n v="1433480400"/>
    <n v="1434430800"/>
    <b v="0"/>
    <x v="433"/>
    <d v="2015-06-16T05:00:00"/>
    <b v="0"/>
    <s v="theater/plays"/>
    <x v="0"/>
    <s v="plays"/>
  </r>
  <r>
    <n v="0.49446428571428569"/>
    <x v="2"/>
    <n v="102"/>
    <n v="27.147058823529413"/>
    <s v="US"/>
    <s v="USD"/>
    <n v="1555563600"/>
    <n v="1557896400"/>
    <b v="0"/>
    <x v="691"/>
    <d v="2019-05-15T05:00:00"/>
    <b v="0"/>
    <s v="theater/plays"/>
    <x v="0"/>
    <s v="plays"/>
  </r>
  <r>
    <n v="1.1335962566844919"/>
    <x v="2"/>
    <n v="2857"/>
    <n v="59.358067903395167"/>
    <s v="US"/>
    <s v="USD"/>
    <n v="1295676000"/>
    <n v="1297490400"/>
    <b v="0"/>
    <x v="692"/>
    <d v="2011-02-12T06:00:00"/>
    <b v="0"/>
    <s v="theater/plays"/>
    <x v="0"/>
    <s v="plays"/>
  </r>
  <r>
    <n v="1.9055555555555554"/>
    <x v="2"/>
    <n v="107"/>
    <n v="945.65420560747668"/>
    <s v="US"/>
    <s v="USD"/>
    <n v="1443848400"/>
    <n v="1447394400"/>
    <b v="0"/>
    <x v="68"/>
    <d v="2015-11-13T06:00:00"/>
    <b v="0"/>
    <s v="publishing/nonfiction"/>
    <x v="4"/>
    <s v="nonfiction"/>
  </r>
  <r>
    <n v="1.355"/>
    <x v="2"/>
    <n v="160"/>
    <n v="42.34375"/>
    <s v="GB"/>
    <s v="GBP"/>
    <n v="1457330400"/>
    <n v="1458277200"/>
    <b v="0"/>
    <x v="693"/>
    <d v="2016-03-18T05:00:00"/>
    <b v="0"/>
    <s v="music/rock"/>
    <x v="1"/>
    <s v="rock"/>
  </r>
  <r>
    <n v="0.10297872340425532"/>
    <x v="2"/>
    <n v="2230"/>
    <n v="0.43408071748878924"/>
    <s v="US"/>
    <s v="USD"/>
    <n v="1395550800"/>
    <n v="1395723600"/>
    <b v="0"/>
    <x v="694"/>
    <d v="2014-03-25T05:00:00"/>
    <b v="0"/>
    <s v="food/food trucks"/>
    <x v="2"/>
    <s v="food trucks"/>
  </r>
  <r>
    <n v="0.65544223826714798"/>
    <x v="2"/>
    <n v="316"/>
    <n v="229.81962025316454"/>
    <s v="US"/>
    <s v="USD"/>
    <n v="1551852000"/>
    <n v="1552197600"/>
    <b v="0"/>
    <x v="623"/>
    <d v="2019-03-10T06:00:00"/>
    <b v="1"/>
    <s v="music/jazz"/>
    <x v="1"/>
    <s v="jazz"/>
  </r>
  <r>
    <n v="0.49026652452025588"/>
    <x v="2"/>
    <n v="117"/>
    <n v="393.05128205128204"/>
    <s v="US"/>
    <s v="USD"/>
    <n v="1547618400"/>
    <n v="1549087200"/>
    <b v="0"/>
    <x v="695"/>
    <d v="2019-02-02T06:00:00"/>
    <b v="0"/>
    <s v="film &amp; video/science fiction"/>
    <x v="3"/>
    <s v="science fiction"/>
  </r>
  <r>
    <n v="7.8792307692307695"/>
    <x v="2"/>
    <n v="6406"/>
    <n v="1.5989697158913518"/>
    <s v="US"/>
    <s v="USD"/>
    <n v="1355637600"/>
    <n v="1356847200"/>
    <b v="0"/>
    <x v="696"/>
    <d v="2012-12-30T06:00:00"/>
    <b v="0"/>
    <s v="theater/plays"/>
    <x v="0"/>
    <s v="plays"/>
  </r>
  <r>
    <n v="0.80306347746090156"/>
    <x v="2"/>
    <n v="192"/>
    <n v="454.65104166666669"/>
    <s v="US"/>
    <s v="USD"/>
    <n v="1287810000"/>
    <n v="1289800800"/>
    <b v="0"/>
    <x v="697"/>
    <d v="2010-11-15T06:00:00"/>
    <b v="0"/>
    <s v="music/electric music"/>
    <x v="1"/>
    <s v="electric music"/>
  </r>
  <r>
    <n v="1.0629411764705883"/>
    <x v="2"/>
    <n v="26"/>
    <n v="208.5"/>
    <s v="CA"/>
    <s v="CAD"/>
    <n v="1503723600"/>
    <n v="1504501200"/>
    <b v="0"/>
    <x v="698"/>
    <d v="2017-09-04T05:00:00"/>
    <b v="0"/>
    <s v="theater/plays"/>
    <x v="0"/>
    <s v="plays"/>
  </r>
  <r>
    <n v="0.50735632183908042"/>
    <x v="2"/>
    <n v="723"/>
    <n v="6.1051175656984782"/>
    <s v="US"/>
    <s v="USD"/>
    <n v="1484114400"/>
    <n v="1485669600"/>
    <b v="0"/>
    <x v="699"/>
    <d v="2017-01-29T06:00:00"/>
    <b v="0"/>
    <s v="theater/plays"/>
    <x v="0"/>
    <s v="plays"/>
  </r>
  <r>
    <n v="2.153137254901961"/>
    <x v="2"/>
    <n v="170"/>
    <n v="64.594117647058823"/>
    <s v="IT"/>
    <s v="EUR"/>
    <n v="1461906000"/>
    <n v="1462770000"/>
    <b v="0"/>
    <x v="700"/>
    <d v="2016-05-09T05:00:00"/>
    <b v="0"/>
    <s v="theater/plays"/>
    <x v="0"/>
    <s v="plays"/>
  </r>
  <r>
    <n v="1.4122972972972974"/>
    <x v="2"/>
    <n v="238"/>
    <n v="43.911764705882355"/>
    <s v="GB"/>
    <s v="GBP"/>
    <n v="1379653200"/>
    <n v="1379739600"/>
    <b v="0"/>
    <x v="701"/>
    <d v="2013-09-21T05:00:00"/>
    <b v="1"/>
    <s v="music/indie rock"/>
    <x v="1"/>
    <s v="indie rock"/>
  </r>
  <r>
    <n v="1.1533745781777278"/>
    <x v="2"/>
    <n v="55"/>
    <n v="1864.2727272727273"/>
    <s v="US"/>
    <s v="USD"/>
    <n v="1401858000"/>
    <n v="1402722000"/>
    <b v="0"/>
    <x v="702"/>
    <d v="2014-06-14T05:00:00"/>
    <b v="0"/>
    <s v="theater/plays"/>
    <x v="0"/>
    <s v="plays"/>
  </r>
  <r>
    <n v="1.9311940298507462"/>
    <x v="2"/>
    <n v="128"/>
    <n v="101.0859375"/>
    <s v="AU"/>
    <s v="AUD"/>
    <n v="1467954000"/>
    <n v="1468299600"/>
    <b v="0"/>
    <x v="703"/>
    <d v="2016-07-12T05:00:00"/>
    <b v="0"/>
    <s v="photography/photography books"/>
    <x v="7"/>
    <s v="photography books"/>
  </r>
  <r>
    <n v="7.2973333333333334"/>
    <x v="2"/>
    <n v="2144"/>
    <n v="5.1054104477611943"/>
    <s v="US"/>
    <s v="USD"/>
    <n v="1473742800"/>
    <n v="1474174800"/>
    <b v="0"/>
    <x v="704"/>
    <d v="2016-09-18T05:00:00"/>
    <b v="0"/>
    <s v="theater/plays"/>
    <x v="0"/>
    <s v="plays"/>
  </r>
  <r>
    <n v="0.99663398692810456"/>
    <x v="2"/>
    <n v="2693"/>
    <n v="22.649090233939845"/>
    <s v="GB"/>
    <s v="GBP"/>
    <n v="1437022800"/>
    <n v="1437454800"/>
    <b v="0"/>
    <x v="705"/>
    <d v="2015-07-21T05:00:00"/>
    <b v="0"/>
    <s v="theater/plays"/>
    <x v="0"/>
    <s v="plays"/>
  </r>
  <r>
    <n v="0.88166666666666671"/>
    <x v="2"/>
    <n v="432"/>
    <n v="7.3472222222222223"/>
    <s v="US"/>
    <s v="USD"/>
    <n v="1422165600"/>
    <n v="1422684000"/>
    <b v="0"/>
    <x v="666"/>
    <d v="2015-01-31T06:00:00"/>
    <b v="0"/>
    <s v="photography/photography books"/>
    <x v="7"/>
    <s v="photography books"/>
  </r>
  <r>
    <n v="0.37233333333333335"/>
    <x v="2"/>
    <n v="189"/>
    <n v="17.730158730158731"/>
    <s v="US"/>
    <s v="USD"/>
    <n v="1285650000"/>
    <n v="1286427600"/>
    <b v="0"/>
    <x v="706"/>
    <d v="2010-10-07T05:00:00"/>
    <b v="1"/>
    <s v="theater/plays"/>
    <x v="0"/>
    <s v="plays"/>
  </r>
  <r>
    <n v="0.30540075309306081"/>
    <x v="2"/>
    <n v="154"/>
    <n v="368.66233766233768"/>
    <s v="GB"/>
    <s v="GBP"/>
    <n v="1276664400"/>
    <n v="1278738000"/>
    <b v="1"/>
    <x v="707"/>
    <d v="2010-07-10T05:00:00"/>
    <b v="0"/>
    <s v="food/food trucks"/>
    <x v="2"/>
    <s v="food trucks"/>
  </r>
  <r>
    <n v="0.25714285714285712"/>
    <x v="2"/>
    <n v="96"/>
    <n v="5.625"/>
    <s v="US"/>
    <s v="USD"/>
    <n v="1286168400"/>
    <n v="1286427600"/>
    <b v="0"/>
    <x v="708"/>
    <d v="2010-10-07T05:00:00"/>
    <b v="0"/>
    <s v="music/indie rock"/>
    <x v="1"/>
    <s v="indie rock"/>
  </r>
  <r>
    <n v="0.34"/>
    <x v="2"/>
    <n v="3063"/>
    <n v="0.22200457068233759"/>
    <s v="US"/>
    <s v="USD"/>
    <n v="1553576400"/>
    <n v="1553922000"/>
    <b v="0"/>
    <x v="709"/>
    <d v="2019-03-30T05:00:00"/>
    <b v="0"/>
    <s v="theater/plays"/>
    <x v="0"/>
    <s v="plays"/>
  </r>
  <r>
    <n v="11.859090909090909"/>
    <x v="2"/>
    <n v="2266"/>
    <n v="5.7568402471315094"/>
    <s v="US"/>
    <s v="USD"/>
    <n v="1360389600"/>
    <n v="1363150800"/>
    <b v="0"/>
    <x v="710"/>
    <d v="2013-03-13T05:00:00"/>
    <b v="0"/>
    <s v="film &amp; video/television"/>
    <x v="3"/>
    <s v="television"/>
  </r>
  <r>
    <n v="1.2539393939393939"/>
    <x v="2"/>
    <n v="194"/>
    <n v="42.659793814432987"/>
    <s v="CH"/>
    <s v="CHF"/>
    <n v="1487570400"/>
    <n v="1489986000"/>
    <b v="0"/>
    <x v="711"/>
    <d v="2017-03-20T05:00:00"/>
    <b v="0"/>
    <s v="theater/plays"/>
    <x v="0"/>
    <s v="plays"/>
  </r>
  <r>
    <n v="0.14394366197183098"/>
    <x v="2"/>
    <n v="129"/>
    <n v="7.9224806201550386"/>
    <s v="CA"/>
    <s v="CAD"/>
    <n v="1545026400"/>
    <n v="1545804000"/>
    <b v="0"/>
    <x v="712"/>
    <d v="2018-12-26T06:00:00"/>
    <b v="0"/>
    <s v="technology/wearables"/>
    <x v="6"/>
    <s v="wearables"/>
  </r>
  <r>
    <n v="0.54807692307692313"/>
    <x v="2"/>
    <n v="375"/>
    <n v="11.4"/>
    <s v="US"/>
    <s v="USD"/>
    <n v="1488348000"/>
    <n v="1489899600"/>
    <b v="0"/>
    <x v="713"/>
    <d v="2017-03-19T05:00:00"/>
    <b v="0"/>
    <s v="theater/plays"/>
    <x v="0"/>
    <s v="plays"/>
  </r>
  <r>
    <n v="1.0963157894736841"/>
    <x v="2"/>
    <n v="409"/>
    <n v="20.371638141809292"/>
    <s v="US"/>
    <s v="USD"/>
    <n v="1470373200"/>
    <n v="1474088400"/>
    <b v="0"/>
    <x v="714"/>
    <d v="2016-09-17T05:00:00"/>
    <b v="0"/>
    <s v="technology/web"/>
    <x v="6"/>
    <s v="web"/>
  </r>
  <r>
    <n v="1.8847058823529412"/>
    <x v="2"/>
    <n v="234"/>
    <n v="27.384615384615383"/>
    <s v="US"/>
    <s v="USD"/>
    <n v="1460091600"/>
    <n v="1460264400"/>
    <b v="0"/>
    <x v="715"/>
    <d v="2016-04-10T05:00:00"/>
    <b v="0"/>
    <s v="technology/web"/>
    <x v="6"/>
    <s v="web"/>
  </r>
  <r>
    <n v="0.87008284023668636"/>
    <x v="2"/>
    <n v="3016"/>
    <n v="24.377320954907162"/>
    <s v="US"/>
    <s v="USD"/>
    <n v="1440392400"/>
    <n v="1440824400"/>
    <b v="0"/>
    <x v="351"/>
    <d v="2015-08-29T05:00:00"/>
    <b v="0"/>
    <s v="music/metal"/>
    <x v="1"/>
    <s v="metal"/>
  </r>
  <r>
    <n v="0.01"/>
    <x v="2"/>
    <n v="264"/>
    <n v="3.787878787878788E-3"/>
    <s v="US"/>
    <s v="USD"/>
    <n v="1488434400"/>
    <n v="1489554000"/>
    <b v="1"/>
    <x v="716"/>
    <d v="2017-03-15T05:00:00"/>
    <b v="0"/>
    <s v="photography/photography books"/>
    <x v="7"/>
    <s v="photography books"/>
  </r>
  <r>
    <n v="2.0291304347826089"/>
    <x v="2"/>
    <n v="272"/>
    <n v="17.158088235294116"/>
    <s v="US"/>
    <s v="USD"/>
    <n v="1310187600"/>
    <n v="1311397200"/>
    <b v="0"/>
    <x v="717"/>
    <d v="2011-07-23T05:00:00"/>
    <b v="1"/>
    <s v="film &amp; video/documentary"/>
    <x v="3"/>
    <s v="documentary"/>
  </r>
  <r>
    <n v="1.9703225806451612"/>
    <x v="2"/>
    <n v="419"/>
    <n v="29.155131264916466"/>
    <s v="US"/>
    <s v="USD"/>
    <n v="1410325200"/>
    <n v="1411102800"/>
    <b v="0"/>
    <x v="718"/>
    <d v="2014-09-19T05:00:00"/>
    <b v="0"/>
    <s v="journalism/audio"/>
    <x v="8"/>
    <s v="audio"/>
  </r>
  <r>
    <n v="1.07"/>
    <x v="2"/>
    <n v="1621"/>
    <n v="4.0265268352868597"/>
    <s v="IT"/>
    <s v="EUR"/>
    <n v="1498453200"/>
    <n v="1499230800"/>
    <b v="0"/>
    <x v="719"/>
    <d v="2017-07-05T05:00:00"/>
    <b v="0"/>
    <s v="theater/plays"/>
    <x v="0"/>
    <s v="plays"/>
  </r>
  <r>
    <n v="2.6873076923076922"/>
    <x v="2"/>
    <n v="1101"/>
    <n v="6.346049046321526"/>
    <s v="US"/>
    <s v="USD"/>
    <n v="1456380000"/>
    <n v="1457416800"/>
    <b v="0"/>
    <x v="85"/>
    <d v="2016-03-08T06:00:00"/>
    <b v="0"/>
    <s v="music/indie rock"/>
    <x v="1"/>
    <s v="indie rock"/>
  </r>
  <r>
    <n v="0.50845360824742269"/>
    <x v="2"/>
    <n v="1073"/>
    <n v="4.5964585274930103"/>
    <s v="US"/>
    <s v="USD"/>
    <n v="1280552400"/>
    <n v="1280898000"/>
    <b v="0"/>
    <x v="720"/>
    <d v="2010-08-04T05:00:00"/>
    <b v="1"/>
    <s v="theater/plays"/>
    <x v="0"/>
    <s v="plays"/>
  </r>
  <r>
    <n v="11.802857142857142"/>
    <x v="2"/>
    <n v="331"/>
    <n v="24.9607250755287"/>
    <s v="US"/>
    <s v="USD"/>
    <n v="1568178000"/>
    <n v="1568782800"/>
    <b v="0"/>
    <x v="721"/>
    <d v="2019-09-18T05:00:00"/>
    <b v="0"/>
    <s v="journalism/audio"/>
    <x v="8"/>
    <s v="audio"/>
  </r>
  <r>
    <n v="2.64"/>
    <x v="2"/>
    <n v="1170"/>
    <n v="1.5794871794871794"/>
    <s v="US"/>
    <s v="USD"/>
    <n v="1348635600"/>
    <n v="1349413200"/>
    <b v="0"/>
    <x v="722"/>
    <d v="2012-10-05T05:00:00"/>
    <b v="0"/>
    <s v="photography/photography books"/>
    <x v="7"/>
    <s v="photography books"/>
  </r>
  <r>
    <n v="0.30442307692307691"/>
    <x v="2"/>
    <n v="363"/>
    <n v="4.3608815426997243"/>
    <s v="US"/>
    <s v="USD"/>
    <n v="1571374800"/>
    <n v="1571806800"/>
    <b v="0"/>
    <x v="723"/>
    <d v="2019-10-23T05:00:00"/>
    <b v="1"/>
    <s v="food/food trucks"/>
    <x v="2"/>
    <s v="food trucks"/>
  </r>
  <r>
    <n v="0.62880681818181816"/>
    <x v="2"/>
    <n v="103"/>
    <n v="859.57281553398059"/>
    <s v="US"/>
    <s v="USD"/>
    <n v="1386741600"/>
    <n v="1387519200"/>
    <b v="0"/>
    <x v="307"/>
    <d v="2013-12-20T06:00:00"/>
    <b v="0"/>
    <s v="theater/plays"/>
    <x v="0"/>
    <s v="plays"/>
  </r>
  <r>
    <n v="1.9312499999999999"/>
    <x v="2"/>
    <n v="147"/>
    <n v="84.08163265306122"/>
    <s v="US"/>
    <s v="USD"/>
    <n v="1537074000"/>
    <n v="1537246800"/>
    <b v="0"/>
    <x v="724"/>
    <d v="2018-09-18T05:00:00"/>
    <b v="0"/>
    <s v="theater/plays"/>
    <x v="0"/>
    <s v="plays"/>
  </r>
  <r>
    <n v="0.77102702702702708"/>
    <x v="2"/>
    <n v="110"/>
    <n v="648.36363636363637"/>
    <s v="CA"/>
    <s v="CAD"/>
    <n v="1277787600"/>
    <n v="1279515600"/>
    <b v="0"/>
    <x v="725"/>
    <d v="2010-07-19T05:00:00"/>
    <b v="0"/>
    <s v="publishing/nonfiction"/>
    <x v="4"/>
    <s v="nonfiction"/>
  </r>
  <r>
    <n v="2.2552763819095478"/>
    <x v="2"/>
    <n v="134"/>
    <n v="1004.776119402985"/>
    <s v="US"/>
    <s v="USD"/>
    <n v="1522126800"/>
    <n v="1523077200"/>
    <b v="0"/>
    <x v="726"/>
    <d v="2018-04-07T05:00:00"/>
    <b v="0"/>
    <s v="technology/wearables"/>
    <x v="6"/>
    <s v="wearables"/>
  </r>
  <r>
    <n v="2.3940625"/>
    <x v="2"/>
    <n v="269"/>
    <n v="28.479553903345725"/>
    <s v="US"/>
    <s v="USD"/>
    <n v="1489298400"/>
    <n v="1489554000"/>
    <b v="0"/>
    <x v="727"/>
    <d v="2017-03-15T05:00:00"/>
    <b v="0"/>
    <s v="theater/plays"/>
    <x v="0"/>
    <s v="plays"/>
  </r>
  <r>
    <n v="0.921875"/>
    <x v="2"/>
    <n v="175"/>
    <n v="16.857142857142858"/>
    <s v="US"/>
    <s v="USD"/>
    <n v="1547100000"/>
    <n v="1548482400"/>
    <b v="0"/>
    <x v="728"/>
    <d v="2019-01-26T06:00:00"/>
    <b v="1"/>
    <s v="film &amp; video/television"/>
    <x v="3"/>
    <s v="television"/>
  </r>
  <r>
    <n v="1.3023333333333333"/>
    <x v="2"/>
    <n v="69"/>
    <n v="169.86956521739131"/>
    <s v="US"/>
    <s v="USD"/>
    <n v="1383022800"/>
    <n v="1384063200"/>
    <b v="0"/>
    <x v="729"/>
    <d v="2013-11-10T06:00:00"/>
    <b v="0"/>
    <s v="technology/web"/>
    <x v="6"/>
    <s v="web"/>
  </r>
  <r>
    <n v="6.1521739130434785"/>
    <x v="2"/>
    <n v="190"/>
    <n v="74.473684210526315"/>
    <s v="US"/>
    <s v="USD"/>
    <n v="1322373600"/>
    <n v="1322892000"/>
    <b v="0"/>
    <x v="730"/>
    <d v="2011-12-03T06:00:00"/>
    <b v="1"/>
    <s v="film &amp; video/documentary"/>
    <x v="3"/>
    <s v="documentary"/>
  </r>
  <r>
    <n v="3.687953216374269"/>
    <x v="2"/>
    <n v="237"/>
    <n v="798.27848101265818"/>
    <s v="US"/>
    <s v="USD"/>
    <n v="1349240400"/>
    <n v="1350709200"/>
    <b v="1"/>
    <x v="731"/>
    <d v="2012-10-20T05:00:00"/>
    <b v="1"/>
    <s v="film &amp; video/documentary"/>
    <x v="3"/>
    <s v="documentary"/>
  </r>
  <r>
    <n v="10.948571428571428"/>
    <x v="2"/>
    <n v="196"/>
    <n v="39.102040816326529"/>
    <s v="IT"/>
    <s v="EUR"/>
    <n v="1447480800"/>
    <n v="1448863200"/>
    <b v="1"/>
    <x v="732"/>
    <d v="2015-11-30T06:00:00"/>
    <b v="0"/>
    <s v="music/rock"/>
    <x v="1"/>
    <s v="rock"/>
  </r>
  <r>
    <n v="0.50662921348314605"/>
    <x v="2"/>
    <n v="7295"/>
    <n v="0.61809458533241945"/>
    <s v="US"/>
    <s v="USD"/>
    <n v="1522472400"/>
    <n v="1522645200"/>
    <b v="0"/>
    <x v="733"/>
    <d v="2018-04-02T05:00:00"/>
    <b v="0"/>
    <s v="music/electric music"/>
    <x v="1"/>
    <s v="electric music"/>
  </r>
  <r>
    <n v="8.0060000000000002"/>
    <x v="2"/>
    <n v="2893"/>
    <n v="4.151054268924991"/>
    <s v="CA"/>
    <s v="CAD"/>
    <n v="1322114400"/>
    <n v="1323324000"/>
    <b v="0"/>
    <x v="734"/>
    <d v="2011-12-08T06:00:00"/>
    <b v="0"/>
    <s v="technology/wearables"/>
    <x v="6"/>
    <s v="wearables"/>
  </r>
  <r>
    <n v="2.9128571428571428"/>
    <x v="2"/>
    <n v="820"/>
    <n v="17.40609756097561"/>
    <s v="US"/>
    <s v="USD"/>
    <n v="1301202000"/>
    <n v="1301806800"/>
    <b v="1"/>
    <x v="735"/>
    <d v="2011-04-03T05:00:00"/>
    <b v="0"/>
    <s v="theater/plays"/>
    <x v="0"/>
    <s v="plays"/>
  </r>
  <r>
    <n v="3.4996666666666667"/>
    <x v="2"/>
    <n v="2038"/>
    <n v="92.729146221786067"/>
    <s v="US"/>
    <s v="USD"/>
    <n v="1334984400"/>
    <n v="1336453200"/>
    <b v="1"/>
    <x v="736"/>
    <d v="2012-05-08T05:00:00"/>
    <b v="1"/>
    <s v="publishing/translations"/>
    <x v="4"/>
    <s v="translations"/>
  </r>
  <r>
    <n v="3.5707317073170732"/>
    <x v="2"/>
    <n v="116"/>
    <n v="126.20689655172414"/>
    <s v="US"/>
    <s v="USD"/>
    <n v="1467608400"/>
    <n v="1468904400"/>
    <b v="0"/>
    <x v="737"/>
    <d v="2016-07-19T05:00:00"/>
    <b v="0"/>
    <s v="film &amp; video/animation"/>
    <x v="3"/>
    <s v="animation"/>
  </r>
  <r>
    <n v="1.2648941176470587"/>
    <x v="2"/>
    <n v="1345"/>
    <n v="79.937546468401493"/>
    <s v="AU"/>
    <s v="AUD"/>
    <n v="1546754400"/>
    <n v="1547445600"/>
    <b v="0"/>
    <x v="738"/>
    <d v="2019-01-14T06:00:00"/>
    <b v="1"/>
    <s v="technology/web"/>
    <x v="6"/>
    <s v="web"/>
  </r>
  <r>
    <n v="3.875"/>
    <x v="2"/>
    <n v="168"/>
    <n v="83.035714285714292"/>
    <s v="US"/>
    <s v="USD"/>
    <n v="1544248800"/>
    <n v="1547359200"/>
    <b v="0"/>
    <x v="485"/>
    <d v="2019-01-13T06:00:00"/>
    <b v="0"/>
    <s v="film &amp; video/drama"/>
    <x v="3"/>
    <s v="drama"/>
  </r>
  <r>
    <n v="4.5703571428571426"/>
    <x v="2"/>
    <n v="137"/>
    <n v="93.408759124087595"/>
    <s v="CH"/>
    <s v="CHF"/>
    <n v="1495429200"/>
    <n v="1496293200"/>
    <b v="0"/>
    <x v="739"/>
    <d v="2017-06-01T05:00:00"/>
    <b v="0"/>
    <s v="theater/plays"/>
    <x v="0"/>
    <s v="plays"/>
  </r>
  <r>
    <n v="2.6669565217391304"/>
    <x v="2"/>
    <n v="186"/>
    <n v="32.978494623655912"/>
    <s v="IT"/>
    <s v="EUR"/>
    <n v="1334811600"/>
    <n v="1335416400"/>
    <b v="0"/>
    <x v="144"/>
    <d v="2012-04-26T05:00:00"/>
    <b v="0"/>
    <s v="theater/plays"/>
    <x v="0"/>
    <s v="plays"/>
  </r>
  <r>
    <n v="0.69"/>
    <x v="2"/>
    <n v="125"/>
    <n v="39.192"/>
    <s v="US"/>
    <s v="USD"/>
    <n v="1531544400"/>
    <n v="1532149200"/>
    <b v="0"/>
    <x v="740"/>
    <d v="2018-07-21T05:00:00"/>
    <b v="1"/>
    <s v="theater/plays"/>
    <x v="0"/>
    <s v="plays"/>
  </r>
  <r>
    <n v="0.51343749999999999"/>
    <x v="2"/>
    <n v="202"/>
    <n v="24.400990099009903"/>
    <s v="US"/>
    <s v="USD"/>
    <n v="1467954000"/>
    <n v="1471496400"/>
    <b v="0"/>
    <x v="703"/>
    <d v="2016-08-18T05:00:00"/>
    <b v="0"/>
    <s v="theater/plays"/>
    <x v="0"/>
    <s v="plays"/>
  </r>
  <r>
    <n v="1.1710526315789473E-2"/>
    <x v="2"/>
    <n v="103"/>
    <n v="13.825242718446601"/>
    <s v="US"/>
    <s v="USD"/>
    <n v="1471842000"/>
    <n v="1472878800"/>
    <b v="0"/>
    <x v="741"/>
    <d v="2016-09-03T05:00:00"/>
    <b v="0"/>
    <s v="publishing/radio &amp; podcasts"/>
    <x v="4"/>
    <s v="radio &amp; podcasts"/>
  </r>
  <r>
    <n v="1.089773429454171"/>
    <x v="2"/>
    <n v="1785"/>
    <n v="59.281232492997198"/>
    <s v="US"/>
    <s v="USD"/>
    <n v="1408424400"/>
    <n v="1408510800"/>
    <b v="0"/>
    <x v="396"/>
    <d v="2014-08-20T05:00:00"/>
    <b v="0"/>
    <s v="music/rock"/>
    <x v="1"/>
    <s v="rock"/>
  </r>
  <r>
    <n v="3.1517592592592591"/>
    <x v="2"/>
    <n v="157"/>
    <n v="867.23566878980887"/>
    <s v="US"/>
    <s v="USD"/>
    <n v="1373432400"/>
    <n v="1375851600"/>
    <b v="0"/>
    <x v="742"/>
    <d v="2013-08-07T05:00:00"/>
    <b v="1"/>
    <s v="theater/plays"/>
    <x v="0"/>
    <s v="plays"/>
  </r>
  <r>
    <n v="1.5769117647058823"/>
    <x v="2"/>
    <n v="555"/>
    <n v="19.320720720720722"/>
    <s v="US"/>
    <s v="USD"/>
    <n v="1313989200"/>
    <n v="1315803600"/>
    <b v="0"/>
    <x v="743"/>
    <d v="2011-09-12T05:00:00"/>
    <b v="0"/>
    <s v="film &amp; video/documentary"/>
    <x v="3"/>
    <s v="documentary"/>
  </r>
  <r>
    <n v="1.5380821917808218"/>
    <x v="2"/>
    <n v="297"/>
    <n v="37.804713804713806"/>
    <s v="US"/>
    <s v="USD"/>
    <n v="1371445200"/>
    <n v="1373691600"/>
    <b v="0"/>
    <x v="744"/>
    <d v="2013-07-13T05:00:00"/>
    <b v="0"/>
    <s v="technology/wearables"/>
    <x v="6"/>
    <s v="wearables"/>
  </r>
  <r>
    <n v="0.89738979118329465"/>
    <x v="2"/>
    <n v="123"/>
    <n v="628.90243902439022"/>
    <s v="US"/>
    <s v="USD"/>
    <n v="1338267600"/>
    <n v="1339218000"/>
    <b v="0"/>
    <x v="745"/>
    <d v="2012-06-09T05:00:00"/>
    <b v="0"/>
    <s v="publishing/fiction"/>
    <x v="4"/>
    <s v="fiction"/>
  </r>
  <r>
    <n v="0.75135802469135804"/>
    <x v="2"/>
    <n v="3036"/>
    <n v="2.0046113306982871"/>
    <s v="US"/>
    <s v="USD"/>
    <n v="1509948000"/>
    <n v="1512280800"/>
    <b v="0"/>
    <x v="143"/>
    <d v="2017-12-03T06:00:00"/>
    <b v="0"/>
    <s v="film &amp; video/documentary"/>
    <x v="3"/>
    <s v="documentary"/>
  </r>
  <r>
    <n v="8.5288135593220336"/>
    <x v="2"/>
    <n v="144"/>
    <n v="1048.3333333333333"/>
    <s v="AU"/>
    <s v="AUD"/>
    <n v="1456898400"/>
    <n v="1458709200"/>
    <b v="0"/>
    <x v="746"/>
    <d v="2016-03-23T05:00:00"/>
    <b v="0"/>
    <s v="theater/plays"/>
    <x v="0"/>
    <s v="plays"/>
  </r>
  <r>
    <n v="1.3890625000000001"/>
    <x v="2"/>
    <n v="121"/>
    <n v="73.471074380165291"/>
    <s v="GB"/>
    <s v="GBP"/>
    <n v="1413954000"/>
    <n v="1414126800"/>
    <b v="0"/>
    <x v="747"/>
    <d v="2014-10-24T05:00:00"/>
    <b v="1"/>
    <s v="theater/plays"/>
    <x v="0"/>
    <s v="plays"/>
  </r>
  <r>
    <n v="1.9018181818181819"/>
    <x v="2"/>
    <n v="181"/>
    <n v="80.906077348066304"/>
    <s v="US"/>
    <s v="USD"/>
    <n v="1547964000"/>
    <n v="1552971600"/>
    <b v="0"/>
    <x v="59"/>
    <d v="2019-03-19T05:00:00"/>
    <b v="0"/>
    <s v="technology/web"/>
    <x v="6"/>
    <s v="web"/>
  </r>
  <r>
    <n v="1.0024333619948409"/>
    <x v="2"/>
    <n v="122"/>
    <n v="955.59836065573768"/>
    <s v="US"/>
    <s v="USD"/>
    <n v="1359957600"/>
    <n v="1360130400"/>
    <b v="0"/>
    <x v="748"/>
    <d v="2013-02-06T06:00:00"/>
    <b v="0"/>
    <s v="film &amp; video/drama"/>
    <x v="3"/>
    <s v="drama"/>
  </r>
  <r>
    <n v="1.4275824175824177"/>
    <x v="2"/>
    <n v="1071"/>
    <n v="12.129785247432306"/>
    <s v="CA"/>
    <s v="CAD"/>
    <n v="1432357200"/>
    <n v="1432875600"/>
    <b v="0"/>
    <x v="749"/>
    <d v="2015-05-29T05:00:00"/>
    <b v="0"/>
    <s v="technology/wearables"/>
    <x v="6"/>
    <s v="wearables"/>
  </r>
  <r>
    <n v="5.6313333333333331"/>
    <x v="2"/>
    <n v="980"/>
    <n v="8.619387755102041"/>
    <s v="US"/>
    <s v="USD"/>
    <n v="1406178000"/>
    <n v="1407301200"/>
    <b v="0"/>
    <x v="421"/>
    <d v="2014-08-06T05:00:00"/>
    <b v="0"/>
    <s v="music/metal"/>
    <x v="1"/>
    <s v="metal"/>
  </r>
  <r>
    <n v="0.30715909090909088"/>
    <x v="2"/>
    <n v="536"/>
    <n v="5.0429104477611943"/>
    <s v="US"/>
    <s v="USD"/>
    <n v="1485583200"/>
    <n v="1486620000"/>
    <b v="0"/>
    <x v="750"/>
    <d v="2017-02-09T06:00:00"/>
    <b v="1"/>
    <s v="theater/plays"/>
    <x v="0"/>
    <s v="plays"/>
  </r>
  <r>
    <n v="0.99397727272727276"/>
    <x v="2"/>
    <n v="1991"/>
    <n v="4.3932697137117023"/>
    <s v="US"/>
    <s v="USD"/>
    <n v="1459314000"/>
    <n v="1459918800"/>
    <b v="0"/>
    <x v="751"/>
    <d v="2016-04-06T05:00:00"/>
    <b v="0"/>
    <s v="photography/photography books"/>
    <x v="7"/>
    <s v="photography books"/>
  </r>
  <r>
    <n v="1.9754935622317598"/>
    <x v="2"/>
    <n v="180"/>
    <n v="767.15"/>
    <s v="US"/>
    <s v="USD"/>
    <n v="1478844000"/>
    <n v="1479880800"/>
    <b v="0"/>
    <x v="752"/>
    <d v="2016-11-23T06:00:00"/>
    <b v="0"/>
    <s v="music/indie rock"/>
    <x v="1"/>
    <s v="indie rock"/>
  </r>
  <r>
    <n v="5.085"/>
    <x v="2"/>
    <n v="130"/>
    <n v="39.115384615384613"/>
    <s v="US"/>
    <s v="USD"/>
    <n v="1274590800"/>
    <n v="1274677200"/>
    <b v="0"/>
    <x v="753"/>
    <d v="2010-05-24T05:00:00"/>
    <b v="0"/>
    <s v="theater/plays"/>
    <x v="0"/>
    <s v="plays"/>
  </r>
  <r>
    <n v="2.3774468085106384"/>
    <x v="2"/>
    <n v="122"/>
    <n v="91.590163934426229"/>
    <s v="US"/>
    <s v="USD"/>
    <n v="1263880800"/>
    <n v="1267509600"/>
    <b v="0"/>
    <x v="754"/>
    <d v="2010-03-02T06:00:00"/>
    <b v="0"/>
    <s v="music/electric music"/>
    <x v="1"/>
    <s v="electric music"/>
  </r>
  <r>
    <n v="3.3846875000000001"/>
    <x v="2"/>
    <n v="140"/>
    <n v="77.364285714285714"/>
    <s v="US"/>
    <s v="USD"/>
    <n v="1533877200"/>
    <n v="1534050000"/>
    <b v="0"/>
    <x v="182"/>
    <d v="2018-08-12T05:00:00"/>
    <b v="1"/>
    <s v="theater/plays"/>
    <x v="0"/>
    <s v="plays"/>
  </r>
  <r>
    <n v="1.3308955223880596"/>
    <x v="2"/>
    <n v="3388"/>
    <n v="2.6319362455726094"/>
    <s v="US"/>
    <s v="USD"/>
    <n v="1318136400"/>
    <n v="1318568400"/>
    <b v="0"/>
    <x v="755"/>
    <d v="2011-10-14T05:00:00"/>
    <b v="0"/>
    <s v="technology/web"/>
    <x v="6"/>
    <s v="web"/>
  </r>
  <r>
    <n v="0.01"/>
    <x v="2"/>
    <n v="280"/>
    <n v="3.5714285714285713E-3"/>
    <s v="US"/>
    <s v="USD"/>
    <n v="1283403600"/>
    <n v="1284354000"/>
    <b v="0"/>
    <x v="756"/>
    <d v="2010-09-13T05:00:00"/>
    <b v="0"/>
    <s v="theater/plays"/>
    <x v="0"/>
    <s v="plays"/>
  </r>
  <r>
    <n v="2.0779999999999998"/>
    <x v="2"/>
    <n v="366"/>
    <n v="34.065573770491802"/>
    <s v="IT"/>
    <s v="EUR"/>
    <n v="1412744400"/>
    <n v="1413781200"/>
    <b v="0"/>
    <x v="757"/>
    <d v="2014-10-20T05:00:00"/>
    <b v="1"/>
    <s v="technology/wearables"/>
    <x v="6"/>
    <s v="wearables"/>
  </r>
  <r>
    <n v="0.51122448979591839"/>
    <x v="2"/>
    <n v="270"/>
    <n v="9.2777777777777786"/>
    <s v="US"/>
    <s v="USD"/>
    <n v="1458190800"/>
    <n v="1459486800"/>
    <b v="1"/>
    <x v="758"/>
    <d v="2016-04-01T05:00:00"/>
    <b v="1"/>
    <s v="publishing/nonfiction"/>
    <x v="4"/>
    <s v="nonfiction"/>
  </r>
  <r>
    <n v="6.5205847953216374"/>
    <x v="2"/>
    <n v="137"/>
    <n v="813.88321167883214"/>
    <s v="US"/>
    <s v="USD"/>
    <n v="1274590800"/>
    <n v="1275886800"/>
    <b v="0"/>
    <x v="753"/>
    <d v="2010-06-07T05:00:00"/>
    <b v="0"/>
    <s v="photography/photography books"/>
    <x v="7"/>
    <s v="photography books"/>
  </r>
  <r>
    <n v="1.1363099415204678"/>
    <x v="2"/>
    <n v="3205"/>
    <n v="60.626833073322935"/>
    <s v="US"/>
    <s v="USD"/>
    <n v="1351400400"/>
    <n v="1355983200"/>
    <b v="0"/>
    <x v="759"/>
    <d v="2012-12-20T06:00:00"/>
    <b v="0"/>
    <s v="theater/plays"/>
    <x v="0"/>
    <s v="plays"/>
  </r>
  <r>
    <n v="1.0237606837606839"/>
    <x v="2"/>
    <n v="288"/>
    <n v="83.180555555555557"/>
    <s v="DK"/>
    <s v="DKK"/>
    <n v="1514354400"/>
    <n v="1515391200"/>
    <b v="0"/>
    <x v="288"/>
    <d v="2018-01-08T06:00:00"/>
    <b v="1"/>
    <s v="theater/plays"/>
    <x v="0"/>
    <s v="plays"/>
  </r>
  <r>
    <n v="3.5658333333333334"/>
    <x v="2"/>
    <n v="148"/>
    <n v="57.824324324324323"/>
    <s v="US"/>
    <s v="USD"/>
    <n v="1421733600"/>
    <n v="1422252000"/>
    <b v="0"/>
    <x v="760"/>
    <d v="2015-01-26T06:00:00"/>
    <b v="0"/>
    <s v="theater/plays"/>
    <x v="0"/>
    <s v="plays"/>
  </r>
  <r>
    <n v="1.3986792452830188"/>
    <x v="2"/>
    <n v="114"/>
    <n v="65.026315789473685"/>
    <s v="US"/>
    <s v="USD"/>
    <n v="1305176400"/>
    <n v="1305522000"/>
    <b v="0"/>
    <x v="761"/>
    <d v="2011-05-16T05:00:00"/>
    <b v="0"/>
    <s v="film &amp; video/drama"/>
    <x v="3"/>
    <s v="drama"/>
  </r>
  <r>
    <n v="0.69450000000000001"/>
    <x v="2"/>
    <n v="1518"/>
    <n v="1.8300395256916997"/>
    <s v="CA"/>
    <s v="CAD"/>
    <n v="1414126800"/>
    <n v="1414904400"/>
    <b v="0"/>
    <x v="762"/>
    <d v="2014-11-02T05:00:00"/>
    <b v="0"/>
    <s v="music/rock"/>
    <x v="1"/>
    <s v="rock"/>
  </r>
  <r>
    <n v="0.35534246575342465"/>
    <x v="2"/>
    <n v="166"/>
    <n v="15.626506024096386"/>
    <s v="US"/>
    <s v="USD"/>
    <n v="1500699600"/>
    <n v="1501131600"/>
    <b v="0"/>
    <x v="763"/>
    <d v="2017-07-27T05:00:00"/>
    <b v="0"/>
    <s v="music/rock"/>
    <x v="1"/>
    <s v="rock"/>
  </r>
  <r>
    <n v="2.5165000000000002"/>
    <x v="2"/>
    <n v="100"/>
    <n v="50.33"/>
    <s v="AU"/>
    <s v="AUD"/>
    <n v="1354082400"/>
    <n v="1355032800"/>
    <b v="0"/>
    <x v="764"/>
    <d v="2012-12-09T06:00:00"/>
    <b v="0"/>
    <s v="music/jazz"/>
    <x v="1"/>
    <s v="jazz"/>
  </r>
  <r>
    <n v="1.0587500000000001"/>
    <x v="2"/>
    <n v="235"/>
    <n v="39.646808510638294"/>
    <s v="US"/>
    <s v="USD"/>
    <n v="1336453200"/>
    <n v="1339477200"/>
    <b v="0"/>
    <x v="765"/>
    <d v="2012-06-12T05:00:00"/>
    <b v="1"/>
    <s v="theater/plays"/>
    <x v="0"/>
    <s v="plays"/>
  </r>
  <r>
    <n v="1.8742857142857143"/>
    <x v="2"/>
    <n v="148"/>
    <n v="44.324324324324323"/>
    <s v="US"/>
    <s v="USD"/>
    <n v="1305262800"/>
    <n v="1305954000"/>
    <b v="0"/>
    <x v="766"/>
    <d v="2011-05-21T05:00:00"/>
    <b v="0"/>
    <s v="music/rock"/>
    <x v="1"/>
    <s v="rock"/>
  </r>
  <r>
    <n v="3.8678571428571429"/>
    <x v="2"/>
    <n v="198"/>
    <n v="27.348484848484848"/>
    <s v="US"/>
    <s v="USD"/>
    <n v="1492232400"/>
    <n v="1494392400"/>
    <b v="1"/>
    <x v="767"/>
    <d v="2017-05-10T05:00:00"/>
    <b v="1"/>
    <s v="music/indie rock"/>
    <x v="1"/>
    <s v="indie rock"/>
  </r>
  <r>
    <n v="3.4707142857142856"/>
    <x v="2"/>
    <n v="150"/>
    <n v="97.18"/>
    <s v="US"/>
    <s v="USD"/>
    <n v="1386741600"/>
    <n v="1388037600"/>
    <b v="0"/>
    <x v="307"/>
    <d v="2013-12-26T06:00:00"/>
    <b v="0"/>
    <s v="theater/plays"/>
    <x v="0"/>
    <s v="plays"/>
  </r>
  <r>
    <n v="1.8582098765432098"/>
    <x v="2"/>
    <n v="216"/>
    <n v="696.8287037037037"/>
    <s v="IT"/>
    <s v="EUR"/>
    <n v="1397451600"/>
    <n v="1398056400"/>
    <b v="0"/>
    <x v="768"/>
    <d v="2014-04-21T05:00:00"/>
    <b v="1"/>
    <s v="theater/plays"/>
    <x v="0"/>
    <s v="plays"/>
  </r>
  <r>
    <n v="0.43241247264770238"/>
    <x v="2"/>
    <n v="5139"/>
    <n v="15.381397158980347"/>
    <s v="US"/>
    <s v="USD"/>
    <n v="1549692000"/>
    <n v="1550037600"/>
    <b v="0"/>
    <x v="769"/>
    <d v="2019-02-13T06:00:00"/>
    <b v="0"/>
    <s v="music/indie rock"/>
    <x v="1"/>
    <s v="indie rock"/>
  </r>
  <r>
    <n v="1.6243749999999999"/>
    <x v="2"/>
    <n v="2353"/>
    <n v="3.3136421589460263"/>
    <s v="US"/>
    <s v="USD"/>
    <n v="1492059600"/>
    <n v="1492923600"/>
    <b v="0"/>
    <x v="770"/>
    <d v="2017-04-23T05:00:00"/>
    <b v="0"/>
    <s v="theater/plays"/>
    <x v="0"/>
    <s v="plays"/>
  </r>
  <r>
    <n v="1.8484285714285715"/>
    <x v="2"/>
    <n v="78"/>
    <n v="165.88461538461539"/>
    <s v="IT"/>
    <s v="EUR"/>
    <n v="1463979600"/>
    <n v="1467522000"/>
    <b v="0"/>
    <x v="771"/>
    <d v="2016-07-03T05:00:00"/>
    <b v="0"/>
    <s v="technology/web"/>
    <x v="6"/>
    <s v="web"/>
  </r>
  <r>
    <n v="0.23703520691785052"/>
    <x v="2"/>
    <n v="174"/>
    <n v="220.55172413793105"/>
    <s v="CH"/>
    <s v="CHF"/>
    <n v="1313211600"/>
    <n v="1313643600"/>
    <b v="0"/>
    <x v="772"/>
    <d v="2011-08-18T05:00:00"/>
    <b v="0"/>
    <s v="film &amp; video/animation"/>
    <x v="3"/>
    <s v="animation"/>
  </r>
  <r>
    <n v="0.89870129870129867"/>
    <x v="2"/>
    <n v="164"/>
    <n v="42.195121951219512"/>
    <s v="US"/>
    <s v="USD"/>
    <n v="1469163600"/>
    <n v="1470805200"/>
    <b v="0"/>
    <x v="773"/>
    <d v="2016-08-10T05:00:00"/>
    <b v="1"/>
    <s v="film &amp; video/drama"/>
    <x v="3"/>
    <s v="drama"/>
  </r>
  <r>
    <n v="2.7260419580419581"/>
    <x v="2"/>
    <n v="161"/>
    <n v="1210.6335403726707"/>
    <s v="US"/>
    <s v="USD"/>
    <n v="1298959200"/>
    <n v="1301374800"/>
    <b v="0"/>
    <x v="774"/>
    <d v="2011-03-29T05:00:00"/>
    <b v="1"/>
    <s v="film &amp; video/animation"/>
    <x v="3"/>
    <s v="animation"/>
  </r>
  <r>
    <n v="1.7004255319148935"/>
    <x v="2"/>
    <n v="138"/>
    <n v="57.913043478260867"/>
    <s v="US"/>
    <s v="USD"/>
    <n v="1387260000"/>
    <n v="1387864800"/>
    <b v="0"/>
    <x v="775"/>
    <d v="2013-12-24T06:00:00"/>
    <b v="0"/>
    <s v="music/rock"/>
    <x v="1"/>
    <s v="rock"/>
  </r>
  <r>
    <n v="1.8828503562945369"/>
    <x v="2"/>
    <n v="3308"/>
    <n v="23.962515114873035"/>
    <s v="US"/>
    <s v="USD"/>
    <n v="1457244000"/>
    <n v="1458190800"/>
    <b v="0"/>
    <x v="776"/>
    <d v="2016-03-17T05:00:00"/>
    <b v="0"/>
    <s v="technology/web"/>
    <x v="6"/>
    <s v="web"/>
  </r>
  <r>
    <n v="3.4693532338308457"/>
    <x v="2"/>
    <n v="127"/>
    <n v="1098.1732283464567"/>
    <s v="AU"/>
    <s v="AUD"/>
    <n v="1556341200"/>
    <n v="1559278800"/>
    <b v="0"/>
    <x v="484"/>
    <d v="2019-05-31T05:00:00"/>
    <b v="1"/>
    <s v="film &amp; video/animation"/>
    <x v="3"/>
    <s v="animation"/>
  </r>
  <r>
    <n v="0.6917721518987342"/>
    <x v="2"/>
    <n v="207"/>
    <n v="26.40096618357488"/>
    <s v="IT"/>
    <s v="EUR"/>
    <n v="1522126800"/>
    <n v="1522731600"/>
    <b v="0"/>
    <x v="726"/>
    <d v="2018-04-03T05:00:00"/>
    <b v="1"/>
    <s v="music/jazz"/>
    <x v="1"/>
    <s v="jazz"/>
  </r>
  <r>
    <n v="0.25433734939759034"/>
    <x v="2"/>
    <n v="181"/>
    <n v="11.662983425414364"/>
    <s v="CH"/>
    <s v="CHF"/>
    <n v="1372136400"/>
    <n v="1372482000"/>
    <b v="0"/>
    <x v="638"/>
    <d v="2013-06-29T05:00:00"/>
    <b v="0"/>
    <s v="publishing/nonfiction"/>
    <x v="4"/>
    <s v="nonfiction"/>
  </r>
  <r>
    <n v="0.77400977995110021"/>
    <x v="2"/>
    <n v="110"/>
    <n v="1151.1636363636364"/>
    <s v="US"/>
    <s v="USD"/>
    <n v="1513922400"/>
    <n v="1514959200"/>
    <b v="0"/>
    <x v="777"/>
    <d v="2018-01-03T06:00:00"/>
    <b v="0"/>
    <s v="music/rock"/>
    <x v="1"/>
    <s v="rock"/>
  </r>
  <r>
    <n v="0.37481481481481482"/>
    <x v="2"/>
    <n v="185"/>
    <n v="5.4702702702702704"/>
    <s v="US"/>
    <s v="USD"/>
    <n v="1546149600"/>
    <n v="1548136800"/>
    <b v="0"/>
    <x v="778"/>
    <d v="2019-01-22T06:00:00"/>
    <b v="0"/>
    <s v="technology/web"/>
    <x v="6"/>
    <s v="web"/>
  </r>
  <r>
    <n v="5.4379999999999997"/>
    <x v="2"/>
    <n v="121"/>
    <n v="44.942148760330582"/>
    <s v="US"/>
    <s v="USD"/>
    <n v="1338440400"/>
    <n v="1340859600"/>
    <b v="0"/>
    <x v="779"/>
    <d v="2012-06-28T05:00:00"/>
    <b v="1"/>
    <s v="theater/plays"/>
    <x v="0"/>
    <s v="plays"/>
  </r>
  <r>
    <n v="2.2852189349112426"/>
    <x v="2"/>
    <n v="106"/>
    <n v="1821.7075471698113"/>
    <s v="US"/>
    <s v="USD"/>
    <n v="1577772000"/>
    <n v="1579672800"/>
    <b v="0"/>
    <x v="780"/>
    <d v="2020-01-22T06:00:00"/>
    <b v="1"/>
    <s v="photography/photography books"/>
    <x v="7"/>
    <s v="photography books"/>
  </r>
  <r>
    <n v="0.38948339483394834"/>
    <x v="2"/>
    <n v="142"/>
    <n v="222.99295774647888"/>
    <s v="US"/>
    <s v="USD"/>
    <n v="1562216400"/>
    <n v="1562389200"/>
    <b v="0"/>
    <x v="324"/>
    <d v="2019-07-06T05:00:00"/>
    <b v="0"/>
    <s v="photography/photography books"/>
    <x v="7"/>
    <s v="photography books"/>
  </r>
  <r>
    <n v="3.7"/>
    <x v="2"/>
    <n v="233"/>
    <n v="12.703862660944205"/>
    <s v="US"/>
    <s v="USD"/>
    <n v="1548568800"/>
    <n v="1551506400"/>
    <b v="0"/>
    <x v="781"/>
    <d v="2019-03-02T06:00:00"/>
    <b v="0"/>
    <s v="theater/plays"/>
    <x v="0"/>
    <s v="plays"/>
  </r>
  <r>
    <n v="2.3791176470588233"/>
    <x v="2"/>
    <n v="218"/>
    <n v="37.105504587155963"/>
    <s v="US"/>
    <s v="USD"/>
    <n v="1514872800"/>
    <n v="1516600800"/>
    <b v="0"/>
    <x v="782"/>
    <d v="2018-01-22T06:00:00"/>
    <b v="0"/>
    <s v="music/rock"/>
    <x v="1"/>
    <s v="rock"/>
  </r>
  <r>
    <n v="0.64036299765807958"/>
    <x v="2"/>
    <n v="76"/>
    <n v="1439.1315789473683"/>
    <s v="US"/>
    <s v="USD"/>
    <n v="1330927200"/>
    <n v="1332997200"/>
    <b v="0"/>
    <x v="783"/>
    <d v="2012-03-29T05:00:00"/>
    <b v="1"/>
    <s v="film &amp; video/drama"/>
    <x v="3"/>
    <s v="drama"/>
  </r>
  <r>
    <n v="1.1827777777777777"/>
    <x v="2"/>
    <n v="43"/>
    <n v="49.511627906976742"/>
    <s v="US"/>
    <s v="USD"/>
    <n v="1571115600"/>
    <n v="1574920800"/>
    <b v="0"/>
    <x v="784"/>
    <d v="2019-11-28T06:00:00"/>
    <b v="1"/>
    <s v="theater/plays"/>
    <x v="0"/>
    <s v="plays"/>
  </r>
  <r>
    <n v="0.84824037184594958"/>
    <x v="2"/>
    <n v="221"/>
    <n v="578.03167420814475"/>
    <s v="US"/>
    <s v="USD"/>
    <n v="1511848800"/>
    <n v="1512712800"/>
    <b v="0"/>
    <x v="785"/>
    <d v="2017-12-08T06:00:00"/>
    <b v="1"/>
    <s v="theater/plays"/>
    <x v="0"/>
    <s v="plays"/>
  </r>
  <r>
    <n v="0.29346153846153844"/>
    <x v="2"/>
    <n v="2805"/>
    <n v="0.8160427807486631"/>
    <s v="CA"/>
    <s v="CAD"/>
    <n v="1523854800"/>
    <n v="1524286800"/>
    <b v="0"/>
    <x v="441"/>
    <d v="2018-04-21T05:00:00"/>
    <b v="0"/>
    <s v="publishing/nonfiction"/>
    <x v="4"/>
    <s v="nonfiction"/>
  </r>
  <r>
    <n v="2.0989655172413793"/>
    <x v="2"/>
    <n v="68"/>
    <n v="179.02941176470588"/>
    <s v="US"/>
    <s v="USD"/>
    <n v="1346043600"/>
    <n v="1346907600"/>
    <b v="0"/>
    <x v="786"/>
    <d v="2012-09-06T05:00:00"/>
    <b v="0"/>
    <s v="games/video games"/>
    <x v="5"/>
    <s v="video games"/>
  </r>
  <r>
    <n v="1.697857142857143"/>
    <x v="2"/>
    <n v="183"/>
    <n v="51.956284153005463"/>
    <s v="CA"/>
    <s v="CAD"/>
    <n v="1511935200"/>
    <n v="1514181600"/>
    <b v="0"/>
    <x v="787"/>
    <d v="2017-12-25T06:00:00"/>
    <b v="0"/>
    <s v="music/rock"/>
    <x v="1"/>
    <s v="rock"/>
  </r>
  <r>
    <n v="1.1595907738095239"/>
    <x v="2"/>
    <n v="133"/>
    <n v="1171.796992481203"/>
    <s v="US"/>
    <s v="USD"/>
    <n v="1392012000"/>
    <n v="1392184800"/>
    <b v="1"/>
    <x v="20"/>
    <d v="2014-02-12T06:00:00"/>
    <b v="1"/>
    <s v="theater/plays"/>
    <x v="0"/>
    <s v="plays"/>
  </r>
  <r>
    <n v="2.5859999999999999"/>
    <x v="2"/>
    <n v="2489"/>
    <n v="3.1169144234632382"/>
    <s v="IT"/>
    <s v="EUR"/>
    <n v="1556946000"/>
    <n v="1559365200"/>
    <b v="0"/>
    <x v="788"/>
    <d v="2019-06-01T05:00:00"/>
    <b v="1"/>
    <s v="publishing/nonfiction"/>
    <x v="4"/>
    <s v="nonfiction"/>
  </r>
  <r>
    <n v="2.3058333333333332"/>
    <x v="2"/>
    <n v="69"/>
    <n v="200.50724637681159"/>
    <s v="US"/>
    <s v="USD"/>
    <n v="1548050400"/>
    <n v="1549173600"/>
    <b v="0"/>
    <x v="789"/>
    <d v="2019-02-03T06:00:00"/>
    <b v="1"/>
    <s v="theater/plays"/>
    <x v="0"/>
    <s v="plays"/>
  </r>
  <r>
    <n v="1.2821428571428573"/>
    <x v="2"/>
    <n v="279"/>
    <n v="38.602150537634408"/>
    <s v="GB"/>
    <s v="GBP"/>
    <n v="1532840400"/>
    <n v="1533963600"/>
    <b v="0"/>
    <x v="501"/>
    <d v="2018-08-11T05:00:00"/>
    <b v="1"/>
    <s v="music/rock"/>
    <x v="1"/>
    <s v="rock"/>
  </r>
  <r>
    <n v="1.8870588235294117"/>
    <x v="2"/>
    <n v="210"/>
    <n v="15.276190476190477"/>
    <s v="US"/>
    <s v="USD"/>
    <n v="1488261600"/>
    <n v="1489381200"/>
    <b v="0"/>
    <x v="790"/>
    <d v="2017-03-13T05:00:00"/>
    <b v="0"/>
    <s v="film &amp; video/documentary"/>
    <x v="3"/>
    <s v="documentary"/>
  </r>
  <r>
    <n v="6.9511889862327911E-2"/>
    <x v="2"/>
    <n v="2100"/>
    <n v="5.2895238095238097"/>
    <s v="US"/>
    <s v="USD"/>
    <n v="1393567200"/>
    <n v="1395032400"/>
    <b v="0"/>
    <x v="791"/>
    <d v="2014-03-17T05:00:00"/>
    <b v="0"/>
    <s v="music/rock"/>
    <x v="1"/>
    <s v="rock"/>
  </r>
  <r>
    <n v="7.7443434343434348"/>
    <x v="2"/>
    <n v="252"/>
    <n v="608.48412698412699"/>
    <s v="US"/>
    <s v="USD"/>
    <n v="1410325200"/>
    <n v="1412485200"/>
    <b v="1"/>
    <x v="718"/>
    <d v="2014-10-05T05:00:00"/>
    <b v="1"/>
    <s v="music/rock"/>
    <x v="1"/>
    <s v="rock"/>
  </r>
  <r>
    <n v="0.27693181818181817"/>
    <x v="2"/>
    <n v="1280"/>
    <n v="1.9039062499999999"/>
    <s v="US"/>
    <s v="USD"/>
    <n v="1276923600"/>
    <n v="1279688400"/>
    <b v="0"/>
    <x v="792"/>
    <d v="2010-07-21T05:00:00"/>
    <b v="1"/>
    <s v="publishing/nonfiction"/>
    <x v="4"/>
    <s v="nonfiction"/>
  </r>
  <r>
    <n v="0.52479620323841425"/>
    <x v="2"/>
    <n v="157"/>
    <n v="598.66878980891715"/>
    <s v="GB"/>
    <s v="GBP"/>
    <n v="1500958800"/>
    <n v="1501995600"/>
    <b v="0"/>
    <x v="479"/>
    <d v="2017-08-06T05:00:00"/>
    <b v="0"/>
    <s v="film &amp; video/shorts"/>
    <x v="3"/>
    <s v="shorts"/>
  </r>
  <r>
    <n v="4.0709677419354842"/>
    <x v="2"/>
    <n v="194"/>
    <n v="65.051546391752581"/>
    <s v="US"/>
    <s v="USD"/>
    <n v="1292220000"/>
    <n v="1294639200"/>
    <b v="0"/>
    <x v="793"/>
    <d v="2011-01-10T06:00:00"/>
    <b v="1"/>
    <s v="theater/plays"/>
    <x v="0"/>
    <s v="plays"/>
  </r>
  <r>
    <n v="0.02"/>
    <x v="2"/>
    <n v="82"/>
    <n v="2.4390243902439025E-2"/>
    <s v="AU"/>
    <s v="AUD"/>
    <n v="1304398800"/>
    <n v="1305435600"/>
    <b v="0"/>
    <x v="794"/>
    <d v="2011-05-15T05:00:00"/>
    <b v="1"/>
    <s v="film &amp; video/drama"/>
    <x v="3"/>
    <s v="drama"/>
  </r>
  <r>
    <n v="1.5617857142857143"/>
    <x v="2"/>
    <n v="4233"/>
    <n v="2.0661469407039923"/>
    <s v="US"/>
    <s v="USD"/>
    <n v="1332738000"/>
    <n v="1335675600"/>
    <b v="0"/>
    <x v="795"/>
    <d v="2012-04-29T05:00:00"/>
    <b v="0"/>
    <s v="photography/photography books"/>
    <x v="7"/>
    <s v="photography books"/>
  </r>
  <r>
    <n v="2.5242857142857145"/>
    <x v="2"/>
    <n v="1297"/>
    <n v="2.7247494217424828"/>
    <s v="DK"/>
    <s v="DKK"/>
    <n v="1445490000"/>
    <n v="1448431200"/>
    <b v="1"/>
    <x v="796"/>
    <d v="2015-11-25T06:00:00"/>
    <b v="0"/>
    <s v="publishing/translations"/>
    <x v="4"/>
    <s v="translations"/>
  </r>
  <r>
    <n v="1.729268292682927E-2"/>
    <x v="2"/>
    <n v="165"/>
    <n v="4.2969696969696969"/>
    <s v="DK"/>
    <s v="DKK"/>
    <n v="1297663200"/>
    <n v="1298613600"/>
    <b v="0"/>
    <x v="797"/>
    <d v="2011-02-25T06:00:00"/>
    <b v="0"/>
    <s v="publishing/translations"/>
    <x v="4"/>
    <s v="translations"/>
  </r>
  <r>
    <n v="0.12230769230769231"/>
    <x v="2"/>
    <n v="119"/>
    <n v="6.6806722689075633"/>
    <s v="US"/>
    <s v="USD"/>
    <n v="1371963600"/>
    <n v="1372482000"/>
    <b v="0"/>
    <x v="590"/>
    <d v="2013-06-29T05:00:00"/>
    <b v="0"/>
    <s v="theater/plays"/>
    <x v="0"/>
    <s v="plays"/>
  </r>
  <r>
    <n v="1.6398734177215191"/>
    <x v="2"/>
    <n v="1797"/>
    <n v="7.2092376182526436"/>
    <s v="US"/>
    <s v="USD"/>
    <n v="1301202000"/>
    <n v="1305867600"/>
    <b v="0"/>
    <x v="735"/>
    <d v="2011-05-20T05:00:00"/>
    <b v="0"/>
    <s v="music/jazz"/>
    <x v="1"/>
    <s v="jazz"/>
  </r>
  <r>
    <n v="1.6298181818181818"/>
    <x v="2"/>
    <n v="261"/>
    <n v="34.344827586206897"/>
    <s v="US"/>
    <s v="USD"/>
    <n v="1538024400"/>
    <n v="1538802000"/>
    <b v="0"/>
    <x v="798"/>
    <d v="2018-10-06T05:00:00"/>
    <b v="0"/>
    <s v="theater/plays"/>
    <x v="0"/>
    <s v="plays"/>
  </r>
  <r>
    <n v="0.20252747252747252"/>
    <x v="2"/>
    <n v="157"/>
    <n v="11.738853503184714"/>
    <s v="US"/>
    <s v="USD"/>
    <n v="1395032400"/>
    <n v="1398920400"/>
    <b v="0"/>
    <x v="799"/>
    <d v="2014-05-01T05:00:00"/>
    <b v="1"/>
    <s v="film &amp; video/documentary"/>
    <x v="3"/>
    <s v="documentary"/>
  </r>
  <r>
    <n v="3.1924083769633507"/>
    <x v="2"/>
    <n v="3533"/>
    <n v="34.517407302575712"/>
    <s v="US"/>
    <s v="USD"/>
    <n v="1405486800"/>
    <n v="1405659600"/>
    <b v="0"/>
    <x v="800"/>
    <d v="2014-07-18T05:00:00"/>
    <b v="1"/>
    <s v="theater/plays"/>
    <x v="0"/>
    <s v="plays"/>
  </r>
  <r>
    <n v="4.7894444444444444"/>
    <x v="2"/>
    <n v="155"/>
    <n v="55.619354838709675"/>
    <s v="US"/>
    <s v="USD"/>
    <n v="1455861600"/>
    <n v="1457244000"/>
    <b v="0"/>
    <x v="801"/>
    <d v="2016-03-06T06:00:00"/>
    <b v="0"/>
    <s v="technology/web"/>
    <x v="6"/>
    <s v="web"/>
  </r>
  <r>
    <n v="0.19556634304207121"/>
    <x v="2"/>
    <n v="132"/>
    <n v="228.90151515151516"/>
    <s v="IT"/>
    <s v="EUR"/>
    <n v="1529038800"/>
    <n v="1529298000"/>
    <b v="0"/>
    <x v="802"/>
    <d v="2018-06-18T05:00:00"/>
    <b v="0"/>
    <s v="technology/wearables"/>
    <x v="6"/>
    <s v="wearables"/>
  </r>
  <r>
    <n v="1.9894827586206896"/>
    <x v="2"/>
    <n v="1354"/>
    <n v="8.5221565731166908"/>
    <s v="GB"/>
    <s v="GBP"/>
    <n v="1526360400"/>
    <n v="1529557200"/>
    <b v="0"/>
    <x v="803"/>
    <d v="2018-06-21T05:00:00"/>
    <b v="0"/>
    <s v="technology/web"/>
    <x v="6"/>
    <s v="web"/>
  </r>
  <r>
    <n v="7.95"/>
    <x v="2"/>
    <n v="48"/>
    <n v="298.125"/>
    <s v="US"/>
    <s v="USD"/>
    <n v="1532149200"/>
    <n v="1535259600"/>
    <b v="1"/>
    <x v="804"/>
    <d v="2018-08-26T05:00:00"/>
    <b v="1"/>
    <s v="technology/web"/>
    <x v="6"/>
    <s v="web"/>
  </r>
  <r>
    <n v="0.50621082621082625"/>
    <x v="2"/>
    <n v="110"/>
    <n v="323.05454545454546"/>
    <s v="US"/>
    <s v="USD"/>
    <n v="1515304800"/>
    <n v="1515564000"/>
    <b v="0"/>
    <x v="805"/>
    <d v="2018-01-10T06:00:00"/>
    <b v="0"/>
    <s v="food/food trucks"/>
    <x v="2"/>
    <s v="food trucks"/>
  </r>
  <r>
    <n v="0.57437499999999997"/>
    <x v="2"/>
    <n v="172"/>
    <n v="21.372093023255815"/>
    <s v="US"/>
    <s v="USD"/>
    <n v="1276318800"/>
    <n v="1277096400"/>
    <b v="0"/>
    <x v="806"/>
    <d v="2010-06-21T05:00:00"/>
    <b v="0"/>
    <s v="film &amp; video/drama"/>
    <x v="3"/>
    <s v="drama"/>
  </r>
  <r>
    <n v="1.5562827640984909"/>
    <x v="2"/>
    <n v="307"/>
    <n v="638.228013029316"/>
    <s v="US"/>
    <s v="USD"/>
    <n v="1328767200"/>
    <n v="1329026400"/>
    <b v="0"/>
    <x v="807"/>
    <d v="2012-02-12T06:00:00"/>
    <b v="1"/>
    <s v="music/indie rock"/>
    <x v="1"/>
    <s v="indie rock"/>
  </r>
  <r>
    <n v="0.36297297297297298"/>
    <x v="2"/>
    <n v="160"/>
    <n v="8.3937500000000007"/>
    <s v="US"/>
    <s v="USD"/>
    <n v="1335934800"/>
    <n v="1338786000"/>
    <b v="0"/>
    <x v="635"/>
    <d v="2012-06-04T05:00:00"/>
    <b v="0"/>
    <s v="music/electric music"/>
    <x v="1"/>
    <s v="electric music"/>
  </r>
  <r>
    <n v="0.58250000000000002"/>
    <x v="2"/>
    <n v="1467"/>
    <n v="1.4294478527607362"/>
    <s v="CA"/>
    <s v="CAD"/>
    <n v="1308546000"/>
    <n v="1308978000"/>
    <b v="0"/>
    <x v="808"/>
    <d v="2011-06-25T05:00:00"/>
    <b v="1"/>
    <s v="music/indie rock"/>
    <x v="1"/>
    <s v="indie rock"/>
  </r>
  <r>
    <n v="2.3739473684210526"/>
    <x v="2"/>
    <n v="2662"/>
    <n v="3.3888054094665665"/>
    <s v="CA"/>
    <s v="CAD"/>
    <n v="1574056800"/>
    <n v="1576389600"/>
    <b v="0"/>
    <x v="809"/>
    <d v="2019-12-15T06:00:00"/>
    <b v="0"/>
    <s v="publishing/fiction"/>
    <x v="4"/>
    <s v="fiction"/>
  </r>
  <r>
    <n v="0.58750000000000002"/>
    <x v="2"/>
    <n v="452"/>
    <n v="46.272123893805308"/>
    <s v="AU"/>
    <s v="AUD"/>
    <n v="1308373200"/>
    <n v="1311051600"/>
    <b v="0"/>
    <x v="810"/>
    <d v="2011-07-19T05:00:00"/>
    <b v="0"/>
    <s v="theater/plays"/>
    <x v="0"/>
    <s v="plays"/>
  </r>
  <r>
    <n v="1.8256603773584905"/>
    <x v="2"/>
    <n v="158"/>
    <n v="61.240506329113927"/>
    <s v="US"/>
    <s v="USD"/>
    <n v="1335243600"/>
    <n v="1336712400"/>
    <b v="0"/>
    <x v="811"/>
    <d v="2012-05-11T05:00:00"/>
    <b v="0"/>
    <s v="food/food trucks"/>
    <x v="2"/>
    <s v="food trucks"/>
  </r>
  <r>
    <n v="7.5436408977556111E-3"/>
    <x v="2"/>
    <n v="225"/>
    <n v="5.3777777777777782"/>
    <s v="CH"/>
    <s v="CHF"/>
    <n v="1328421600"/>
    <n v="1330408800"/>
    <b v="1"/>
    <x v="812"/>
    <d v="2012-02-28T06:00:00"/>
    <b v="0"/>
    <s v="film &amp; video/shorts"/>
    <x v="3"/>
    <s v="shorts"/>
  </r>
  <r>
    <n v="1.7595330739299611"/>
    <x v="2"/>
    <n v="65"/>
    <n v="1391.3846153846155"/>
    <s v="US"/>
    <s v="USD"/>
    <n v="1550556000"/>
    <n v="1551420000"/>
    <b v="0"/>
    <x v="813"/>
    <d v="2019-03-01T06:00:00"/>
    <b v="1"/>
    <s v="technology/wearables"/>
    <x v="6"/>
    <s v="wearables"/>
  </r>
  <r>
    <n v="2.3788235294117648"/>
    <x v="2"/>
    <n v="163"/>
    <n v="24.809815950920246"/>
    <s v="US"/>
    <s v="USD"/>
    <n v="1269147600"/>
    <n v="1269838800"/>
    <b v="0"/>
    <x v="814"/>
    <d v="2010-03-29T05:00:00"/>
    <b v="0"/>
    <s v="theater/plays"/>
    <x v="0"/>
    <s v="plays"/>
  </r>
  <r>
    <n v="4.8805076142131982"/>
    <x v="2"/>
    <n v="85"/>
    <n v="2262.258823529412"/>
    <s v="US"/>
    <s v="USD"/>
    <n v="1312174800"/>
    <n v="1312520400"/>
    <b v="0"/>
    <x v="815"/>
    <d v="2011-08-05T05:00:00"/>
    <b v="0"/>
    <s v="theater/plays"/>
    <x v="0"/>
    <s v="plays"/>
  </r>
  <r>
    <n v="2.2406666666666668"/>
    <x v="2"/>
    <n v="217"/>
    <n v="30.976958525345623"/>
    <s v="US"/>
    <s v="USD"/>
    <n v="1434517200"/>
    <n v="1436504400"/>
    <b v="0"/>
    <x v="816"/>
    <d v="2015-07-10T05:00:00"/>
    <b v="1"/>
    <s v="film &amp; video/television"/>
    <x v="3"/>
    <s v="television"/>
  </r>
  <r>
    <n v="0.18126436781609195"/>
    <x v="2"/>
    <n v="150"/>
    <n v="10.513333333333334"/>
    <s v="US"/>
    <s v="USD"/>
    <n v="1471582800"/>
    <n v="1472014800"/>
    <b v="0"/>
    <x v="817"/>
    <d v="2016-08-24T05:00:00"/>
    <b v="0"/>
    <s v="film &amp; video/shorts"/>
    <x v="3"/>
    <s v="shorts"/>
  </r>
  <r>
    <n v="0.45847222222222223"/>
    <x v="2"/>
    <n v="3272"/>
    <n v="1.0088630806845966"/>
    <s v="US"/>
    <s v="USD"/>
    <n v="1410757200"/>
    <n v="1411534800"/>
    <b v="0"/>
    <x v="818"/>
    <d v="2014-09-24T05:00:00"/>
    <b v="0"/>
    <s v="theater/plays"/>
    <x v="0"/>
    <s v="plays"/>
  </r>
  <r>
    <n v="1.1731541218637993"/>
    <x v="2"/>
    <n v="300"/>
    <n v="654.62"/>
    <s v="US"/>
    <s v="USD"/>
    <n v="1539061200"/>
    <n v="1539579600"/>
    <b v="0"/>
    <x v="819"/>
    <d v="2018-10-15T05:00:00"/>
    <b v="0"/>
    <s v="food/food trucks"/>
    <x v="2"/>
    <s v="food trucks"/>
  </r>
  <r>
    <n v="2.173090909090909"/>
    <x v="2"/>
    <n v="126"/>
    <n v="94.857142857142861"/>
    <s v="US"/>
    <s v="USD"/>
    <n v="1381554000"/>
    <n v="1382504400"/>
    <b v="0"/>
    <x v="820"/>
    <d v="2013-10-23T05:00:00"/>
    <b v="0"/>
    <s v="theater/plays"/>
    <x v="0"/>
    <s v="plays"/>
  </r>
  <r>
    <n v="1.1228571428571428"/>
    <x v="2"/>
    <n v="2320"/>
    <n v="1.6939655172413792"/>
    <s v="US"/>
    <s v="USD"/>
    <n v="1509512400"/>
    <n v="1511071200"/>
    <b v="0"/>
    <x v="261"/>
    <d v="2017-11-19T06:00:00"/>
    <b v="1"/>
    <s v="theater/plays"/>
    <x v="0"/>
    <s v="plays"/>
  </r>
  <r>
    <n v="0.72518987341772156"/>
    <x v="2"/>
    <n v="81"/>
    <n v="70.728395061728392"/>
    <s v="AU"/>
    <s v="AUD"/>
    <n v="1535950800"/>
    <n v="1536382800"/>
    <b v="0"/>
    <x v="550"/>
    <d v="2018-09-08T05:00:00"/>
    <b v="0"/>
    <s v="film &amp; video/science fiction"/>
    <x v="3"/>
    <s v="science fiction"/>
  </r>
  <r>
    <n v="2.1230434782608696"/>
    <x v="2"/>
    <n v="1887"/>
    <n v="2.5877053524112346"/>
    <s v="US"/>
    <s v="USD"/>
    <n v="1389160800"/>
    <n v="1389592800"/>
    <b v="0"/>
    <x v="821"/>
    <d v="2014-01-13T06:00:00"/>
    <b v="0"/>
    <s v="photography/photography books"/>
    <x v="7"/>
    <s v="photography books"/>
  </r>
  <r>
    <n v="2.3974657534246577"/>
    <x v="2"/>
    <n v="4358"/>
    <n v="40.159476824231298"/>
    <s v="US"/>
    <s v="USD"/>
    <n v="1271998800"/>
    <n v="1275282000"/>
    <b v="0"/>
    <x v="822"/>
    <d v="2010-05-31T05:00:00"/>
    <b v="1"/>
    <s v="photography/photography books"/>
    <x v="7"/>
    <s v="photography books"/>
  </r>
  <r>
    <n v="1.8193548387096774"/>
    <x v="2"/>
    <n v="53"/>
    <n v="212.83018867924528"/>
    <s v="US"/>
    <s v="USD"/>
    <n v="1487743200"/>
    <n v="1488520800"/>
    <b v="0"/>
    <x v="823"/>
    <d v="2017-03-03T06:00:00"/>
    <b v="0"/>
    <s v="publishing/nonfiction"/>
    <x v="4"/>
    <s v="nonfiction"/>
  </r>
  <r>
    <n v="1.6413114754098361"/>
    <x v="2"/>
    <n v="2414"/>
    <n v="4.1474730737365366"/>
    <s v="US"/>
    <s v="USD"/>
    <n v="1563685200"/>
    <n v="1563858000"/>
    <b v="0"/>
    <x v="824"/>
    <d v="2019-07-23T05:00:00"/>
    <b v="0"/>
    <s v="music/electric music"/>
    <x v="1"/>
    <s v="electric music"/>
  </r>
  <r>
    <n v="1.6375968992248063E-2"/>
    <x v="2"/>
    <n v="80"/>
    <n v="21.125"/>
    <s v="US"/>
    <s v="USD"/>
    <n v="1421820000"/>
    <n v="1422165600"/>
    <b v="0"/>
    <x v="825"/>
    <d v="2015-01-25T06:00:00"/>
    <b v="0"/>
    <s v="theater/plays"/>
    <x v="0"/>
    <s v="plays"/>
  </r>
  <r>
    <n v="0.49643859649122807"/>
    <x v="2"/>
    <n v="193"/>
    <n v="439.84974093264248"/>
    <s v="US"/>
    <s v="USD"/>
    <n v="1274763600"/>
    <n v="1277874000"/>
    <b v="0"/>
    <x v="826"/>
    <d v="2010-06-30T05:00:00"/>
    <b v="0"/>
    <s v="film &amp; video/shorts"/>
    <x v="3"/>
    <s v="shorts"/>
  </r>
  <r>
    <n v="1.0970652173913042"/>
    <x v="2"/>
    <n v="52"/>
    <n v="194.09615384615384"/>
    <s v="US"/>
    <s v="USD"/>
    <n v="1275800400"/>
    <n v="1279083600"/>
    <b v="0"/>
    <x v="827"/>
    <d v="2010-07-14T05:00:00"/>
    <b v="0"/>
    <s v="theater/plays"/>
    <x v="0"/>
    <s v="plays"/>
  </r>
  <r>
    <n v="0.49217948717948717"/>
    <x v="2"/>
    <n v="290"/>
    <n v="13.237931034482759"/>
    <s v="US"/>
    <s v="USD"/>
    <n v="1491886800"/>
    <n v="1493528400"/>
    <b v="0"/>
    <x v="828"/>
    <d v="2017-04-30T05:00:00"/>
    <b v="0"/>
    <s v="theater/plays"/>
    <x v="0"/>
    <s v="plays"/>
  </r>
  <r>
    <n v="0.62232323232323228"/>
    <x v="2"/>
    <n v="122"/>
    <n v="50.5"/>
    <s v="US"/>
    <s v="USD"/>
    <n v="1394600400"/>
    <n v="1395205200"/>
    <b v="0"/>
    <x v="829"/>
    <d v="2014-03-19T05:00:00"/>
    <b v="1"/>
    <s v="music/electric music"/>
    <x v="1"/>
    <s v="electric music"/>
  </r>
  <r>
    <n v="0.1305813953488372"/>
    <x v="2"/>
    <n v="1470"/>
    <n v="3.8197278911564627"/>
    <s v="US"/>
    <s v="USD"/>
    <n v="1561352400"/>
    <n v="1561438800"/>
    <b v="0"/>
    <x v="830"/>
    <d v="2019-06-25T05:00:00"/>
    <b v="0"/>
    <s v="music/indie rock"/>
    <x v="1"/>
    <s v="indie rock"/>
  </r>
  <r>
    <n v="0.64635416666666667"/>
    <x v="2"/>
    <n v="165"/>
    <n v="37.606060606060609"/>
    <s v="CA"/>
    <s v="CAD"/>
    <n v="1322892000"/>
    <n v="1326693600"/>
    <b v="0"/>
    <x v="831"/>
    <d v="2012-01-16T06:00:00"/>
    <b v="0"/>
    <s v="film &amp; video/documentary"/>
    <x v="3"/>
    <s v="documentary"/>
  </r>
  <r>
    <n v="1.5958666666666668"/>
    <x v="2"/>
    <n v="182"/>
    <n v="65.763736263736263"/>
    <s v="US"/>
    <s v="USD"/>
    <n v="1274418000"/>
    <n v="1277960400"/>
    <b v="0"/>
    <x v="832"/>
    <d v="2010-07-01T05:00:00"/>
    <b v="0"/>
    <s v="publishing/translations"/>
    <x v="4"/>
    <s v="translations"/>
  </r>
  <r>
    <n v="0.81420000000000003"/>
    <x v="2"/>
    <n v="199"/>
    <n v="40.914572864321606"/>
    <s v="IT"/>
    <s v="EUR"/>
    <n v="1434344400"/>
    <n v="1434690000"/>
    <b v="0"/>
    <x v="833"/>
    <d v="2015-06-19T05:00:00"/>
    <b v="1"/>
    <s v="film &amp; video/documentary"/>
    <x v="3"/>
    <s v="documentary"/>
  </r>
  <r>
    <n v="0.32444767441860467"/>
    <x v="2"/>
    <n v="56"/>
    <n v="996.51785714285711"/>
    <s v="GB"/>
    <s v="GBP"/>
    <n v="1373518800"/>
    <n v="1376110800"/>
    <b v="0"/>
    <x v="834"/>
    <d v="2013-08-10T05:00:00"/>
    <b v="1"/>
    <s v="film &amp; video/television"/>
    <x v="3"/>
    <s v="television"/>
  </r>
  <r>
    <n v="9.9141184124918666E-2"/>
    <x v="2"/>
    <n v="1460"/>
    <n v="10.436986301369863"/>
    <s v="AU"/>
    <s v="AUD"/>
    <n v="1310619600"/>
    <n v="1310878800"/>
    <b v="0"/>
    <x v="835"/>
    <d v="2011-07-17T05:00:00"/>
    <b v="1"/>
    <s v="food/food trucks"/>
    <x v="2"/>
    <s v="food trucks"/>
  </r>
  <r>
    <n v="0.26694444444444443"/>
    <x v="2"/>
    <n v="123"/>
    <n v="7.8130081300813012"/>
    <s v="CH"/>
    <s v="CHF"/>
    <n v="1381122000"/>
    <n v="1382677200"/>
    <b v="0"/>
    <x v="836"/>
    <d v="2013-10-25T05:00:00"/>
    <b v="0"/>
    <s v="music/jazz"/>
    <x v="1"/>
    <s v="jazz"/>
  </r>
  <r>
    <n v="0.62957446808510642"/>
    <x v="2"/>
    <n v="159"/>
    <n v="37.220125786163521"/>
    <s v="US"/>
    <s v="USD"/>
    <n v="1531803600"/>
    <n v="1534654800"/>
    <b v="0"/>
    <x v="837"/>
    <d v="2018-08-19T05:00:00"/>
    <b v="1"/>
    <s v="music/rock"/>
    <x v="1"/>
    <s v="rock"/>
  </r>
  <r>
    <n v="1.6135593220338984"/>
    <x v="2"/>
    <n v="110"/>
    <n v="86.545454545454547"/>
    <s v="US"/>
    <s v="USD"/>
    <n v="1454133600"/>
    <n v="1457762400"/>
    <b v="0"/>
    <x v="333"/>
    <d v="2016-03-12T06:00:00"/>
    <b v="0"/>
    <s v="technology/web"/>
    <x v="6"/>
    <s v="web"/>
  </r>
  <r>
    <n v="0.05"/>
    <x v="2"/>
    <n v="236"/>
    <n v="2.1186440677966101E-2"/>
    <s v="US"/>
    <s v="USD"/>
    <n v="1379566800"/>
    <n v="1379826000"/>
    <b v="0"/>
    <x v="61"/>
    <d v="2013-09-22T05:00:00"/>
    <b v="0"/>
    <s v="theater/plays"/>
    <x v="0"/>
    <s v="plays"/>
  </r>
  <r>
    <n v="10.969379310344827"/>
    <x v="2"/>
    <n v="191"/>
    <n v="832.75392670157066"/>
    <s v="US"/>
    <s v="USD"/>
    <n v="1494651600"/>
    <n v="1497762000"/>
    <b v="1"/>
    <x v="838"/>
    <d v="2017-06-18T05:00:00"/>
    <b v="1"/>
    <s v="film &amp; video/documentary"/>
    <x v="3"/>
    <s v="documentary"/>
  </r>
  <r>
    <n v="0.70094158075601376"/>
    <x v="2"/>
    <n v="3934"/>
    <n v="25.924504321301473"/>
    <s v="US"/>
    <s v="USD"/>
    <n v="1335934800"/>
    <n v="1336885200"/>
    <b v="0"/>
    <x v="635"/>
    <d v="2012-05-13T05:00:00"/>
    <b v="0"/>
    <s v="games/video games"/>
    <x v="5"/>
    <s v="video games"/>
  </r>
  <r>
    <n v="0.6"/>
    <x v="2"/>
    <n v="80"/>
    <n v="24.75"/>
    <s v="CA"/>
    <s v="CAD"/>
    <n v="1528088400"/>
    <n v="1530421200"/>
    <b v="0"/>
    <x v="196"/>
    <d v="2018-07-01T05:00:00"/>
    <b v="1"/>
    <s v="theater/plays"/>
    <x v="0"/>
    <s v="plays"/>
  </r>
  <r>
    <n v="3.6709859154929578"/>
    <x v="2"/>
    <n v="462"/>
    <n v="338.49350649350652"/>
    <s v="US"/>
    <s v="USD"/>
    <n v="1568005200"/>
    <n v="1568178000"/>
    <b v="1"/>
    <x v="839"/>
    <d v="2019-09-11T05:00:00"/>
    <b v="0"/>
    <s v="technology/web"/>
    <x v="6"/>
    <s v="web"/>
  </r>
  <r>
    <n v="11.09"/>
    <x v="2"/>
    <n v="179"/>
    <n v="43.368715083798882"/>
    <s v="US"/>
    <s v="USD"/>
    <n v="1346821200"/>
    <n v="1347944400"/>
    <b v="1"/>
    <x v="840"/>
    <d v="2012-09-18T05:00:00"/>
    <b v="0"/>
    <s v="film &amp; video/drama"/>
    <x v="3"/>
    <s v="drama"/>
  </r>
  <r>
    <n v="0.19028784648187633"/>
    <x v="2"/>
    <n v="1866"/>
    <n v="19.130760986066452"/>
    <s v="GB"/>
    <s v="GBP"/>
    <n v="1503982800"/>
    <n v="1504760400"/>
    <b v="0"/>
    <x v="442"/>
    <d v="2017-09-07T05:00:00"/>
    <b v="0"/>
    <s v="film &amp; video/television"/>
    <x v="3"/>
    <s v="television"/>
  </r>
  <r>
    <n v="1.2687755102040816"/>
    <x v="2"/>
    <n v="156"/>
    <n v="79.705128205128204"/>
    <s v="CH"/>
    <s v="CHF"/>
    <n v="1343365200"/>
    <n v="1344315600"/>
    <b v="0"/>
    <x v="651"/>
    <d v="2012-08-07T05:00:00"/>
    <b v="0"/>
    <s v="publishing/radio &amp; podcasts"/>
    <x v="4"/>
    <s v="radio &amp; podcasts"/>
  </r>
  <r>
    <n v="7.3463636363636367"/>
    <x v="2"/>
    <n v="255"/>
    <n v="31.690196078431374"/>
    <s v="US"/>
    <s v="USD"/>
    <n v="1549519200"/>
    <n v="1551247200"/>
    <b v="1"/>
    <x v="841"/>
    <d v="2019-02-27T06:00:00"/>
    <b v="0"/>
    <s v="film &amp; video/animation"/>
    <x v="3"/>
    <s v="animation"/>
  </r>
  <r>
    <n v="4.5731034482758622E-2"/>
    <x v="2"/>
    <n v="2261"/>
    <n v="2.9327731092436973"/>
    <s v="US"/>
    <s v="USD"/>
    <n v="1544335200"/>
    <n v="1545112800"/>
    <b v="0"/>
    <x v="292"/>
    <d v="2018-12-18T06:00:00"/>
    <b v="1"/>
    <s v="music/world music"/>
    <x v="1"/>
    <s v="world music"/>
  </r>
  <r>
    <n v="0.85054545454545449"/>
    <x v="2"/>
    <n v="40"/>
    <n v="116.95"/>
    <s v="US"/>
    <s v="USD"/>
    <n v="1279083600"/>
    <n v="1279170000"/>
    <b v="0"/>
    <x v="687"/>
    <d v="2010-07-15T05:00:00"/>
    <b v="0"/>
    <s v="theater/plays"/>
    <x v="0"/>
    <s v="plays"/>
  </r>
  <r>
    <n v="1.1929824561403508"/>
    <x v="2"/>
    <n v="2289"/>
    <n v="2.9707295762341634"/>
    <s v="IT"/>
    <s v="EUR"/>
    <n v="1572498000"/>
    <n v="1573452000"/>
    <b v="0"/>
    <x v="842"/>
    <d v="2019-11-11T06:00:00"/>
    <b v="0"/>
    <s v="theater/plays"/>
    <x v="0"/>
    <s v="plays"/>
  </r>
  <r>
    <n v="2.9602777777777778"/>
    <x v="2"/>
    <n v="65"/>
    <n v="163.95384615384614"/>
    <s v="US"/>
    <s v="USD"/>
    <n v="1506056400"/>
    <n v="1507093200"/>
    <b v="0"/>
    <x v="843"/>
    <d v="2017-10-04T05:00:00"/>
    <b v="0"/>
    <s v="theater/plays"/>
    <x v="0"/>
    <s v="plays"/>
  </r>
  <r>
    <n v="0.84694915254237291"/>
    <x v="2"/>
    <n v="3777"/>
    <n v="1.3230076780513635"/>
    <s v="IT"/>
    <s v="EUR"/>
    <n v="1388296800"/>
    <n v="1389074400"/>
    <b v="0"/>
    <x v="844"/>
    <d v="2014-01-07T06:00:00"/>
    <b v="0"/>
    <s v="technology/web"/>
    <x v="6"/>
    <s v="web"/>
  </r>
  <r>
    <n v="3.5578378378378379"/>
    <x v="2"/>
    <n v="184"/>
    <n v="71.543478260869563"/>
    <s v="GB"/>
    <s v="GBP"/>
    <n v="1493787600"/>
    <n v="1494997200"/>
    <b v="0"/>
    <x v="845"/>
    <d v="2017-05-17T05:00:00"/>
    <b v="0"/>
    <s v="theater/plays"/>
    <x v="0"/>
    <s v="plays"/>
  </r>
  <r>
    <n v="3.8640909090909092"/>
    <x v="2"/>
    <n v="85"/>
    <n v="100.01176470588236"/>
    <s v="US"/>
    <s v="USD"/>
    <n v="1424844000"/>
    <n v="1425448800"/>
    <b v="0"/>
    <x v="846"/>
    <d v="2015-03-04T06:00:00"/>
    <b v="1"/>
    <s v="theater/plays"/>
    <x v="0"/>
    <s v="plays"/>
  </r>
  <r>
    <n v="7.9223529411764702"/>
    <x v="2"/>
    <n v="144"/>
    <n v="93.527777777777771"/>
    <s v="US"/>
    <s v="USD"/>
    <n v="1394514000"/>
    <n v="1394773200"/>
    <b v="0"/>
    <x v="847"/>
    <d v="2014-03-14T05:00:00"/>
    <b v="0"/>
    <s v="music/rock"/>
    <x v="1"/>
    <s v="rock"/>
  </r>
  <r>
    <n v="1.3703393665158372"/>
    <x v="2"/>
    <n v="1902"/>
    <n v="63.689800210304945"/>
    <s v="US"/>
    <s v="USD"/>
    <n v="1365397200"/>
    <n v="1366520400"/>
    <b v="0"/>
    <x v="848"/>
    <d v="2013-04-21T05:00:00"/>
    <b v="0"/>
    <s v="theater/plays"/>
    <x v="0"/>
    <s v="plays"/>
  </r>
  <r>
    <n v="3.3820833333333336"/>
    <x v="2"/>
    <n v="105"/>
    <n v="77.304761904761904"/>
    <s v="US"/>
    <s v="USD"/>
    <n v="1456120800"/>
    <n v="1456639200"/>
    <b v="0"/>
    <x v="849"/>
    <d v="2016-02-28T06:00:00"/>
    <b v="0"/>
    <s v="theater/plays"/>
    <x v="0"/>
    <s v="plays"/>
  </r>
  <r>
    <n v="1.0822784810126582"/>
    <x v="2"/>
    <n v="132"/>
    <n v="64.772727272727266"/>
    <s v="US"/>
    <s v="USD"/>
    <n v="1437714000"/>
    <n v="1438318800"/>
    <b v="0"/>
    <x v="850"/>
    <d v="2015-07-31T05:00:00"/>
    <b v="0"/>
    <s v="theater/plays"/>
    <x v="0"/>
    <s v="plays"/>
  </r>
  <r>
    <n v="0.60757639620653314"/>
    <x v="2"/>
    <n v="96"/>
    <n v="600.61458333333337"/>
    <s v="US"/>
    <s v="USD"/>
    <n v="1528779600"/>
    <n v="1531890000"/>
    <b v="0"/>
    <x v="851"/>
    <d v="2018-07-18T05:00:00"/>
    <b v="1"/>
    <s v="publishing/fiction"/>
    <x v="4"/>
    <s v="fiction"/>
  </r>
  <r>
    <n v="0.27725490196078434"/>
    <x v="2"/>
    <n v="114"/>
    <n v="12.403508771929825"/>
    <s v="US"/>
    <s v="USD"/>
    <n v="1411534800"/>
    <n v="1414558800"/>
    <b v="0"/>
    <x v="514"/>
    <d v="2014-10-29T05:00:00"/>
    <b v="0"/>
    <s v="food/food trucks"/>
    <x v="2"/>
    <s v="food trucks"/>
  </r>
  <r>
    <n v="2.283934426229508"/>
    <x v="2"/>
    <n v="203"/>
    <n v="480.41379310344826"/>
    <s v="US"/>
    <s v="USD"/>
    <n v="1429333200"/>
    <n v="1430974800"/>
    <b v="0"/>
    <x v="852"/>
    <d v="2015-05-07T05:00:00"/>
    <b v="0"/>
    <s v="technology/web"/>
    <x v="6"/>
    <s v="web"/>
  </r>
  <r>
    <n v="0.21615194054500414"/>
    <x v="2"/>
    <n v="1559"/>
    <n v="16.790250160359204"/>
    <s v="US"/>
    <s v="USD"/>
    <n v="1482732000"/>
    <n v="1482818400"/>
    <b v="0"/>
    <x v="853"/>
    <d v="2016-12-27T06:00:00"/>
    <b v="1"/>
    <s v="music/rock"/>
    <x v="1"/>
    <s v="rock"/>
  </r>
  <r>
    <n v="3.73875"/>
    <x v="2"/>
    <n v="1548"/>
    <n v="1.932170542635659"/>
    <s v="AU"/>
    <s v="AUD"/>
    <n v="1348290000"/>
    <n v="1350363600"/>
    <b v="0"/>
    <x v="462"/>
    <d v="2012-10-16T05:00:00"/>
    <b v="0"/>
    <s v="technology/web"/>
    <x v="6"/>
    <s v="web"/>
  </r>
  <r>
    <n v="1.5492592592592593"/>
    <x v="2"/>
    <n v="80"/>
    <n v="104.575"/>
    <s v="US"/>
    <s v="USD"/>
    <n v="1353823200"/>
    <n v="1353996000"/>
    <b v="0"/>
    <x v="854"/>
    <d v="2012-11-27T06:00:00"/>
    <b v="0"/>
    <s v="theater/plays"/>
    <x v="0"/>
    <s v="plays"/>
  </r>
  <r>
    <n v="3.2214999999999998"/>
    <x v="2"/>
    <n v="131"/>
    <n v="98.36641221374046"/>
    <s v="US"/>
    <s v="USD"/>
    <n v="1329372000"/>
    <n v="1329631200"/>
    <b v="0"/>
    <x v="855"/>
    <d v="2012-02-19T06:00:00"/>
    <b v="0"/>
    <s v="theater/plays"/>
    <x v="0"/>
    <s v="plays"/>
  </r>
  <r>
    <n v="0.73957142857142855"/>
    <x v="2"/>
    <n v="112"/>
    <n v="46.223214285714285"/>
    <s v="US"/>
    <s v="USD"/>
    <n v="1277096400"/>
    <n v="1278997200"/>
    <b v="0"/>
    <x v="350"/>
    <d v="2010-07-13T05:00:00"/>
    <b v="0"/>
    <s v="film &amp; video/animation"/>
    <x v="3"/>
    <s v="animation"/>
  </r>
  <r>
    <n v="8.641"/>
    <x v="2"/>
    <n v="155"/>
    <n v="55.748387096774195"/>
    <s v="US"/>
    <s v="USD"/>
    <n v="1297922400"/>
    <n v="1298268000"/>
    <b v="0"/>
    <x v="856"/>
    <d v="2011-02-21T06:00:00"/>
    <b v="0"/>
    <s v="publishing/translations"/>
    <x v="4"/>
    <s v="translations"/>
  </r>
  <r>
    <n v="1.432624584717608"/>
    <x v="2"/>
    <n v="266"/>
    <n v="324.22556390977445"/>
    <s v="US"/>
    <s v="USD"/>
    <n v="1384408800"/>
    <n v="1386223200"/>
    <b v="0"/>
    <x v="857"/>
    <d v="2013-12-05T06:00:00"/>
    <b v="0"/>
    <s v="food/food trucks"/>
    <x v="2"/>
    <s v="food trucks"/>
  </r>
  <r>
    <n v="0.40281762295081969"/>
    <x v="2"/>
    <n v="155"/>
    <n v="507.29032258064518"/>
    <s v="US"/>
    <s v="USD"/>
    <n v="1431320400"/>
    <n v="1431752400"/>
    <b v="0"/>
    <x v="858"/>
    <d v="2015-05-16T05:00:00"/>
    <b v="0"/>
    <s v="theater/plays"/>
    <x v="0"/>
    <s v="plays"/>
  </r>
  <r>
    <n v="1.7822388059701493"/>
    <x v="2"/>
    <n v="207"/>
    <n v="57.685990338164252"/>
    <s v="GB"/>
    <s v="GBP"/>
    <n v="1264399200"/>
    <n v="1267855200"/>
    <b v="0"/>
    <x v="137"/>
    <d v="2010-03-06T06:00:00"/>
    <b v="0"/>
    <s v="music/rock"/>
    <x v="1"/>
    <s v="rock"/>
  </r>
  <r>
    <n v="0.84930555555555554"/>
    <x v="2"/>
    <n v="245"/>
    <n v="24.959183673469386"/>
    <s v="US"/>
    <s v="USD"/>
    <n v="1497502800"/>
    <n v="1497675600"/>
    <b v="0"/>
    <x v="859"/>
    <d v="2017-06-17T05:00:00"/>
    <b v="0"/>
    <s v="theater/plays"/>
    <x v="0"/>
    <s v="plays"/>
  </r>
  <r>
    <n v="1.4593648334624323"/>
    <x v="2"/>
    <n v="1573"/>
    <n v="119.77368086458995"/>
    <s v="US"/>
    <s v="USD"/>
    <n v="1333688400"/>
    <n v="1336885200"/>
    <b v="0"/>
    <x v="461"/>
    <d v="2012-05-13T05:00:00"/>
    <b v="0"/>
    <s v="music/world music"/>
    <x v="1"/>
    <s v="world music"/>
  </r>
  <r>
    <n v="1.5246153846153847"/>
    <x v="2"/>
    <n v="114"/>
    <n v="86.929824561403507"/>
    <s v="US"/>
    <s v="USD"/>
    <n v="1293861600"/>
    <n v="1295157600"/>
    <b v="0"/>
    <x v="578"/>
    <d v="2011-01-16T06:00:00"/>
    <b v="0"/>
    <s v="food/food trucks"/>
    <x v="2"/>
    <s v="food trucks"/>
  </r>
  <r>
    <n v="0.67129542790152408"/>
    <x v="2"/>
    <n v="93"/>
    <n v="1231.4301075268818"/>
    <s v="US"/>
    <s v="USD"/>
    <n v="1576994400"/>
    <n v="1577599200"/>
    <b v="0"/>
    <x v="860"/>
    <d v="2019-12-29T06:00:00"/>
    <b v="0"/>
    <s v="theater/plays"/>
    <x v="0"/>
    <s v="plays"/>
  </r>
  <r>
    <n v="0.40307692307692305"/>
    <x v="2"/>
    <n v="1681"/>
    <n v="1.8703152885187388"/>
    <s v="US"/>
    <s v="USD"/>
    <n v="1401685200"/>
    <n v="1402462800"/>
    <b v="0"/>
    <x v="861"/>
    <d v="2014-06-11T05:00:00"/>
    <b v="1"/>
    <s v="technology/web"/>
    <x v="6"/>
    <s v="web"/>
  </r>
  <r>
    <n v="2.1679032258064517"/>
    <x v="2"/>
    <n v="32"/>
    <n v="420.03125"/>
    <s v="US"/>
    <s v="USD"/>
    <n v="1368853200"/>
    <n v="1368939600"/>
    <b v="0"/>
    <x v="492"/>
    <d v="2013-05-19T05:00:00"/>
    <b v="0"/>
    <s v="music/indie rock"/>
    <x v="1"/>
    <s v="indie rock"/>
  </r>
  <r>
    <n v="0.52117021276595743"/>
    <x v="2"/>
    <n v="135"/>
    <n v="36.288888888888891"/>
    <s v="US"/>
    <s v="USD"/>
    <n v="1448776800"/>
    <n v="1452146400"/>
    <b v="0"/>
    <x v="862"/>
    <d v="2016-01-07T06:00:00"/>
    <b v="1"/>
    <s v="theater/plays"/>
    <x v="0"/>
    <s v="plays"/>
  </r>
  <r>
    <n v="4.9958333333333336"/>
    <x v="2"/>
    <n v="140"/>
    <n v="85.642857142857139"/>
    <s v="US"/>
    <s v="USD"/>
    <n v="1296194400"/>
    <n v="1296712800"/>
    <b v="0"/>
    <x v="863"/>
    <d v="2011-02-03T06:00:00"/>
    <b v="1"/>
    <s v="theater/plays"/>
    <x v="0"/>
    <s v="plays"/>
  </r>
  <r>
    <n v="0.87679487179487181"/>
    <x v="2"/>
    <n v="92"/>
    <n v="74.336956521739125"/>
    <s v="US"/>
    <s v="USD"/>
    <n v="1478930400"/>
    <n v="1480831200"/>
    <b v="0"/>
    <x v="392"/>
    <d v="2016-12-04T06:00:00"/>
    <b v="0"/>
    <s v="games/video games"/>
    <x v="5"/>
    <s v="video games"/>
  </r>
  <r>
    <n v="1.131734693877551"/>
    <x v="2"/>
    <n v="1015"/>
    <n v="10.927093596059112"/>
    <s v="GB"/>
    <s v="GBP"/>
    <n v="1426395600"/>
    <n v="1426914000"/>
    <b v="0"/>
    <x v="257"/>
    <d v="2015-03-21T05:00:00"/>
    <b v="0"/>
    <s v="theater/plays"/>
    <x v="0"/>
    <s v="plays"/>
  </r>
  <r>
    <n v="4.2654838709677421"/>
    <x v="2"/>
    <n v="323"/>
    <n v="40.93808049535604"/>
    <s v="US"/>
    <s v="USD"/>
    <n v="1514181600"/>
    <n v="1517032800"/>
    <b v="0"/>
    <x v="864"/>
    <d v="2018-01-27T06:00:00"/>
    <b v="0"/>
    <s v="technology/web"/>
    <x v="6"/>
    <s v="web"/>
  </r>
  <r>
    <n v="0.77632653061224488"/>
    <x v="2"/>
    <n v="2326"/>
    <n v="3.2708512467755804"/>
    <s v="US"/>
    <s v="USD"/>
    <n v="1564894800"/>
    <n v="1566190800"/>
    <b v="0"/>
    <x v="865"/>
    <d v="2019-08-19T05:00:00"/>
    <b v="0"/>
    <s v="film &amp; video/documentary"/>
    <x v="3"/>
    <s v="documentary"/>
  </r>
  <r>
    <n v="0.52496810772501767"/>
    <x v="2"/>
    <n v="381"/>
    <n v="194.41732283464566"/>
    <s v="US"/>
    <s v="USD"/>
    <n v="1567918800"/>
    <n v="1570165200"/>
    <b v="0"/>
    <x v="459"/>
    <d v="2019-10-04T05:00:00"/>
    <b v="0"/>
    <s v="theater/plays"/>
    <x v="0"/>
    <s v="plays"/>
  </r>
  <r>
    <n v="1.5746762589928058"/>
    <x v="2"/>
    <n v="480"/>
    <n v="319.2"/>
    <s v="US"/>
    <s v="USD"/>
    <n v="1493269200"/>
    <n v="1494478800"/>
    <b v="0"/>
    <x v="866"/>
    <d v="2017-05-11T05:00:00"/>
    <b v="0"/>
    <s v="film &amp; video/documentary"/>
    <x v="3"/>
    <s v="documentary"/>
  </r>
  <r>
    <n v="0.72939393939393937"/>
    <x v="2"/>
    <n v="226"/>
    <n v="21.300884955752213"/>
    <s v="US"/>
    <s v="USD"/>
    <n v="1555390800"/>
    <n v="1555822800"/>
    <b v="0"/>
    <x v="379"/>
    <d v="2019-04-21T05:00:00"/>
    <b v="0"/>
    <s v="publishing/translations"/>
    <x v="4"/>
    <s v="translations"/>
  </r>
  <r>
    <n v="0.60565789473684206"/>
    <x v="2"/>
    <n v="241"/>
    <n v="19.099585062240664"/>
    <s v="US"/>
    <s v="USD"/>
    <n v="1411621200"/>
    <n v="1411966800"/>
    <b v="0"/>
    <x v="867"/>
    <d v="2014-09-29T05:00:00"/>
    <b v="1"/>
    <s v="music/rock"/>
    <x v="1"/>
    <s v="rock"/>
  </r>
  <r>
    <n v="0.5679129129129129"/>
    <x v="2"/>
    <n v="132"/>
    <n v="286.53787878787881"/>
    <s v="US"/>
    <s v="USD"/>
    <n v="1525669200"/>
    <n v="1526878800"/>
    <b v="0"/>
    <x v="868"/>
    <d v="2018-05-21T05:00:00"/>
    <b v="1"/>
    <s v="film &amp; video/drama"/>
    <x v="3"/>
    <s v="drama"/>
  </r>
  <r>
    <n v="0.56542754275427543"/>
    <x v="2"/>
    <n v="2043"/>
    <n v="30.748409202153695"/>
    <s v="US"/>
    <s v="USD"/>
    <n v="1541307600"/>
    <n v="1543816800"/>
    <b v="0"/>
    <x v="869"/>
    <d v="2018-12-03T06:00:00"/>
    <b v="1"/>
    <s v="food/food trucks"/>
    <x v="2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0936D-9B34-48B1-9EBF-EAF705B77AE4}" name="PivotTable1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136919-E6E3-460C-A600-0C3092D7602A}" name="PivotTable2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3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7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6ACD-F8A0-4B58-84A3-D2537A0BDD01}" name="PivotTable2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17">
    <pivotField numFmtId="9" showAll="0"/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3"/>
        <item x="2"/>
        <item x="5"/>
        <item x="8"/>
        <item x="1"/>
        <item x="7"/>
        <item x="4"/>
        <item x="6"/>
        <item x="0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13" hier="-1"/>
    <pageField fld="16" hier="-1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A2" sqref="A2"/>
    </sheetView>
  </sheetViews>
  <sheetFormatPr baseColWidth="10" defaultColWidth="11.1640625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21.6640625" bestFit="1" customWidth="1"/>
    <col min="8" max="8" width="13" bestFit="1" customWidth="1"/>
    <col min="9" max="9" width="20.5" bestFit="1" customWidth="1"/>
    <col min="14" max="14" width="26.33203125" bestFit="1" customWidth="1"/>
    <col min="15" max="15" width="25" bestFit="1" customWidth="1"/>
    <col min="18" max="18" width="28" bestFit="1" customWidth="1"/>
    <col min="19" max="19" width="18.5" customWidth="1"/>
    <col min="20" max="20" width="17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2085</v>
      </c>
      <c r="G1" s="1" t="s">
        <v>4</v>
      </c>
      <c r="H1" s="1" t="s">
        <v>5</v>
      </c>
      <c r="I1" s="1" t="s">
        <v>2029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SUM(E3/D3)</f>
        <v>10.4</v>
      </c>
      <c r="G3" t="s">
        <v>20</v>
      </c>
      <c r="H3">
        <v>158</v>
      </c>
      <c r="I3" s="5">
        <f>SUM(E3/H3)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2">SUM(E4/D4)</f>
        <v>1.3147878228782288</v>
      </c>
      <c r="G4" t="s">
        <v>20</v>
      </c>
      <c r="H4">
        <v>1425</v>
      </c>
      <c r="I4" s="5">
        <f t="shared" ref="I4:I67" si="3">SUM(E4/H4)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2"/>
        <v>1.7361842105263159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2"/>
        <v>3.2757777777777779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2"/>
        <v>0.19932788374205268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2"/>
        <v>2.6611538461538462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2"/>
        <v>2.4511904761904764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2"/>
        <v>6.4947058823529416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2"/>
        <v>1.5939125295508274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2"/>
        <v>0.66912087912087914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2"/>
        <v>1.1224279210925645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2"/>
        <v>1.2807106598984772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2"/>
        <v>3.3204444444444445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2"/>
        <v>1.1283225108225108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2"/>
        <v>2.1643636363636363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2"/>
        <v>0.4819906976744186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2"/>
        <v>1.0522553516819573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2"/>
        <v>3.2889978213507627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2"/>
        <v>1.606111111111111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2"/>
        <v>3.1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2"/>
        <v>3.7782071713147412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2"/>
        <v>1.5080645161290323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2"/>
        <v>1.5030119521912351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2"/>
        <v>1.572857142857143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2"/>
        <v>1.3998765432098765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2"/>
        <v>3.2532258064516131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2"/>
        <v>1.6906818181818182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2"/>
        <v>2.1292857142857144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2"/>
        <v>4.4394444444444447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2"/>
        <v>1.859390243902439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2"/>
        <v>6.5881249999999998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2"/>
        <v>1.1478378378378378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2"/>
        <v>4.7526666666666664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2"/>
        <v>3.86972972972973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2"/>
        <v>1.89625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2"/>
        <v>1.4040909090909091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2"/>
        <v>1.7796969696969698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2"/>
        <v>1.436625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2"/>
        <v>2.1527586206896552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2"/>
        <v>2.2711111111111113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2"/>
        <v>2.7507142857142859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2"/>
        <v>1.4437048832271762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2"/>
        <v>7.226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2"/>
        <v>2.3614754098360655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4">(((L67/60)/60)/24)+DATE(1970,1,1)</f>
        <v>40570.25</v>
      </c>
      <c r="O67" s="8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6">SUM(E68/D68)</f>
        <v>0.45068965517241377</v>
      </c>
      <c r="G68" t="s">
        <v>14</v>
      </c>
      <c r="H68">
        <v>12</v>
      </c>
      <c r="I68" s="5">
        <f t="shared" ref="I68:I131" si="7">SUM(E68/H68)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4"/>
        <v>42102.208333333328</v>
      </c>
      <c r="O68" s="8">
        <f t="shared" si="5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4"/>
        <v>40203.25</v>
      </c>
      <c r="O69" s="8">
        <f t="shared" si="5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4"/>
        <v>42943.208333333328</v>
      </c>
      <c r="O70" s="8">
        <f t="shared" si="5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4"/>
        <v>40531.25</v>
      </c>
      <c r="O71" s="8">
        <f t="shared" si="5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4"/>
        <v>40484.208333333336</v>
      </c>
      <c r="O72" s="8">
        <f t="shared" si="5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4"/>
        <v>43799.25</v>
      </c>
      <c r="O73" s="8">
        <f t="shared" si="5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4"/>
        <v>42186.208333333328</v>
      </c>
      <c r="O74" s="8">
        <f t="shared" si="5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4"/>
        <v>42701.25</v>
      </c>
      <c r="O75" s="8">
        <f t="shared" si="5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4"/>
        <v>42456.208333333328</v>
      </c>
      <c r="O76" s="8">
        <f t="shared" si="5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4"/>
        <v>43296.208333333328</v>
      </c>
      <c r="O77" s="8">
        <f t="shared" si="5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4"/>
        <v>42027.25</v>
      </c>
      <c r="O78" s="8">
        <f t="shared" si="5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4"/>
        <v>40448.208333333336</v>
      </c>
      <c r="O79" s="8">
        <f t="shared" si="5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4"/>
        <v>43206.208333333328</v>
      </c>
      <c r="O80" s="8">
        <f t="shared" si="5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4"/>
        <v>43267.208333333328</v>
      </c>
      <c r="O81" s="8">
        <f t="shared" si="5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4"/>
        <v>42976.208333333328</v>
      </c>
      <c r="O82" s="8">
        <f t="shared" si="5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4"/>
        <v>43062.25</v>
      </c>
      <c r="O83" s="8">
        <f t="shared" si="5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4"/>
        <v>43482.25</v>
      </c>
      <c r="O84" s="8">
        <f t="shared" si="5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4"/>
        <v>42579.208333333328</v>
      </c>
      <c r="O85" s="8">
        <f t="shared" si="5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4"/>
        <v>41118.208333333336</v>
      </c>
      <c r="O86" s="8">
        <f t="shared" si="5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4"/>
        <v>40797.208333333336</v>
      </c>
      <c r="O87" s="8">
        <f t="shared" si="5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4"/>
        <v>42128.208333333328</v>
      </c>
      <c r="O88" s="8">
        <f t="shared" si="5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4"/>
        <v>40610.25</v>
      </c>
      <c r="O89" s="8">
        <f t="shared" si="5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4"/>
        <v>42110.208333333328</v>
      </c>
      <c r="O90" s="8">
        <f t="shared" si="5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4"/>
        <v>40283.208333333336</v>
      </c>
      <c r="O91" s="8">
        <f t="shared" si="5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4"/>
        <v>42425.25</v>
      </c>
      <c r="O92" s="8">
        <f t="shared" si="5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4"/>
        <v>42588.208333333328</v>
      </c>
      <c r="O93" s="8">
        <f t="shared" si="5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4"/>
        <v>40352.208333333336</v>
      </c>
      <c r="O94" s="8">
        <f t="shared" si="5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4"/>
        <v>41202.208333333336</v>
      </c>
      <c r="O95" s="8">
        <f t="shared" si="5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4"/>
        <v>43562.208333333328</v>
      </c>
      <c r="O96" s="8">
        <f t="shared" si="5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4"/>
        <v>43752.208333333328</v>
      </c>
      <c r="O97" s="8">
        <f t="shared" si="5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4"/>
        <v>40612.25</v>
      </c>
      <c r="O98" s="8">
        <f t="shared" si="5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4"/>
        <v>42180.208333333328</v>
      </c>
      <c r="O99" s="8">
        <f t="shared" si="5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4"/>
        <v>42212.208333333328</v>
      </c>
      <c r="O100" s="8">
        <f t="shared" si="5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4"/>
        <v>41968.25</v>
      </c>
      <c r="O101" s="8">
        <f t="shared" si="5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4"/>
        <v>40835.208333333336</v>
      </c>
      <c r="O102" s="8">
        <f t="shared" si="5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4"/>
        <v>42056.25</v>
      </c>
      <c r="O103" s="8">
        <f t="shared" si="5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4"/>
        <v>43234.208333333328</v>
      </c>
      <c r="O104" s="8">
        <f t="shared" si="5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4"/>
        <v>40475.208333333336</v>
      </c>
      <c r="O105" s="8">
        <f t="shared" si="5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4"/>
        <v>42878.208333333328</v>
      </c>
      <c r="O106" s="8">
        <f t="shared" si="5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4"/>
        <v>41366.208333333336</v>
      </c>
      <c r="O107" s="8">
        <f t="shared" si="5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4"/>
        <v>43716.208333333328</v>
      </c>
      <c r="O108" s="8">
        <f t="shared" si="5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4"/>
        <v>43213.208333333328</v>
      </c>
      <c r="O109" s="8">
        <f t="shared" si="5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4"/>
        <v>41005.208333333336</v>
      </c>
      <c r="O110" s="8">
        <f t="shared" si="5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4"/>
        <v>41651.25</v>
      </c>
      <c r="O111" s="8">
        <f t="shared" si="5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4"/>
        <v>43354.208333333328</v>
      </c>
      <c r="O112" s="8">
        <f t="shared" si="5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4"/>
        <v>41174.208333333336</v>
      </c>
      <c r="O113" s="8">
        <f t="shared" si="5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4"/>
        <v>41875.208333333336</v>
      </c>
      <c r="O114" s="8">
        <f t="shared" si="5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4"/>
        <v>42990.208333333328</v>
      </c>
      <c r="O115" s="8">
        <f t="shared" si="5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4"/>
        <v>43564.208333333328</v>
      </c>
      <c r="O116" s="8">
        <f t="shared" si="5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4"/>
        <v>43056.25</v>
      </c>
      <c r="O117" s="8">
        <f t="shared" si="5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4"/>
        <v>42265.208333333328</v>
      </c>
      <c r="O118" s="8">
        <f t="shared" si="5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4"/>
        <v>40808.208333333336</v>
      </c>
      <c r="O119" s="8">
        <f t="shared" si="5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4"/>
        <v>41665.25</v>
      </c>
      <c r="O120" s="8">
        <f t="shared" si="5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4"/>
        <v>41806.208333333336</v>
      </c>
      <c r="O121" s="8">
        <f t="shared" si="5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4"/>
        <v>42111.208333333328</v>
      </c>
      <c r="O122" s="8">
        <f t="shared" si="5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4"/>
        <v>41917.208333333336</v>
      </c>
      <c r="O123" s="8">
        <f t="shared" si="5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4"/>
        <v>41970.25</v>
      </c>
      <c r="O124" s="8">
        <f t="shared" si="5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4"/>
        <v>42332.25</v>
      </c>
      <c r="O125" s="8">
        <f t="shared" si="5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4"/>
        <v>43598.208333333328</v>
      </c>
      <c r="O126" s="8">
        <f t="shared" si="5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4"/>
        <v>43362.208333333328</v>
      </c>
      <c r="O127" s="8">
        <f t="shared" si="5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4"/>
        <v>42596.208333333328</v>
      </c>
      <c r="O128" s="8">
        <f t="shared" si="5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4"/>
        <v>40310.208333333336</v>
      </c>
      <c r="O129" s="8">
        <f t="shared" si="5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4"/>
        <v>40417.208333333336</v>
      </c>
      <c r="O130" s="8">
        <f t="shared" si="5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6"/>
        <v>3.2026936026936029E-2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8">(((L131/60)/60)/24)+DATE(1970,1,1)</f>
        <v>42038.25</v>
      </c>
      <c r="O131" s="8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0">SUM(E132/D132)</f>
        <v>1.5546875</v>
      </c>
      <c r="G132" t="s">
        <v>20</v>
      </c>
      <c r="H132">
        <v>533</v>
      </c>
      <c r="I132" s="5">
        <f t="shared" ref="I132:I195" si="11">SUM(E132/H132)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8"/>
        <v>40842.208333333336</v>
      </c>
      <c r="O132" s="8">
        <f t="shared" si="9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0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8"/>
        <v>41607.25</v>
      </c>
      <c r="O133" s="8">
        <f t="shared" si="9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0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8"/>
        <v>43112.25</v>
      </c>
      <c r="O134" s="8">
        <f t="shared" si="9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0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8"/>
        <v>40767.208333333336</v>
      </c>
      <c r="O135" s="8">
        <f t="shared" si="9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8"/>
        <v>40713.208333333336</v>
      </c>
      <c r="O136" s="8">
        <f t="shared" si="9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8"/>
        <v>41340.25</v>
      </c>
      <c r="O137" s="8">
        <f t="shared" si="9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0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8"/>
        <v>41797.208333333336</v>
      </c>
      <c r="O138" s="8">
        <f t="shared" si="9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0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8"/>
        <v>40457.208333333336</v>
      </c>
      <c r="O139" s="8">
        <f t="shared" si="9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8"/>
        <v>41180.208333333336</v>
      </c>
      <c r="O140" s="8">
        <f t="shared" si="9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8"/>
        <v>42115.208333333328</v>
      </c>
      <c r="O141" s="8">
        <f t="shared" si="9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0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8"/>
        <v>43156.25</v>
      </c>
      <c r="O142" s="8">
        <f t="shared" si="9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0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8"/>
        <v>42167.208333333328</v>
      </c>
      <c r="O143" s="8">
        <f t="shared" si="9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0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8"/>
        <v>41005.208333333336</v>
      </c>
      <c r="O144" s="8">
        <f t="shared" si="9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0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8"/>
        <v>40357.208333333336</v>
      </c>
      <c r="O145" s="8">
        <f t="shared" si="9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0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8"/>
        <v>43633.208333333328</v>
      </c>
      <c r="O146" s="8">
        <f t="shared" si="9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0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8"/>
        <v>41889.208333333336</v>
      </c>
      <c r="O147" s="8">
        <f t="shared" si="9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0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8"/>
        <v>40855.25</v>
      </c>
      <c r="O148" s="8">
        <f t="shared" si="9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0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8"/>
        <v>42534.208333333328</v>
      </c>
      <c r="O149" s="8">
        <f t="shared" si="9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0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8"/>
        <v>42941.208333333328</v>
      </c>
      <c r="O150" s="8">
        <f t="shared" si="9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0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8"/>
        <v>41275.25</v>
      </c>
      <c r="O151" s="8">
        <f t="shared" si="9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8"/>
        <v>43450.25</v>
      </c>
      <c r="O152" s="8">
        <f t="shared" si="9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8"/>
        <v>41799.208333333336</v>
      </c>
      <c r="O153" s="8">
        <f t="shared" si="9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0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8"/>
        <v>42783.25</v>
      </c>
      <c r="O154" s="8">
        <f t="shared" si="9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8"/>
        <v>41201.208333333336</v>
      </c>
      <c r="O155" s="8">
        <f t="shared" si="9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8"/>
        <v>42502.208333333328</v>
      </c>
      <c r="O156" s="8">
        <f t="shared" si="9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8"/>
        <v>40262.208333333336</v>
      </c>
      <c r="O157" s="8">
        <f t="shared" si="9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0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8"/>
        <v>43743.208333333328</v>
      </c>
      <c r="O158" s="8">
        <f t="shared" si="9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8"/>
        <v>41638.25</v>
      </c>
      <c r="O159" s="8">
        <f t="shared" si="9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0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8"/>
        <v>42346.25</v>
      </c>
      <c r="O160" s="8">
        <f t="shared" si="9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0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8"/>
        <v>43551.208333333328</v>
      </c>
      <c r="O161" s="8">
        <f t="shared" si="9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0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8"/>
        <v>43582.208333333328</v>
      </c>
      <c r="O162" s="8">
        <f t="shared" si="9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8"/>
        <v>42270.208333333328</v>
      </c>
      <c r="O163" s="8">
        <f t="shared" si="9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0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8"/>
        <v>43442.25</v>
      </c>
      <c r="O164" s="8">
        <f t="shared" si="9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0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8"/>
        <v>43028.208333333328</v>
      </c>
      <c r="O165" s="8">
        <f t="shared" si="9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0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8"/>
        <v>43016.208333333328</v>
      </c>
      <c r="O166" s="8">
        <f t="shared" si="9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0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8"/>
        <v>42948.208333333328</v>
      </c>
      <c r="O167" s="8">
        <f t="shared" si="9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0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8"/>
        <v>40534.25</v>
      </c>
      <c r="O168" s="8">
        <f t="shared" si="9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0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8"/>
        <v>41435.208333333336</v>
      </c>
      <c r="O169" s="8">
        <f t="shared" si="9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8"/>
        <v>43518.25</v>
      </c>
      <c r="O170" s="8">
        <f t="shared" si="9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0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8"/>
        <v>41077.208333333336</v>
      </c>
      <c r="O171" s="8">
        <f t="shared" si="9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8"/>
        <v>42950.208333333328</v>
      </c>
      <c r="O172" s="8">
        <f t="shared" si="9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8"/>
        <v>41718.208333333336</v>
      </c>
      <c r="O173" s="8">
        <f t="shared" si="9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8"/>
        <v>41839.208333333336</v>
      </c>
      <c r="O174" s="8">
        <f t="shared" si="9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0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8"/>
        <v>41412.208333333336</v>
      </c>
      <c r="O175" s="8">
        <f t="shared" si="9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0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8"/>
        <v>42282.208333333328</v>
      </c>
      <c r="O176" s="8">
        <f t="shared" si="9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8"/>
        <v>42613.208333333328</v>
      </c>
      <c r="O177" s="8">
        <f t="shared" si="9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8"/>
        <v>42616.208333333328</v>
      </c>
      <c r="O178" s="8">
        <f t="shared" si="9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0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8"/>
        <v>40497.25</v>
      </c>
      <c r="O179" s="8">
        <f t="shared" si="9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8"/>
        <v>42999.208333333328</v>
      </c>
      <c r="O180" s="8">
        <f t="shared" si="9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0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8"/>
        <v>41350.208333333336</v>
      </c>
      <c r="O181" s="8">
        <f t="shared" si="9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0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8"/>
        <v>40259.208333333336</v>
      </c>
      <c r="O182" s="8">
        <f t="shared" si="9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8"/>
        <v>43012.208333333328</v>
      </c>
      <c r="O183" s="8">
        <f t="shared" si="9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0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8"/>
        <v>43631.208333333328</v>
      </c>
      <c r="O184" s="8">
        <f t="shared" si="9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8"/>
        <v>40430.208333333336</v>
      </c>
      <c r="O185" s="8">
        <f t="shared" si="9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0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8"/>
        <v>43588.208333333328</v>
      </c>
      <c r="O186" s="8">
        <f t="shared" si="9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8"/>
        <v>43233.208333333328</v>
      </c>
      <c r="O187" s="8">
        <f t="shared" si="9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8"/>
        <v>41782.208333333336</v>
      </c>
      <c r="O188" s="8">
        <f t="shared" si="9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0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8"/>
        <v>41328.25</v>
      </c>
      <c r="O189" s="8">
        <f t="shared" si="9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8"/>
        <v>41975.25</v>
      </c>
      <c r="O190" s="8">
        <f t="shared" si="9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0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8"/>
        <v>42433.25</v>
      </c>
      <c r="O191" s="8">
        <f t="shared" si="9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8"/>
        <v>41429.208333333336</v>
      </c>
      <c r="O192" s="8">
        <f t="shared" si="9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8"/>
        <v>43536.208333333328</v>
      </c>
      <c r="O193" s="8">
        <f t="shared" si="9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8"/>
        <v>41817.208333333336</v>
      </c>
      <c r="O194" s="8">
        <f t="shared" si="9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2">(((L195/60)/60)/24)+DATE(1970,1,1)</f>
        <v>43198.208333333328</v>
      </c>
      <c r="O195" s="8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4">SUM(E196/D196)</f>
        <v>1.227605633802817</v>
      </c>
      <c r="G196" t="s">
        <v>20</v>
      </c>
      <c r="H196">
        <v>126</v>
      </c>
      <c r="I196" s="5">
        <f t="shared" ref="I196:I259" si="15">SUM(E196/H196)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2"/>
        <v>42261.208333333328</v>
      </c>
      <c r="O196" s="8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4"/>
        <v>3.61753164556962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2"/>
        <v>43310.208333333328</v>
      </c>
      <c r="O197" s="8">
        <f t="shared" si="13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2"/>
        <v>42616.208333333328</v>
      </c>
      <c r="O198" s="8">
        <f t="shared" si="13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4"/>
        <v>2.9820475319926874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2"/>
        <v>42909.208333333328</v>
      </c>
      <c r="O199" s="8">
        <f t="shared" si="13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2"/>
        <v>40396.208333333336</v>
      </c>
      <c r="O200" s="8">
        <f t="shared" si="13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2"/>
        <v>42192.208333333328</v>
      </c>
      <c r="O201" s="8">
        <f t="shared" si="13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2"/>
        <v>40262.208333333336</v>
      </c>
      <c r="O202" s="8">
        <f t="shared" si="13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4"/>
        <v>6.8119047619047617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2"/>
        <v>41845.208333333336</v>
      </c>
      <c r="O203" s="8">
        <f t="shared" si="13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4"/>
        <v>0.78831325301204824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2"/>
        <v>40818.208333333336</v>
      </c>
      <c r="O204" s="8">
        <f t="shared" si="13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4"/>
        <v>1.3440792216817234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2"/>
        <v>42752.25</v>
      </c>
      <c r="O205" s="8">
        <f t="shared" si="13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2"/>
        <v>40636.208333333336</v>
      </c>
      <c r="O206" s="8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4"/>
        <v>4.3184615384615386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2"/>
        <v>43390.208333333328</v>
      </c>
      <c r="O207" s="8">
        <f t="shared" si="13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4"/>
        <v>0.38844444444444443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2"/>
        <v>40236.25</v>
      </c>
      <c r="O208" s="8">
        <f t="shared" si="13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4"/>
        <v>4.2569999999999997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2"/>
        <v>43340.208333333328</v>
      </c>
      <c r="O209" s="8">
        <f t="shared" si="13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4"/>
        <v>1.0112239715591671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2"/>
        <v>43048.25</v>
      </c>
      <c r="O210" s="8">
        <f t="shared" si="13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4"/>
        <v>0.21188688946015424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2"/>
        <v>42496.208333333328</v>
      </c>
      <c r="O211" s="8">
        <f t="shared" si="13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2"/>
        <v>42797.25</v>
      </c>
      <c r="O212" s="8">
        <f t="shared" si="13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2"/>
        <v>41513.208333333336</v>
      </c>
      <c r="O213" s="8">
        <f t="shared" si="13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4"/>
        <v>1.5185185185185186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2"/>
        <v>43814.25</v>
      </c>
      <c r="O214" s="8">
        <f t="shared" si="13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4"/>
        <v>1.9516382252559727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2"/>
        <v>40488.208333333336</v>
      </c>
      <c r="O215" s="8">
        <f t="shared" si="13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4"/>
        <v>10.231428571428571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2"/>
        <v>40409.208333333336</v>
      </c>
      <c r="O216" s="8">
        <f t="shared" si="13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2"/>
        <v>43509.25</v>
      </c>
      <c r="O217" s="8">
        <f t="shared" si="13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4"/>
        <v>1.5507066557107643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2"/>
        <v>40869.25</v>
      </c>
      <c r="O218" s="8">
        <f t="shared" si="13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2"/>
        <v>43583.208333333328</v>
      </c>
      <c r="O219" s="8">
        <f t="shared" si="13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4"/>
        <v>2.1594736842105262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2"/>
        <v>40858.25</v>
      </c>
      <c r="O220" s="8">
        <f t="shared" si="13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4"/>
        <v>3.3212709832134291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2"/>
        <v>41137.208333333336</v>
      </c>
      <c r="O221" s="8">
        <f t="shared" si="13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2"/>
        <v>40725.208333333336</v>
      </c>
      <c r="O222" s="8">
        <f t="shared" si="13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2"/>
        <v>41081.208333333336</v>
      </c>
      <c r="O223" s="8">
        <f t="shared" si="13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4"/>
        <v>1.3797916666666667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2"/>
        <v>41914.208333333336</v>
      </c>
      <c r="O224" s="8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2"/>
        <v>42445.208333333328</v>
      </c>
      <c r="O225" s="8">
        <f t="shared" si="13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4"/>
        <v>4.0363930885529156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2"/>
        <v>41906.208333333336</v>
      </c>
      <c r="O226" s="8">
        <f t="shared" si="13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4"/>
        <v>2.6017404129793511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2"/>
        <v>41762.208333333336</v>
      </c>
      <c r="O227" s="8">
        <f t="shared" si="13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4"/>
        <v>3.6663333333333332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2"/>
        <v>40276.208333333336</v>
      </c>
      <c r="O228" s="8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4"/>
        <v>1.687208538587849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2"/>
        <v>42139.208333333328</v>
      </c>
      <c r="O229" s="8">
        <f t="shared" si="13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4"/>
        <v>1.1990717911530093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2"/>
        <v>42613.208333333328</v>
      </c>
      <c r="O230" s="8">
        <f t="shared" si="13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4"/>
        <v>1.936892523364486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2"/>
        <v>42887.208333333328</v>
      </c>
      <c r="O231" s="8">
        <f t="shared" si="13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4"/>
        <v>4.2016666666666671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2"/>
        <v>43805.25</v>
      </c>
      <c r="O232" s="8">
        <f t="shared" si="13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4"/>
        <v>0.76708333333333334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2"/>
        <v>41415.208333333336</v>
      </c>
      <c r="O233" s="8">
        <f t="shared" si="13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4"/>
        <v>1.7126470588235294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2"/>
        <v>42576.208333333328</v>
      </c>
      <c r="O234" s="8">
        <f t="shared" si="13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4"/>
        <v>1.5789473684210527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2"/>
        <v>40706.208333333336</v>
      </c>
      <c r="O235" s="8">
        <f t="shared" si="13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4"/>
        <v>1.0908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2"/>
        <v>42969.208333333328</v>
      </c>
      <c r="O236" s="8">
        <f t="shared" si="13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2"/>
        <v>42779.25</v>
      </c>
      <c r="O237" s="8">
        <f t="shared" si="13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2"/>
        <v>43641.208333333328</v>
      </c>
      <c r="O238" s="8">
        <f t="shared" si="13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4"/>
        <v>1.593763440860215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2"/>
        <v>41754.208333333336</v>
      </c>
      <c r="O239" s="8">
        <f t="shared" si="13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4"/>
        <v>4.2241666666666671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2"/>
        <v>43083.25</v>
      </c>
      <c r="O240" s="8">
        <f t="shared" si="13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2"/>
        <v>42245.208333333328</v>
      </c>
      <c r="O241" s="8">
        <f t="shared" si="13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4"/>
        <v>4.1878911564625847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2"/>
        <v>40396.208333333336</v>
      </c>
      <c r="O242" s="8">
        <f t="shared" si="13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4"/>
        <v>1.0191632047477746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2"/>
        <v>41742.208333333336</v>
      </c>
      <c r="O243" s="8">
        <f t="shared" si="13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4"/>
        <v>1.2772619047619047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2"/>
        <v>42865.208333333328</v>
      </c>
      <c r="O244" s="8">
        <f t="shared" si="13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4"/>
        <v>4.4521739130434783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2"/>
        <v>43163.25</v>
      </c>
      <c r="O245" s="8">
        <f t="shared" si="13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4"/>
        <v>5.6971428571428575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2"/>
        <v>41834.208333333336</v>
      </c>
      <c r="O246" s="8">
        <f t="shared" si="13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4"/>
        <v>5.0934482758620687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2"/>
        <v>41736.208333333336</v>
      </c>
      <c r="O247" s="8">
        <f t="shared" si="13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4"/>
        <v>3.2553333333333332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2"/>
        <v>41491.208333333336</v>
      </c>
      <c r="O248" s="8">
        <f t="shared" si="13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4"/>
        <v>9.3261616161616168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2"/>
        <v>42726.25</v>
      </c>
      <c r="O249" s="8">
        <f t="shared" si="13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4"/>
        <v>2.1133870967741935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2"/>
        <v>42004.25</v>
      </c>
      <c r="O250" s="8">
        <f t="shared" si="13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4"/>
        <v>2.7332520325203253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2"/>
        <v>42006.25</v>
      </c>
      <c r="O251" s="8">
        <f t="shared" si="13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2"/>
        <v>40203.25</v>
      </c>
      <c r="O252" s="8">
        <f t="shared" si="13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2"/>
        <v>41252.25</v>
      </c>
      <c r="O253" s="8">
        <f t="shared" si="13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4"/>
        <v>6.2629999999999999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2"/>
        <v>41572.208333333336</v>
      </c>
      <c r="O254" s="8">
        <f t="shared" si="13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2"/>
        <v>40641.208333333336</v>
      </c>
      <c r="O255" s="8">
        <f t="shared" si="13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4"/>
        <v>1.8489130434782608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2"/>
        <v>42787.25</v>
      </c>
      <c r="O256" s="8">
        <f t="shared" si="13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4"/>
        <v>1.2016770186335404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2"/>
        <v>40590.25</v>
      </c>
      <c r="O257" s="8">
        <f t="shared" si="13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2"/>
        <v>42393.25</v>
      </c>
      <c r="O258" s="8">
        <f t="shared" si="13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4"/>
        <v>1.46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6">(((L259/60)/60)/24)+DATE(1970,1,1)</f>
        <v>41338.25</v>
      </c>
      <c r="O259" s="8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18">SUM(E260/D260)</f>
        <v>2.6848000000000001</v>
      </c>
      <c r="G260" t="s">
        <v>20</v>
      </c>
      <c r="H260">
        <v>186</v>
      </c>
      <c r="I260" s="5">
        <f t="shared" ref="I260:I323" si="19">SUM(E260/H260)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6"/>
        <v>42712.25</v>
      </c>
      <c r="O260" s="8">
        <f t="shared" si="17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8"/>
        <v>5.9749999999999996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6"/>
        <v>41251.25</v>
      </c>
      <c r="O261" s="8">
        <f t="shared" si="17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8"/>
        <v>1.5769841269841269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6"/>
        <v>41180.208333333336</v>
      </c>
      <c r="O262" s="8">
        <f t="shared" si="17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6"/>
        <v>40415.208333333336</v>
      </c>
      <c r="O263" s="8">
        <f t="shared" si="17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8"/>
        <v>3.1341176470588237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6"/>
        <v>40638.208333333336</v>
      </c>
      <c r="O264" s="8">
        <f t="shared" si="17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8"/>
        <v>3.7089655172413791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6"/>
        <v>40187.25</v>
      </c>
      <c r="O265" s="8">
        <f t="shared" si="17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8"/>
        <v>3.6266447368421053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6"/>
        <v>41317.25</v>
      </c>
      <c r="O266" s="8">
        <f t="shared" si="17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8"/>
        <v>1.2308163265306122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6"/>
        <v>42372.25</v>
      </c>
      <c r="O267" s="8">
        <f t="shared" si="17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6"/>
        <v>41950.25</v>
      </c>
      <c r="O268" s="8">
        <f t="shared" si="17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8"/>
        <v>2.3362012987012988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6"/>
        <v>41206.208333333336</v>
      </c>
      <c r="O269" s="8">
        <f t="shared" si="17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8"/>
        <v>1.8053333333333332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6"/>
        <v>41186.208333333336</v>
      </c>
      <c r="O270" s="8">
        <f t="shared" si="17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8"/>
        <v>2.5262857142857142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6"/>
        <v>43496.25</v>
      </c>
      <c r="O271" s="8">
        <f t="shared" si="17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8"/>
        <v>0.27176538240368026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6"/>
        <v>40514.25</v>
      </c>
      <c r="O272" s="8">
        <f t="shared" si="17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8"/>
        <v>1.2706571242680547E-2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6"/>
        <v>42345.25</v>
      </c>
      <c r="O273" s="8">
        <f t="shared" si="17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8"/>
        <v>3.0400978473581213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6"/>
        <v>43656.208333333328</v>
      </c>
      <c r="O274" s="8">
        <f t="shared" si="17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8"/>
        <v>1.3723076923076922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6"/>
        <v>42995.208333333328</v>
      </c>
      <c r="O275" s="8">
        <f t="shared" si="17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6"/>
        <v>43045.25</v>
      </c>
      <c r="O276" s="8">
        <f t="shared" si="17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8"/>
        <v>2.4151282051282053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6"/>
        <v>43561.208333333328</v>
      </c>
      <c r="O277" s="8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6"/>
        <v>41018.208333333336</v>
      </c>
      <c r="O278" s="8">
        <f t="shared" si="17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8"/>
        <v>10.664285714285715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6"/>
        <v>40378.208333333336</v>
      </c>
      <c r="O279" s="8">
        <f t="shared" si="17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8"/>
        <v>3.2588888888888889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6"/>
        <v>41239.25</v>
      </c>
      <c r="O280" s="8">
        <f t="shared" si="17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8"/>
        <v>1.7070000000000001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6"/>
        <v>43346.208333333328</v>
      </c>
      <c r="O281" s="8">
        <f t="shared" si="17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8"/>
        <v>5.8144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6"/>
        <v>43060.25</v>
      </c>
      <c r="O282" s="8">
        <f t="shared" si="17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6"/>
        <v>40979.25</v>
      </c>
      <c r="O283" s="8">
        <f t="shared" si="17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8"/>
        <v>1.0804761904761904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6"/>
        <v>42701.25</v>
      </c>
      <c r="O284" s="8">
        <f t="shared" si="17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6"/>
        <v>42520.208333333328</v>
      </c>
      <c r="O285" s="8">
        <f t="shared" si="17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6"/>
        <v>41030.208333333336</v>
      </c>
      <c r="O286" s="8">
        <f t="shared" si="17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8"/>
        <v>7.0633333333333335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6"/>
        <v>42623.208333333328</v>
      </c>
      <c r="O287" s="8">
        <f t="shared" si="17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8"/>
        <v>0.17446030330062445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6"/>
        <v>42697.25</v>
      </c>
      <c r="O288" s="8">
        <f t="shared" si="17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8"/>
        <v>2.0973015873015872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6"/>
        <v>42122.208333333328</v>
      </c>
      <c r="O289" s="8">
        <f t="shared" si="17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6"/>
        <v>40982.208333333336</v>
      </c>
      <c r="O290" s="8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8"/>
        <v>16.842500000000001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6"/>
        <v>42219.208333333328</v>
      </c>
      <c r="O291" s="8">
        <f t="shared" si="17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6"/>
        <v>41404.208333333336</v>
      </c>
      <c r="O292" s="8">
        <f t="shared" si="17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8"/>
        <v>4.5661111111111108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6"/>
        <v>40831.208333333336</v>
      </c>
      <c r="O293" s="8">
        <f t="shared" si="17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6"/>
        <v>40984.208333333336</v>
      </c>
      <c r="O294" s="8">
        <f t="shared" si="17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8"/>
        <v>0.16384615384615384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6"/>
        <v>40456.208333333336</v>
      </c>
      <c r="O295" s="8">
        <f t="shared" si="17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8"/>
        <v>13.396666666666667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6"/>
        <v>43399.208333333328</v>
      </c>
      <c r="O296" s="8">
        <f t="shared" si="17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6"/>
        <v>41562.208333333336</v>
      </c>
      <c r="O297" s="8">
        <f t="shared" si="17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6"/>
        <v>43493.25</v>
      </c>
      <c r="O298" s="8">
        <f t="shared" si="17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6"/>
        <v>41653.25</v>
      </c>
      <c r="O299" s="8">
        <f t="shared" si="17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8"/>
        <v>1.4391428571428571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6"/>
        <v>42426.25</v>
      </c>
      <c r="O300" s="8">
        <f t="shared" si="17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6"/>
        <v>42432.25</v>
      </c>
      <c r="O301" s="8">
        <f t="shared" si="17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6"/>
        <v>42977.208333333328</v>
      </c>
      <c r="O302" s="8">
        <f t="shared" si="17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8"/>
        <v>13.446666666666667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6"/>
        <v>42061.25</v>
      </c>
      <c r="O303" s="8">
        <f t="shared" si="17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6"/>
        <v>43345.208333333328</v>
      </c>
      <c r="O304" s="8">
        <f t="shared" si="17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6"/>
        <v>42376.25</v>
      </c>
      <c r="O305" s="8">
        <f t="shared" si="17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8"/>
        <v>5.4614285714285717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6"/>
        <v>42589.208333333328</v>
      </c>
      <c r="O306" s="8">
        <f t="shared" si="17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8"/>
        <v>2.8621428571428571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6"/>
        <v>42448.208333333328</v>
      </c>
      <c r="O307" s="8">
        <f t="shared" si="17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6"/>
        <v>42930.208333333328</v>
      </c>
      <c r="O308" s="8">
        <f t="shared" si="17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8"/>
        <v>1.3213677811550153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6"/>
        <v>41066.208333333336</v>
      </c>
      <c r="O309" s="8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6"/>
        <v>40651.208333333336</v>
      </c>
      <c r="O310" s="8">
        <f t="shared" si="17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8"/>
        <v>0.75292682926829269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6"/>
        <v>40807.208333333336</v>
      </c>
      <c r="O311" s="8">
        <f t="shared" si="17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6"/>
        <v>40277.208333333336</v>
      </c>
      <c r="O312" s="8">
        <f t="shared" si="17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8"/>
        <v>2.0336507936507937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6"/>
        <v>40590.25</v>
      </c>
      <c r="O313" s="8">
        <f t="shared" si="17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8"/>
        <v>3.1022842639593908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6"/>
        <v>41572.208333333336</v>
      </c>
      <c r="O314" s="8">
        <f t="shared" si="17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8"/>
        <v>3.9531818181818181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6"/>
        <v>40966.25</v>
      </c>
      <c r="O315" s="8">
        <f t="shared" si="17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8"/>
        <v>2.9471428571428571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6"/>
        <v>43536.208333333328</v>
      </c>
      <c r="O316" s="8">
        <f t="shared" si="17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6"/>
        <v>41783.208333333336</v>
      </c>
      <c r="O317" s="8">
        <f t="shared" si="17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6"/>
        <v>43788.25</v>
      </c>
      <c r="O318" s="8">
        <f t="shared" si="17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6"/>
        <v>42869.208333333328</v>
      </c>
      <c r="O319" s="8">
        <f t="shared" si="17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6"/>
        <v>41684.25</v>
      </c>
      <c r="O320" s="8">
        <f t="shared" si="17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8"/>
        <v>0.38702380952380955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6"/>
        <v>40402.208333333336</v>
      </c>
      <c r="O321" s="8">
        <f t="shared" si="17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6"/>
        <v>40673.208333333336</v>
      </c>
      <c r="O322" s="8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0">(((L323/60)/60)/24)+DATE(1970,1,1)</f>
        <v>40634.208333333336</v>
      </c>
      <c r="O323" s="8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2">SUM(E324/D324)</f>
        <v>1.6656234096692113</v>
      </c>
      <c r="G324" t="s">
        <v>20</v>
      </c>
      <c r="H324">
        <v>5168</v>
      </c>
      <c r="I324" s="5">
        <f t="shared" ref="I324:I387" si="23">SUM(E324/H324)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0"/>
        <v>40507.25</v>
      </c>
      <c r="O324" s="8">
        <f t="shared" si="21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0"/>
        <v>41725.208333333336</v>
      </c>
      <c r="O325" s="8">
        <f t="shared" si="21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2"/>
        <v>1.6405633802816901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0"/>
        <v>42176.208333333328</v>
      </c>
      <c r="O326" s="8">
        <f t="shared" si="21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0"/>
        <v>43267.208333333328</v>
      </c>
      <c r="O327" s="8">
        <f t="shared" si="21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0"/>
        <v>42364.25</v>
      </c>
      <c r="O328" s="8">
        <f t="shared" si="21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0"/>
        <v>43705.208333333328</v>
      </c>
      <c r="O329" s="8">
        <f t="shared" si="21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2"/>
        <v>1.3356231003039514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0"/>
        <v>43434.25</v>
      </c>
      <c r="O330" s="8">
        <f t="shared" si="21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2"/>
        <v>0.22896588486140726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0"/>
        <v>42716.25</v>
      </c>
      <c r="O331" s="8">
        <f t="shared" si="21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2"/>
        <v>1.8495548961424333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0"/>
        <v>43077.25</v>
      </c>
      <c r="O332" s="8">
        <f t="shared" si="21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2"/>
        <v>4.4372727272727275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0"/>
        <v>40896.25</v>
      </c>
      <c r="O333" s="8">
        <f t="shared" si="21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2"/>
        <v>1.999806763285024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0"/>
        <v>41361.208333333336</v>
      </c>
      <c r="O334" s="8">
        <f t="shared" si="21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2"/>
        <v>1.2395833333333333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0"/>
        <v>43424.25</v>
      </c>
      <c r="O335" s="8">
        <f t="shared" si="21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2"/>
        <v>1.8661329305135952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0"/>
        <v>43110.25</v>
      </c>
      <c r="O336" s="8">
        <f t="shared" si="21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2"/>
        <v>1.1428538550057536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0"/>
        <v>43784.25</v>
      </c>
      <c r="O337" s="8">
        <f t="shared" si="21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0"/>
        <v>40527.25</v>
      </c>
      <c r="O338" s="8">
        <f t="shared" si="21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2"/>
        <v>1.2281904761904763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0"/>
        <v>43780.25</v>
      </c>
      <c r="O339" s="8">
        <f t="shared" si="21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2"/>
        <v>1.7914326647564469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0"/>
        <v>40821.208333333336</v>
      </c>
      <c r="O340" s="8">
        <f t="shared" si="21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2"/>
        <v>0.79951577402787966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0"/>
        <v>42949.208333333328</v>
      </c>
      <c r="O341" s="8">
        <f t="shared" si="21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0"/>
        <v>40889.25</v>
      </c>
      <c r="O342" s="8">
        <f t="shared" si="21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0"/>
        <v>42244.208333333328</v>
      </c>
      <c r="O343" s="8">
        <f t="shared" si="21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0"/>
        <v>41475.208333333336</v>
      </c>
      <c r="O344" s="8">
        <f t="shared" si="21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0"/>
        <v>41597.25</v>
      </c>
      <c r="O345" s="8">
        <f t="shared" si="21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0"/>
        <v>43122.25</v>
      </c>
      <c r="O346" s="8">
        <f t="shared" si="21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0"/>
        <v>42194.208333333328</v>
      </c>
      <c r="O347" s="8">
        <f t="shared" si="21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0"/>
        <v>42971.208333333328</v>
      </c>
      <c r="O348" s="8">
        <f t="shared" si="21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2"/>
        <v>14.007777777777777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0"/>
        <v>42046.25</v>
      </c>
      <c r="O349" s="8">
        <f t="shared" si="21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0"/>
        <v>42782.25</v>
      </c>
      <c r="O350" s="8">
        <f t="shared" si="21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0"/>
        <v>42930.208333333328</v>
      </c>
      <c r="O351" s="8">
        <f t="shared" si="21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0"/>
        <v>42144.208333333328</v>
      </c>
      <c r="O352" s="8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2"/>
        <v>1.2770715249662619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0"/>
        <v>42240.208333333328</v>
      </c>
      <c r="O353" s="8">
        <f t="shared" si="21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0"/>
        <v>42315.25</v>
      </c>
      <c r="O354" s="8">
        <f t="shared" si="21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2"/>
        <v>4.105982142857143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0"/>
        <v>43651.208333333328</v>
      </c>
      <c r="O355" s="8">
        <f t="shared" si="21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2"/>
        <v>1.2373770491803278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0"/>
        <v>41520.208333333336</v>
      </c>
      <c r="O356" s="8">
        <f t="shared" si="21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2"/>
        <v>0.58973684210526311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0"/>
        <v>42757.25</v>
      </c>
      <c r="O357" s="8">
        <f t="shared" si="21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0"/>
        <v>40922.25</v>
      </c>
      <c r="O358" s="8">
        <f t="shared" si="21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2"/>
        <v>1.8491304347826087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0"/>
        <v>42250.208333333328</v>
      </c>
      <c r="O359" s="8">
        <f t="shared" si="21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0"/>
        <v>43322.208333333328</v>
      </c>
      <c r="O360" s="8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2"/>
        <v>2.9870000000000001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0"/>
        <v>40782.208333333336</v>
      </c>
      <c r="O361" s="8">
        <f t="shared" si="21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2"/>
        <v>2.2635175879396985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0"/>
        <v>40544.25</v>
      </c>
      <c r="O362" s="8">
        <f t="shared" si="21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2"/>
        <v>1.7356363636363636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0"/>
        <v>43015.208333333328</v>
      </c>
      <c r="O363" s="8">
        <f t="shared" si="21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2"/>
        <v>3.7175675675675675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0"/>
        <v>40570.25</v>
      </c>
      <c r="O364" s="8">
        <f t="shared" si="21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2"/>
        <v>1.601923076923077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0"/>
        <v>40904.25</v>
      </c>
      <c r="O365" s="8">
        <f t="shared" si="21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2"/>
        <v>16.163333333333334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0"/>
        <v>43164.25</v>
      </c>
      <c r="O366" s="8">
        <f t="shared" si="21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2"/>
        <v>7.3343749999999996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0"/>
        <v>42733.25</v>
      </c>
      <c r="O367" s="8">
        <f t="shared" si="21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2"/>
        <v>5.9211111111111112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0"/>
        <v>40546.25</v>
      </c>
      <c r="O368" s="8">
        <f t="shared" si="21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0"/>
        <v>41930.208333333336</v>
      </c>
      <c r="O369" s="8">
        <f t="shared" si="21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2"/>
        <v>2.7680769230769231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0"/>
        <v>40464.208333333336</v>
      </c>
      <c r="O370" s="8">
        <f t="shared" si="21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2"/>
        <v>2.730185185185185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0"/>
        <v>41308.25</v>
      </c>
      <c r="O371" s="8">
        <f t="shared" si="21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2"/>
        <v>1.593633125556545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0"/>
        <v>43570.208333333328</v>
      </c>
      <c r="O372" s="8">
        <f t="shared" si="21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0"/>
        <v>42043.25</v>
      </c>
      <c r="O373" s="8">
        <f t="shared" si="21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2"/>
        <v>15.915555555555555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0"/>
        <v>42012.25</v>
      </c>
      <c r="O374" s="8">
        <f t="shared" si="21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2"/>
        <v>7.3018222222222224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0"/>
        <v>42964.208333333328</v>
      </c>
      <c r="O375" s="8">
        <f t="shared" si="21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0"/>
        <v>43476.25</v>
      </c>
      <c r="O376" s="8">
        <f t="shared" si="21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0"/>
        <v>42293.208333333328</v>
      </c>
      <c r="O377" s="8">
        <f t="shared" si="21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2"/>
        <v>3.6102941176470589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0"/>
        <v>41826.208333333336</v>
      </c>
      <c r="O378" s="8">
        <f t="shared" si="21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0"/>
        <v>43760.208333333328</v>
      </c>
      <c r="O379" s="8">
        <f t="shared" si="21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0"/>
        <v>43241.208333333328</v>
      </c>
      <c r="O380" s="8">
        <f t="shared" si="21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0"/>
        <v>40843.208333333336</v>
      </c>
      <c r="O381" s="8">
        <f t="shared" si="21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2"/>
        <v>1.6032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0"/>
        <v>41448.208333333336</v>
      </c>
      <c r="O382" s="8">
        <f t="shared" si="21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2"/>
        <v>1.8394339622641509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0"/>
        <v>42163.208333333328</v>
      </c>
      <c r="O383" s="8">
        <f t="shared" si="21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0"/>
        <v>43024.208333333328</v>
      </c>
      <c r="O384" s="8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2"/>
        <v>2.2538095238095237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0"/>
        <v>43509.25</v>
      </c>
      <c r="O385" s="8">
        <f t="shared" si="21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2"/>
        <v>1.7200961538461539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0"/>
        <v>42776.25</v>
      </c>
      <c r="O386" s="8">
        <f t="shared" si="21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2"/>
        <v>1.4616709511568124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4">(((L387/60)/60)/24)+DATE(1970,1,1)</f>
        <v>43553.208333333328</v>
      </c>
      <c r="O387" s="8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26">SUM(E388/D388)</f>
        <v>0.76423616236162362</v>
      </c>
      <c r="G388" t="s">
        <v>14</v>
      </c>
      <c r="H388">
        <v>1068</v>
      </c>
      <c r="I388" s="5">
        <f t="shared" ref="I388:I451" si="27">SUM(E388/H388)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4"/>
        <v>40355.208333333336</v>
      </c>
      <c r="O388" s="8">
        <f t="shared" si="25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4"/>
        <v>41072.208333333336</v>
      </c>
      <c r="O389" s="8">
        <f t="shared" si="25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6"/>
        <v>0.11270034843205574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4"/>
        <v>40912.25</v>
      </c>
      <c r="O390" s="8">
        <f t="shared" si="25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6"/>
        <v>1.2211084337349398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4"/>
        <v>40479.208333333336</v>
      </c>
      <c r="O391" s="8">
        <f t="shared" si="25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6"/>
        <v>1.8654166666666667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4"/>
        <v>41530.208333333336</v>
      </c>
      <c r="O392" s="8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4"/>
        <v>41653.25</v>
      </c>
      <c r="O393" s="8">
        <f t="shared" si="25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4"/>
        <v>40549.25</v>
      </c>
      <c r="O394" s="8">
        <f t="shared" si="25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6"/>
        <v>2.2896178343949045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4"/>
        <v>42933.208333333328</v>
      </c>
      <c r="O395" s="8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6"/>
        <v>4.6937499999999996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4"/>
        <v>41484.208333333336</v>
      </c>
      <c r="O396" s="8">
        <f t="shared" si="25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6"/>
        <v>1.3011267605633803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4"/>
        <v>40885.25</v>
      </c>
      <c r="O397" s="8">
        <f t="shared" si="25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6"/>
        <v>1.6705422993492407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4"/>
        <v>43378.208333333328</v>
      </c>
      <c r="O398" s="8">
        <f t="shared" si="25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6"/>
        <v>1.738641975308642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4"/>
        <v>41417.208333333336</v>
      </c>
      <c r="O399" s="8">
        <f t="shared" si="25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6"/>
        <v>7.1776470588235295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4"/>
        <v>43228.208333333328</v>
      </c>
      <c r="O400" s="8">
        <f t="shared" si="25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4"/>
        <v>40576.25</v>
      </c>
      <c r="O401" s="8">
        <f t="shared" si="25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4"/>
        <v>41502.208333333336</v>
      </c>
      <c r="O402" s="8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6"/>
        <v>15.302222222222222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4"/>
        <v>43765.208333333328</v>
      </c>
      <c r="O403" s="8">
        <f t="shared" si="25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4"/>
        <v>40914.25</v>
      </c>
      <c r="O404" s="8">
        <f t="shared" si="25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4"/>
        <v>40310.208333333336</v>
      </c>
      <c r="O405" s="8">
        <f t="shared" si="25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6"/>
        <v>3.1558486707566464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4"/>
        <v>43053.25</v>
      </c>
      <c r="O406" s="8">
        <f t="shared" si="25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4"/>
        <v>43255.208333333328</v>
      </c>
      <c r="O407" s="8">
        <f t="shared" si="25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6"/>
        <v>1.8214503816793892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4"/>
        <v>41304.25</v>
      </c>
      <c r="O408" s="8">
        <f t="shared" si="25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6"/>
        <v>3.5588235294117645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4"/>
        <v>43751.208333333328</v>
      </c>
      <c r="O409" s="8">
        <f t="shared" si="25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6"/>
        <v>1.3183695652173912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4"/>
        <v>42541.208333333328</v>
      </c>
      <c r="O410" s="8">
        <f t="shared" si="25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4"/>
        <v>42843.208333333328</v>
      </c>
      <c r="O411" s="8">
        <f t="shared" si="25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6"/>
        <v>0.36132726089785294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4"/>
        <v>42122.208333333328</v>
      </c>
      <c r="O412" s="8">
        <f t="shared" si="25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6"/>
        <v>1.0462820512820512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4"/>
        <v>42884.208333333328</v>
      </c>
      <c r="O413" s="8">
        <f t="shared" si="25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6"/>
        <v>6.6885714285714286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4"/>
        <v>41642.25</v>
      </c>
      <c r="O414" s="8">
        <f t="shared" si="25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6"/>
        <v>0.62072823218997364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4"/>
        <v>43431.25</v>
      </c>
      <c r="O415" s="8">
        <f t="shared" si="25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4"/>
        <v>40288.208333333336</v>
      </c>
      <c r="O416" s="8">
        <f t="shared" si="25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4"/>
        <v>40921.25</v>
      </c>
      <c r="O417" s="8">
        <f t="shared" si="25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4"/>
        <v>40560.25</v>
      </c>
      <c r="O418" s="8">
        <f t="shared" si="25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4"/>
        <v>43407.208333333328</v>
      </c>
      <c r="O419" s="8">
        <f t="shared" si="25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4"/>
        <v>41035.208333333336</v>
      </c>
      <c r="O420" s="8">
        <f t="shared" si="25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6"/>
        <v>1.2343497363796134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4"/>
        <v>40899.25</v>
      </c>
      <c r="O421" s="8">
        <f t="shared" si="25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6"/>
        <v>1.2846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4"/>
        <v>42911.208333333328</v>
      </c>
      <c r="O422" s="8">
        <f t="shared" si="25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4"/>
        <v>42915.208333333328</v>
      </c>
      <c r="O423" s="8">
        <f t="shared" si="25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6"/>
        <v>1.2729885057471264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4"/>
        <v>40285.208333333336</v>
      </c>
      <c r="O424" s="8">
        <f t="shared" si="25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4"/>
        <v>40808.208333333336</v>
      </c>
      <c r="O425" s="8">
        <f t="shared" si="25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4"/>
        <v>43208.208333333328</v>
      </c>
      <c r="O426" s="8">
        <f t="shared" si="25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6"/>
        <v>2.8766666666666665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4"/>
        <v>42213.208333333328</v>
      </c>
      <c r="O427" s="8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6"/>
        <v>5.7294444444444448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4"/>
        <v>41332.25</v>
      </c>
      <c r="O428" s="8">
        <f t="shared" si="25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6"/>
        <v>1.1290429799426933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4"/>
        <v>41895.208333333336</v>
      </c>
      <c r="O429" s="8">
        <f t="shared" si="25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4"/>
        <v>40585.25</v>
      </c>
      <c r="O430" s="8">
        <f t="shared" si="25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6"/>
        <v>0.90675916230366493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4"/>
        <v>41680.25</v>
      </c>
      <c r="O431" s="8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4"/>
        <v>43737.208333333328</v>
      </c>
      <c r="O432" s="8">
        <f t="shared" si="25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6"/>
        <v>1.9249019607843136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4"/>
        <v>43273.208333333328</v>
      </c>
      <c r="O433" s="8">
        <f t="shared" si="25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4"/>
        <v>41761.208333333336</v>
      </c>
      <c r="O434" s="8">
        <f t="shared" si="25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4"/>
        <v>41603.25</v>
      </c>
      <c r="O435" s="8">
        <f t="shared" si="25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6"/>
        <v>0.16722222222222222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4"/>
        <v>42705.25</v>
      </c>
      <c r="O436" s="8">
        <f t="shared" si="25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6"/>
        <v>1.168766404199475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4"/>
        <v>41988.25</v>
      </c>
      <c r="O437" s="8">
        <f t="shared" si="25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6"/>
        <v>10.521538461538462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4"/>
        <v>43575.208333333328</v>
      </c>
      <c r="O438" s="8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6"/>
        <v>1.2307407407407407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4"/>
        <v>42260.208333333328</v>
      </c>
      <c r="O439" s="8">
        <f t="shared" si="25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6"/>
        <v>1.7863855421686747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4"/>
        <v>41337.25</v>
      </c>
      <c r="O440" s="8">
        <f t="shared" si="25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6"/>
        <v>3.5528169014084505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4"/>
        <v>42680.208333333328</v>
      </c>
      <c r="O441" s="8">
        <f t="shared" si="25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6"/>
        <v>1.6190634146341463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4"/>
        <v>42916.208333333328</v>
      </c>
      <c r="O442" s="8">
        <f t="shared" si="25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4"/>
        <v>41025.208333333336</v>
      </c>
      <c r="O443" s="8">
        <f t="shared" si="25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6"/>
        <v>1.9872222222222222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4"/>
        <v>42980.208333333328</v>
      </c>
      <c r="O444" s="8">
        <f t="shared" si="25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6"/>
        <v>0.34752688172043011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4"/>
        <v>40451.208333333336</v>
      </c>
      <c r="O445" s="8">
        <f t="shared" si="25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6"/>
        <v>1.7641935483870967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4"/>
        <v>40748.208333333336</v>
      </c>
      <c r="O446" s="8">
        <f t="shared" si="25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6"/>
        <v>5.1138095238095236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4"/>
        <v>40515.25</v>
      </c>
      <c r="O447" s="8">
        <f t="shared" si="25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4"/>
        <v>41261.25</v>
      </c>
      <c r="O448" s="8">
        <f t="shared" si="25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6"/>
        <v>0.24326030927835052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4"/>
        <v>43088.25</v>
      </c>
      <c r="O449" s="8">
        <f t="shared" si="25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4"/>
        <v>41378.208333333336</v>
      </c>
      <c r="O450" s="8">
        <f t="shared" si="25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6"/>
        <v>9.67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28">(((L451/60)/60)/24)+DATE(1970,1,1)</f>
        <v>43530.25</v>
      </c>
      <c r="O451" s="8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0">SUM(E452/D452)</f>
        <v>0.04</v>
      </c>
      <c r="G452" t="s">
        <v>14</v>
      </c>
      <c r="H452">
        <v>1</v>
      </c>
      <c r="I452" s="5">
        <f t="shared" ref="I452:I515" si="31">SUM(E452/H452)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8"/>
        <v>43394.208333333328</v>
      </c>
      <c r="O452" s="8">
        <f t="shared" si="29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0"/>
        <v>1.2284501347708894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28"/>
        <v>42935.208333333328</v>
      </c>
      <c r="O453" s="8">
        <f t="shared" si="29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28"/>
        <v>40365.208333333336</v>
      </c>
      <c r="O454" s="8">
        <f t="shared" si="29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28"/>
        <v>42705.25</v>
      </c>
      <c r="O455" s="8">
        <f t="shared" si="29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28"/>
        <v>41568.208333333336</v>
      </c>
      <c r="O456" s="8">
        <f t="shared" si="29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0"/>
        <v>1.1837253218884121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28"/>
        <v>40809.208333333336</v>
      </c>
      <c r="O457" s="8">
        <f t="shared" si="29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0"/>
        <v>1.041243169398907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28"/>
        <v>43141.25</v>
      </c>
      <c r="O458" s="8">
        <f t="shared" si="29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28"/>
        <v>42657.208333333328</v>
      </c>
      <c r="O459" s="8">
        <f t="shared" si="29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0"/>
        <v>3.5120118343195266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28"/>
        <v>40265.208333333336</v>
      </c>
      <c r="O460" s="8">
        <f t="shared" si="29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28"/>
        <v>42001.25</v>
      </c>
      <c r="O461" s="8">
        <f t="shared" si="29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0"/>
        <v>1.7162500000000001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28"/>
        <v>40399.208333333336</v>
      </c>
      <c r="O462" s="8">
        <f t="shared" si="29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0"/>
        <v>1.4104655870445344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28"/>
        <v>41757.208333333336</v>
      </c>
      <c r="O463" s="8">
        <f t="shared" si="29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28"/>
        <v>41304.25</v>
      </c>
      <c r="O464" s="8">
        <f t="shared" si="29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0"/>
        <v>1.0816455696202532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28"/>
        <v>41639.25</v>
      </c>
      <c r="O465" s="8">
        <f t="shared" si="29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0"/>
        <v>1.3345505617977529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28"/>
        <v>43142.25</v>
      </c>
      <c r="O466" s="8">
        <f t="shared" si="29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0"/>
        <v>1.8785106382978722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28"/>
        <v>43127.25</v>
      </c>
      <c r="O467" s="8">
        <f t="shared" si="29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0"/>
        <v>3.32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28"/>
        <v>41409.208333333336</v>
      </c>
      <c r="O468" s="8">
        <f t="shared" si="29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0"/>
        <v>5.7521428571428572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28"/>
        <v>42331.25</v>
      </c>
      <c r="O469" s="8">
        <f t="shared" si="29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28"/>
        <v>43569.208333333328</v>
      </c>
      <c r="O470" s="8">
        <f t="shared" si="29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0"/>
        <v>1.8442857142857143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28"/>
        <v>42142.208333333328</v>
      </c>
      <c r="O471" s="8">
        <f t="shared" si="29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0"/>
        <v>2.8580555555555556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28"/>
        <v>42716.25</v>
      </c>
      <c r="O472" s="8">
        <f t="shared" si="29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0"/>
        <v>3.19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28"/>
        <v>41031.208333333336</v>
      </c>
      <c r="O473" s="8">
        <f t="shared" si="29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28"/>
        <v>43535.208333333328</v>
      </c>
      <c r="O474" s="8">
        <f t="shared" si="29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0"/>
        <v>1.7814000000000001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28"/>
        <v>43277.208333333328</v>
      </c>
      <c r="O475" s="8">
        <f t="shared" si="29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0"/>
        <v>3.6515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28"/>
        <v>41989.25</v>
      </c>
      <c r="O476" s="8">
        <f t="shared" si="29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0"/>
        <v>1.1394594594594594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28"/>
        <v>41450.208333333336</v>
      </c>
      <c r="O477" s="8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28"/>
        <v>43322.208333333328</v>
      </c>
      <c r="O478" s="8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28"/>
        <v>40720.208333333336</v>
      </c>
      <c r="O479" s="8">
        <f t="shared" si="29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0"/>
        <v>2.3634156976744185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28"/>
        <v>42072.208333333328</v>
      </c>
      <c r="O480" s="8">
        <f t="shared" si="29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0"/>
        <v>5.1291666666666664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28"/>
        <v>42945.208333333328</v>
      </c>
      <c r="O481" s="8">
        <f t="shared" si="29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0"/>
        <v>1.0065116279069768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28"/>
        <v>40248.25</v>
      </c>
      <c r="O482" s="8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28"/>
        <v>41913.208333333336</v>
      </c>
      <c r="O483" s="8">
        <f t="shared" si="29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28"/>
        <v>40963.25</v>
      </c>
      <c r="O484" s="8">
        <f t="shared" si="29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28"/>
        <v>43811.25</v>
      </c>
      <c r="O485" s="8">
        <f t="shared" si="29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0"/>
        <v>2.6020608108108108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28"/>
        <v>41855.208333333336</v>
      </c>
      <c r="O486" s="8">
        <f t="shared" si="29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28"/>
        <v>43626.208333333328</v>
      </c>
      <c r="O487" s="8">
        <f t="shared" si="29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28"/>
        <v>43168.25</v>
      </c>
      <c r="O488" s="8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0"/>
        <v>1.7862556663644606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28"/>
        <v>42845.208333333328</v>
      </c>
      <c r="O489" s="8">
        <f t="shared" si="29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0"/>
        <v>2.2005660377358489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28"/>
        <v>42403.25</v>
      </c>
      <c r="O490" s="8">
        <f t="shared" si="29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0"/>
        <v>1.015108695652174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28"/>
        <v>40406.208333333336</v>
      </c>
      <c r="O491" s="8">
        <f t="shared" si="29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0"/>
        <v>1.915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28"/>
        <v>43786.25</v>
      </c>
      <c r="O492" s="8">
        <f t="shared" si="29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0"/>
        <v>3.0534683098591549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28"/>
        <v>41456.208333333336</v>
      </c>
      <c r="O493" s="8">
        <f t="shared" si="29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0"/>
        <v>0.23995287958115183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28"/>
        <v>40336.208333333336</v>
      </c>
      <c r="O494" s="8">
        <f t="shared" si="29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0"/>
        <v>7.2377777777777776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28"/>
        <v>43645.208333333328</v>
      </c>
      <c r="O495" s="8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0"/>
        <v>5.4736000000000002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28"/>
        <v>40990.208333333336</v>
      </c>
      <c r="O496" s="8">
        <f t="shared" si="29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0"/>
        <v>4.1449999999999996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28"/>
        <v>41800.208333333336</v>
      </c>
      <c r="O497" s="8">
        <f t="shared" si="29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28"/>
        <v>42876.208333333328</v>
      </c>
      <c r="O498" s="8">
        <f t="shared" si="29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28"/>
        <v>42724.25</v>
      </c>
      <c r="O499" s="8">
        <f t="shared" si="29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28"/>
        <v>42005.25</v>
      </c>
      <c r="O500" s="8">
        <f t="shared" si="29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28"/>
        <v>42444.208333333328</v>
      </c>
      <c r="O501" s="8">
        <f t="shared" si="29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28"/>
        <v>41395.208333333336</v>
      </c>
      <c r="O502" s="8">
        <f t="shared" si="29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28"/>
        <v>41345.208333333336</v>
      </c>
      <c r="O503" s="8">
        <f t="shared" si="29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0"/>
        <v>5.2992307692307694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28"/>
        <v>41117.208333333336</v>
      </c>
      <c r="O504" s="8">
        <f t="shared" si="29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0"/>
        <v>1.8032549019607844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28"/>
        <v>42186.208333333328</v>
      </c>
      <c r="O505" s="8">
        <f t="shared" si="29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28"/>
        <v>42142.208333333328</v>
      </c>
      <c r="O506" s="8">
        <f t="shared" si="29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28"/>
        <v>41341.25</v>
      </c>
      <c r="O507" s="8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0"/>
        <v>9.2707777777777771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28"/>
        <v>43062.25</v>
      </c>
      <c r="O508" s="8">
        <f t="shared" si="29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28"/>
        <v>41373.208333333336</v>
      </c>
      <c r="O509" s="8">
        <f t="shared" si="29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0"/>
        <v>1.1222929936305732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28"/>
        <v>43310.208333333328</v>
      </c>
      <c r="O510" s="8">
        <f t="shared" si="29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28"/>
        <v>41034.208333333336</v>
      </c>
      <c r="O511" s="8">
        <f t="shared" si="29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0"/>
        <v>1.1908974358974358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28"/>
        <v>43251.208333333328</v>
      </c>
      <c r="O512" s="8">
        <f t="shared" si="29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28"/>
        <v>43671.208333333328</v>
      </c>
      <c r="O513" s="8">
        <f t="shared" si="29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0"/>
        <v>1.3931868131868133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28"/>
        <v>41825.208333333336</v>
      </c>
      <c r="O514" s="8">
        <f t="shared" si="29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0"/>
        <v>0.39277108433734942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2">(((L515/60)/60)/24)+DATE(1970,1,1)</f>
        <v>40430.208333333336</v>
      </c>
      <c r="O515" s="8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34">SUM(E516/D516)</f>
        <v>0.22439077144917088</v>
      </c>
      <c r="G516" t="s">
        <v>74</v>
      </c>
      <c r="H516">
        <v>528</v>
      </c>
      <c r="I516" s="5">
        <f t="shared" ref="I516:I579" si="35">SUM(E516/H516)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2"/>
        <v>41614.25</v>
      </c>
      <c r="O516" s="8">
        <f t="shared" si="33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2"/>
        <v>40900.25</v>
      </c>
      <c r="O517" s="8">
        <f t="shared" si="33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2"/>
        <v>40396.208333333336</v>
      </c>
      <c r="O518" s="8">
        <f t="shared" si="33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4"/>
        <v>1.1200000000000001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2"/>
        <v>42860.208333333328</v>
      </c>
      <c r="O519" s="8">
        <f t="shared" si="33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2"/>
        <v>43154.25</v>
      </c>
      <c r="O520" s="8">
        <f t="shared" si="33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4"/>
        <v>1.0174563871693867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2"/>
        <v>42012.25</v>
      </c>
      <c r="O521" s="8">
        <f t="shared" si="33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4"/>
        <v>4.2575000000000003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2"/>
        <v>43574.208333333328</v>
      </c>
      <c r="O522" s="8">
        <f t="shared" si="33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4"/>
        <v>1.4553947368421052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2"/>
        <v>42605.208333333328</v>
      </c>
      <c r="O523" s="8">
        <f t="shared" si="33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2"/>
        <v>41093.208333333336</v>
      </c>
      <c r="O524" s="8">
        <f t="shared" si="33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4"/>
        <v>7.003333333333333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2"/>
        <v>40241.25</v>
      </c>
      <c r="O525" s="8">
        <f t="shared" si="33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2"/>
        <v>40294.208333333336</v>
      </c>
      <c r="O526" s="8">
        <f t="shared" si="33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2"/>
        <v>40505.25</v>
      </c>
      <c r="O527" s="8">
        <f t="shared" si="33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4"/>
        <v>1.5595180722891566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2"/>
        <v>42364.25</v>
      </c>
      <c r="O528" s="8">
        <f t="shared" si="33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2"/>
        <v>42405.25</v>
      </c>
      <c r="O529" s="8">
        <f t="shared" si="33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2"/>
        <v>41601.25</v>
      </c>
      <c r="O530" s="8">
        <f t="shared" si="33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2"/>
        <v>41769.208333333336</v>
      </c>
      <c r="O531" s="8">
        <f t="shared" si="33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2"/>
        <v>40421.208333333336</v>
      </c>
      <c r="O532" s="8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4"/>
        <v>0.95521156936261387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2"/>
        <v>41589.25</v>
      </c>
      <c r="O533" s="8">
        <f t="shared" si="33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4"/>
        <v>5.0287499999999996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2"/>
        <v>43125.25</v>
      </c>
      <c r="O534" s="8">
        <f t="shared" si="33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4"/>
        <v>1.5924394463667819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2"/>
        <v>41479.208333333336</v>
      </c>
      <c r="O535" s="8">
        <f t="shared" si="33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2"/>
        <v>43329.208333333328</v>
      </c>
      <c r="O536" s="8">
        <f t="shared" si="33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4"/>
        <v>4.820384615384615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2"/>
        <v>43259.208333333328</v>
      </c>
      <c r="O537" s="8">
        <f t="shared" si="33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4"/>
        <v>1.4996938775510205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2"/>
        <v>40414.208333333336</v>
      </c>
      <c r="O538" s="8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4"/>
        <v>1.1722156398104266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2"/>
        <v>43342.208333333328</v>
      </c>
      <c r="O539" s="8">
        <f t="shared" si="33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2"/>
        <v>41539.208333333336</v>
      </c>
      <c r="O540" s="8">
        <f t="shared" si="33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2"/>
        <v>43647.208333333328</v>
      </c>
      <c r="O541" s="8">
        <f t="shared" si="33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4"/>
        <v>2.6598113207547169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2"/>
        <v>43225.208333333328</v>
      </c>
      <c r="O542" s="8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2"/>
        <v>42165.208333333328</v>
      </c>
      <c r="O543" s="8">
        <f t="shared" si="33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2"/>
        <v>42391.25</v>
      </c>
      <c r="O544" s="8">
        <f t="shared" si="33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2"/>
        <v>41528.208333333336</v>
      </c>
      <c r="O545" s="8">
        <f t="shared" si="33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4"/>
        <v>2.7650000000000001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2"/>
        <v>42377.25</v>
      </c>
      <c r="O546" s="8">
        <f t="shared" si="33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2"/>
        <v>43824.25</v>
      </c>
      <c r="O547" s="8">
        <f t="shared" si="33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4"/>
        <v>1.6357142857142857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2"/>
        <v>43360.208333333328</v>
      </c>
      <c r="O548" s="8">
        <f t="shared" si="33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4"/>
        <v>9.69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2"/>
        <v>42029.25</v>
      </c>
      <c r="O549" s="8">
        <f t="shared" si="33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4"/>
        <v>2.7091376701966716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2"/>
        <v>42461.208333333328</v>
      </c>
      <c r="O550" s="8">
        <f t="shared" si="33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4"/>
        <v>2.8421355932203389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2"/>
        <v>41422.208333333336</v>
      </c>
      <c r="O551" s="8">
        <f t="shared" si="33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4"/>
        <v>0.04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2"/>
        <v>40968.25</v>
      </c>
      <c r="O552" s="8">
        <f t="shared" si="33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2"/>
        <v>41993.25</v>
      </c>
      <c r="O553" s="8">
        <f t="shared" si="33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2"/>
        <v>42700.25</v>
      </c>
      <c r="O554" s="8">
        <f t="shared" si="33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2"/>
        <v>40545.25</v>
      </c>
      <c r="O555" s="8">
        <f t="shared" si="33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4"/>
        <v>1.5166315789473683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2"/>
        <v>42723.25</v>
      </c>
      <c r="O556" s="8">
        <f t="shared" si="33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4"/>
        <v>2.2363492063492063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2"/>
        <v>41731.208333333336</v>
      </c>
      <c r="O557" s="8">
        <f t="shared" si="33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4"/>
        <v>2.3975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2"/>
        <v>40792.208333333336</v>
      </c>
      <c r="O558" s="8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4"/>
        <v>1.9933333333333334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2"/>
        <v>42279.208333333328</v>
      </c>
      <c r="O559" s="8">
        <f t="shared" si="33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4"/>
        <v>1.373448275862069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2"/>
        <v>42424.25</v>
      </c>
      <c r="O560" s="8">
        <f t="shared" si="33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4"/>
        <v>1.009696106362773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2"/>
        <v>42584.208333333328</v>
      </c>
      <c r="O561" s="8">
        <f t="shared" si="33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4"/>
        <v>7.9416000000000002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2"/>
        <v>40865.25</v>
      </c>
      <c r="O562" s="8">
        <f t="shared" si="33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4"/>
        <v>3.6970000000000001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2"/>
        <v>40833.208333333336</v>
      </c>
      <c r="O563" s="8">
        <f t="shared" si="33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2"/>
        <v>43536.208333333328</v>
      </c>
      <c r="O564" s="8">
        <f t="shared" si="33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4"/>
        <v>1.3802702702702703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2"/>
        <v>43417.25</v>
      </c>
      <c r="O565" s="8">
        <f t="shared" si="33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2"/>
        <v>42078.208333333328</v>
      </c>
      <c r="O566" s="8">
        <f t="shared" si="33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4"/>
        <v>2.0460063224446787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2"/>
        <v>40862.25</v>
      </c>
      <c r="O567" s="8">
        <f t="shared" si="33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2"/>
        <v>42424.25</v>
      </c>
      <c r="O568" s="8">
        <f t="shared" si="33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4"/>
        <v>2.1860294117647059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2"/>
        <v>41830.208333333336</v>
      </c>
      <c r="O569" s="8">
        <f t="shared" si="33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4"/>
        <v>1.8603314917127072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2"/>
        <v>40374.208333333336</v>
      </c>
      <c r="O570" s="8">
        <f t="shared" si="33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4"/>
        <v>2.3733830845771142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2"/>
        <v>40554.25</v>
      </c>
      <c r="O571" s="8">
        <f t="shared" si="33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4"/>
        <v>3.0565384615384614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2"/>
        <v>41993.25</v>
      </c>
      <c r="O572" s="8">
        <f t="shared" si="33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2"/>
        <v>42174.208333333328</v>
      </c>
      <c r="O573" s="8">
        <f t="shared" si="33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4"/>
        <v>0.54400000000000004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2"/>
        <v>42275.208333333328</v>
      </c>
      <c r="O574" s="8">
        <f t="shared" si="33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4"/>
        <v>1.1188059701492536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2"/>
        <v>41761.208333333336</v>
      </c>
      <c r="O575" s="8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4"/>
        <v>3.6914814814814814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2"/>
        <v>43806.25</v>
      </c>
      <c r="O576" s="8">
        <f t="shared" si="33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2"/>
        <v>41779.208333333336</v>
      </c>
      <c r="O577" s="8">
        <f t="shared" si="33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2"/>
        <v>43040.208333333328</v>
      </c>
      <c r="O578" s="8">
        <f t="shared" si="33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4"/>
        <v>0.18853658536585366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6">(((L579/60)/60)/24)+DATE(1970,1,1)</f>
        <v>40613.25</v>
      </c>
      <c r="O579" s="8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38">SUM(E580/D580)</f>
        <v>0.1675440414507772</v>
      </c>
      <c r="G580" t="s">
        <v>14</v>
      </c>
      <c r="H580">
        <v>245</v>
      </c>
      <c r="I580" s="5">
        <f t="shared" ref="I580:I643" si="39">SUM(E580/H580)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6"/>
        <v>40878.25</v>
      </c>
      <c r="O580" s="8">
        <f t="shared" si="37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8"/>
        <v>1.0111290322580646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6"/>
        <v>40762.208333333336</v>
      </c>
      <c r="O581" s="8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8"/>
        <v>3.4150228310502282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6"/>
        <v>41696.25</v>
      </c>
      <c r="O582" s="8">
        <f t="shared" si="37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6"/>
        <v>40662.208333333336</v>
      </c>
      <c r="O583" s="8">
        <f t="shared" si="37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6"/>
        <v>42165.208333333328</v>
      </c>
      <c r="O584" s="8">
        <f t="shared" si="37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8"/>
        <v>3.2240211640211642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6"/>
        <v>40959.25</v>
      </c>
      <c r="O585" s="8">
        <f t="shared" si="37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8"/>
        <v>1.1950810185185186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6"/>
        <v>41024.208333333336</v>
      </c>
      <c r="O586" s="8">
        <f t="shared" si="37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8"/>
        <v>1.4679775280898877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6"/>
        <v>40255.208333333336</v>
      </c>
      <c r="O587" s="8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8"/>
        <v>9.5057142857142853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6"/>
        <v>40499.25</v>
      </c>
      <c r="O588" s="8">
        <f t="shared" si="37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6"/>
        <v>43484.25</v>
      </c>
      <c r="O589" s="8">
        <f t="shared" si="37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6"/>
        <v>40262.208333333336</v>
      </c>
      <c r="O590" s="8">
        <f t="shared" si="37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6"/>
        <v>42190.208333333328</v>
      </c>
      <c r="O591" s="8">
        <f t="shared" si="37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6"/>
        <v>41994.25</v>
      </c>
      <c r="O592" s="8">
        <f t="shared" si="37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8"/>
        <v>10.376666666666667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6"/>
        <v>40373.208333333336</v>
      </c>
      <c r="O593" s="8">
        <f t="shared" si="37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6"/>
        <v>41789.208333333336</v>
      </c>
      <c r="O594" s="8">
        <f t="shared" si="37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8"/>
        <v>1.5484210526315789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6"/>
        <v>41724.208333333336</v>
      </c>
      <c r="O595" s="8">
        <f t="shared" si="37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6"/>
        <v>42548.208333333328</v>
      </c>
      <c r="O596" s="8">
        <f t="shared" si="37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8"/>
        <v>2.0852773826458035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6"/>
        <v>40253.208333333336</v>
      </c>
      <c r="O597" s="8">
        <f t="shared" si="37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6"/>
        <v>42434.25</v>
      </c>
      <c r="O598" s="8">
        <f t="shared" si="37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8"/>
        <v>2.0159756097560977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6"/>
        <v>43786.25</v>
      </c>
      <c r="O599" s="8">
        <f t="shared" si="37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8"/>
        <v>1.6209032258064515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6"/>
        <v>40344.208333333336</v>
      </c>
      <c r="O600" s="8">
        <f t="shared" si="37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6"/>
        <v>42047.25</v>
      </c>
      <c r="O601" s="8">
        <f t="shared" si="37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6"/>
        <v>41485.208333333336</v>
      </c>
      <c r="O602" s="8">
        <f t="shared" si="37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8"/>
        <v>2.0663492063492064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6"/>
        <v>41789.208333333336</v>
      </c>
      <c r="O603" s="8">
        <f t="shared" si="37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8"/>
        <v>1.2823628691983122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6"/>
        <v>42160.208333333328</v>
      </c>
      <c r="O604" s="8">
        <f t="shared" si="37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8"/>
        <v>1.1966037735849056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6"/>
        <v>43573.208333333328</v>
      </c>
      <c r="O605" s="8">
        <f t="shared" si="37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8"/>
        <v>1.7073055242390078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6"/>
        <v>40565.25</v>
      </c>
      <c r="O606" s="8">
        <f t="shared" si="37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8"/>
        <v>1.8721212121212121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6"/>
        <v>42280.208333333328</v>
      </c>
      <c r="O607" s="8">
        <f t="shared" si="37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8"/>
        <v>1.8838235294117647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6"/>
        <v>42436.25</v>
      </c>
      <c r="O608" s="8">
        <f t="shared" si="37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8"/>
        <v>1.3129869186046512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6"/>
        <v>41721.208333333336</v>
      </c>
      <c r="O609" s="8">
        <f t="shared" si="37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8"/>
        <v>2.8397435897435899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6"/>
        <v>43530.25</v>
      </c>
      <c r="O610" s="8">
        <f t="shared" si="37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8"/>
        <v>1.2041999999999999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6"/>
        <v>43481.25</v>
      </c>
      <c r="O611" s="8">
        <f t="shared" si="37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8"/>
        <v>4.1905607476635511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6"/>
        <v>41259.25</v>
      </c>
      <c r="O612" s="8">
        <f t="shared" si="37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8"/>
        <v>0.13853658536585367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6"/>
        <v>41480.208333333336</v>
      </c>
      <c r="O613" s="8">
        <f t="shared" si="37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8"/>
        <v>1.3943548387096774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6"/>
        <v>40474.208333333336</v>
      </c>
      <c r="O614" s="8">
        <f t="shared" si="37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8"/>
        <v>1.74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6"/>
        <v>42973.208333333328</v>
      </c>
      <c r="O615" s="8">
        <f t="shared" si="37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8"/>
        <v>1.5549056603773586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6"/>
        <v>42746.25</v>
      </c>
      <c r="O616" s="8">
        <f t="shared" si="37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8"/>
        <v>1.7044705882352942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6"/>
        <v>42489.208333333328</v>
      </c>
      <c r="O617" s="8">
        <f t="shared" si="37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8"/>
        <v>1.8951562500000001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6"/>
        <v>41537.208333333336</v>
      </c>
      <c r="O618" s="8">
        <f t="shared" si="37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8"/>
        <v>2.4971428571428573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6"/>
        <v>41794.208333333336</v>
      </c>
      <c r="O619" s="8">
        <f t="shared" si="37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6"/>
        <v>41396.208333333336</v>
      </c>
      <c r="O620" s="8">
        <f t="shared" si="37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6"/>
        <v>40669.208333333336</v>
      </c>
      <c r="O621" s="8">
        <f t="shared" si="37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8"/>
        <v>2.6802325581395348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6"/>
        <v>42559.208333333328</v>
      </c>
      <c r="O622" s="8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8"/>
        <v>6.1980078125000002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6"/>
        <v>42626.208333333328</v>
      </c>
      <c r="O623" s="8">
        <f t="shared" si="37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6"/>
        <v>43205.208333333328</v>
      </c>
      <c r="O624" s="8">
        <f t="shared" si="37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8"/>
        <v>1.5992152704135738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6"/>
        <v>42201.208333333328</v>
      </c>
      <c r="O625" s="8">
        <f t="shared" si="37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8"/>
        <v>2.793921568627451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6"/>
        <v>42029.25</v>
      </c>
      <c r="O626" s="8">
        <f t="shared" si="37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6"/>
        <v>43857.25</v>
      </c>
      <c r="O627" s="8">
        <f t="shared" si="37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8"/>
        <v>2.0632812500000002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6"/>
        <v>40449.208333333336</v>
      </c>
      <c r="O628" s="8">
        <f t="shared" si="37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8"/>
        <v>6.9424999999999999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6"/>
        <v>40345.208333333336</v>
      </c>
      <c r="O629" s="8">
        <f t="shared" si="37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8"/>
        <v>1.5178947368421052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6"/>
        <v>40455.208333333336</v>
      </c>
      <c r="O630" s="8">
        <f t="shared" si="37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6"/>
        <v>42557.208333333328</v>
      </c>
      <c r="O631" s="8">
        <f t="shared" si="37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8"/>
        <v>0.62873684210526315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6"/>
        <v>43586.208333333328</v>
      </c>
      <c r="O632" s="8">
        <f t="shared" si="37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8"/>
        <v>3.1039864864864866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6"/>
        <v>43550.208333333328</v>
      </c>
      <c r="O633" s="8">
        <f t="shared" si="37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8"/>
        <v>0.42859916782246882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6"/>
        <v>41945.208333333336</v>
      </c>
      <c r="O634" s="8">
        <f t="shared" si="37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6"/>
        <v>42315.25</v>
      </c>
      <c r="O635" s="8">
        <f t="shared" si="37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8"/>
        <v>0.78531302876480547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6"/>
        <v>42819.208333333328</v>
      </c>
      <c r="O636" s="8">
        <f t="shared" si="37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8"/>
        <v>1.1409352517985611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6"/>
        <v>41314.25</v>
      </c>
      <c r="O637" s="8">
        <f t="shared" si="37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6"/>
        <v>40926.25</v>
      </c>
      <c r="O638" s="8">
        <f t="shared" si="37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6"/>
        <v>42688.25</v>
      </c>
      <c r="O639" s="8">
        <f t="shared" si="37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6"/>
        <v>40386.208333333336</v>
      </c>
      <c r="O640" s="8">
        <f t="shared" si="37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8"/>
        <v>0.56186046511627907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6"/>
        <v>43309.208333333328</v>
      </c>
      <c r="O641" s="8">
        <f t="shared" si="37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6"/>
        <v>42387.25</v>
      </c>
      <c r="O642" s="8">
        <f t="shared" si="37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38"/>
        <v>1.1996808510638297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0">(((L643/60)/60)/24)+DATE(1970,1,1)</f>
        <v>42786.25</v>
      </c>
      <c r="O643" s="8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42">SUM(E644/D644)</f>
        <v>1.4545652173913044</v>
      </c>
      <c r="G644" t="s">
        <v>20</v>
      </c>
      <c r="H644">
        <v>129</v>
      </c>
      <c r="I644" s="5">
        <f t="shared" ref="I644:I707" si="43">SUM(E644/H644)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0"/>
        <v>43451.25</v>
      </c>
      <c r="O644" s="8">
        <f t="shared" si="41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2"/>
        <v>2.2138255033557046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0"/>
        <v>42795.25</v>
      </c>
      <c r="O645" s="8">
        <f t="shared" si="41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0"/>
        <v>43452.25</v>
      </c>
      <c r="O646" s="8">
        <f t="shared" si="41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0"/>
        <v>43369.208333333328</v>
      </c>
      <c r="O647" s="8">
        <f t="shared" si="41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0"/>
        <v>41346.208333333336</v>
      </c>
      <c r="O648" s="8">
        <f t="shared" si="41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0"/>
        <v>43199.208333333328</v>
      </c>
      <c r="O649" s="8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2"/>
        <v>0.63056795131845844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0"/>
        <v>42922.208333333328</v>
      </c>
      <c r="O650" s="8">
        <f t="shared" si="41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0"/>
        <v>40471.208333333336</v>
      </c>
      <c r="O651" s="8">
        <f t="shared" si="41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0"/>
        <v>41828.208333333336</v>
      </c>
      <c r="O652" s="8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0"/>
        <v>41692.25</v>
      </c>
      <c r="O653" s="8">
        <f t="shared" si="41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2"/>
        <v>1.2684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0"/>
        <v>42587.208333333328</v>
      </c>
      <c r="O654" s="8">
        <f t="shared" si="41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2"/>
        <v>23.388333333333332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0"/>
        <v>42468.208333333328</v>
      </c>
      <c r="O655" s="8">
        <f t="shared" si="41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2"/>
        <v>5.0838857142857146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0"/>
        <v>42240.208333333328</v>
      </c>
      <c r="O656" s="8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2"/>
        <v>1.9147826086956521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0"/>
        <v>42796.25</v>
      </c>
      <c r="O657" s="8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0"/>
        <v>43097.25</v>
      </c>
      <c r="O658" s="8">
        <f t="shared" si="41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0"/>
        <v>43096.25</v>
      </c>
      <c r="O659" s="8">
        <f t="shared" si="41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2"/>
        <v>0.60064638783269964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0"/>
        <v>42246.208333333328</v>
      </c>
      <c r="O660" s="8">
        <f t="shared" si="41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0"/>
        <v>40570.25</v>
      </c>
      <c r="O661" s="8">
        <f t="shared" si="41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0"/>
        <v>42237.208333333328</v>
      </c>
      <c r="O662" s="8">
        <f t="shared" si="41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0"/>
        <v>40996.208333333336</v>
      </c>
      <c r="O663" s="8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0"/>
        <v>43443.25</v>
      </c>
      <c r="O664" s="8">
        <f t="shared" si="41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0"/>
        <v>40458.208333333336</v>
      </c>
      <c r="O665" s="8">
        <f t="shared" si="41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0"/>
        <v>40959.25</v>
      </c>
      <c r="O666" s="8">
        <f t="shared" si="41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2"/>
        <v>2.3958823529411766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0"/>
        <v>40733.208333333336</v>
      </c>
      <c r="O667" s="8">
        <f t="shared" si="41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2"/>
        <v>0.64032258064516134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0"/>
        <v>41516.208333333336</v>
      </c>
      <c r="O668" s="8">
        <f t="shared" si="41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2"/>
        <v>1.7615942028985507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0"/>
        <v>41892.208333333336</v>
      </c>
      <c r="O669" s="8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0"/>
        <v>41122.208333333336</v>
      </c>
      <c r="O670" s="8">
        <f t="shared" si="41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2"/>
        <v>3.5864754098360656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0"/>
        <v>42912.208333333328</v>
      </c>
      <c r="O671" s="8">
        <f t="shared" si="41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2"/>
        <v>4.6885802469135802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0"/>
        <v>42425.25</v>
      </c>
      <c r="O672" s="8">
        <f t="shared" si="41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2"/>
        <v>1.220563524590164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0"/>
        <v>40390.208333333336</v>
      </c>
      <c r="O673" s="8">
        <f t="shared" si="41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0"/>
        <v>43180.208333333328</v>
      </c>
      <c r="O674" s="8">
        <f t="shared" si="41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0"/>
        <v>42475.208333333328</v>
      </c>
      <c r="O675" s="8">
        <f t="shared" si="41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2"/>
        <v>0.33538371411833628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0"/>
        <v>40774.208333333336</v>
      </c>
      <c r="O676" s="8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2"/>
        <v>1.2297938144329896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0"/>
        <v>43719.208333333328</v>
      </c>
      <c r="O677" s="8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2"/>
        <v>1.8974959871589085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0"/>
        <v>41178.208333333336</v>
      </c>
      <c r="O678" s="8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0"/>
        <v>42561.208333333328</v>
      </c>
      <c r="O679" s="8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2"/>
        <v>0.17968844221105529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0"/>
        <v>43484.25</v>
      </c>
      <c r="O680" s="8">
        <f t="shared" si="41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2"/>
        <v>10.365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0"/>
        <v>43756.208333333328</v>
      </c>
      <c r="O681" s="8">
        <f t="shared" si="41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0"/>
        <v>43813.25</v>
      </c>
      <c r="O682" s="8">
        <f t="shared" si="41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0"/>
        <v>40898.25</v>
      </c>
      <c r="O683" s="8">
        <f t="shared" si="41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2"/>
        <v>1.5016666666666667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0"/>
        <v>41619.25</v>
      </c>
      <c r="O684" s="8">
        <f t="shared" si="41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2"/>
        <v>3.5843478260869563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0"/>
        <v>43359.208333333328</v>
      </c>
      <c r="O685" s="8">
        <f t="shared" si="41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2"/>
        <v>5.4285714285714288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0"/>
        <v>40358.208333333336</v>
      </c>
      <c r="O686" s="8">
        <f t="shared" si="41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0"/>
        <v>42239.208333333328</v>
      </c>
      <c r="O687" s="8">
        <f t="shared" si="41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2"/>
        <v>1.9174666666666667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0"/>
        <v>43186.208333333328</v>
      </c>
      <c r="O688" s="8">
        <f t="shared" si="41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2"/>
        <v>9.32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0"/>
        <v>42806.25</v>
      </c>
      <c r="O689" s="8">
        <f t="shared" si="41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2"/>
        <v>4.2927586206896553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0"/>
        <v>43475.25</v>
      </c>
      <c r="O690" s="8">
        <f t="shared" si="41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2"/>
        <v>1.0065753424657535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0"/>
        <v>41576.208333333336</v>
      </c>
      <c r="O691" s="8">
        <f t="shared" si="41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2"/>
        <v>2.266111111111111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0"/>
        <v>40874.25</v>
      </c>
      <c r="O692" s="8">
        <f t="shared" si="41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2"/>
        <v>1.4238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0"/>
        <v>41185.208333333336</v>
      </c>
      <c r="O693" s="8">
        <f t="shared" si="41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0"/>
        <v>43655.208333333328</v>
      </c>
      <c r="O694" s="8">
        <f t="shared" si="41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0"/>
        <v>43025.208333333328</v>
      </c>
      <c r="O695" s="8">
        <f t="shared" si="41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0"/>
        <v>43066.25</v>
      </c>
      <c r="O696" s="8">
        <f t="shared" si="41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2"/>
        <v>1.3393478260869565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0"/>
        <v>42322.25</v>
      </c>
      <c r="O697" s="8">
        <f t="shared" si="41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0"/>
        <v>42114.208333333328</v>
      </c>
      <c r="O698" s="8">
        <f t="shared" si="41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2"/>
        <v>1.5280062063615205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0"/>
        <v>43190.208333333328</v>
      </c>
      <c r="O699" s="8">
        <f t="shared" si="41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2"/>
        <v>4.466912114014252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0"/>
        <v>40871.25</v>
      </c>
      <c r="O700" s="8">
        <f t="shared" si="41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0"/>
        <v>43641.208333333328</v>
      </c>
      <c r="O701" s="8">
        <f t="shared" si="41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0"/>
        <v>40203.25</v>
      </c>
      <c r="O702" s="8">
        <f t="shared" si="41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2"/>
        <v>1.7502692307692307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0"/>
        <v>40629.208333333336</v>
      </c>
      <c r="O703" s="8">
        <f t="shared" si="41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0"/>
        <v>41477.208333333336</v>
      </c>
      <c r="O704" s="8">
        <f t="shared" si="41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2"/>
        <v>3.1187381703470032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0"/>
        <v>41020.208333333336</v>
      </c>
      <c r="O705" s="8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2"/>
        <v>1.2278160919540231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0"/>
        <v>42555.208333333328</v>
      </c>
      <c r="O706" s="8">
        <f t="shared" si="41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4">(((L707/60)/60)/24)+DATE(1970,1,1)</f>
        <v>41619.25</v>
      </c>
      <c r="O707" s="8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46">SUM(E708/D708)</f>
        <v>1.278468634686347</v>
      </c>
      <c r="G708" t="s">
        <v>20</v>
      </c>
      <c r="H708">
        <v>1345</v>
      </c>
      <c r="I708" s="5">
        <f t="shared" ref="I708:I771" si="47">SUM(E708/H708)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4"/>
        <v>43471.25</v>
      </c>
      <c r="O708" s="8">
        <f t="shared" si="45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6"/>
        <v>1.5861643835616439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4"/>
        <v>43442.25</v>
      </c>
      <c r="O709" s="8">
        <f t="shared" si="45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6"/>
        <v>7.0705882352941174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4"/>
        <v>42877.208333333328</v>
      </c>
      <c r="O710" s="8">
        <f t="shared" si="45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6"/>
        <v>1.4238775510204082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4"/>
        <v>41018.208333333336</v>
      </c>
      <c r="O711" s="8">
        <f t="shared" si="45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6"/>
        <v>1.4786046511627906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4"/>
        <v>43295.208333333328</v>
      </c>
      <c r="O712" s="8">
        <f t="shared" si="45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4"/>
        <v>42393.25</v>
      </c>
      <c r="O713" s="8">
        <f t="shared" si="45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6"/>
        <v>18.40625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4"/>
        <v>42559.208333333328</v>
      </c>
      <c r="O714" s="8">
        <f t="shared" si="45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6"/>
        <v>1.6194202898550725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4"/>
        <v>42604.208333333328</v>
      </c>
      <c r="O715" s="8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6"/>
        <v>4.7282077922077921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4"/>
        <v>41870.208333333336</v>
      </c>
      <c r="O716" s="8">
        <f t="shared" si="45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4"/>
        <v>40397.208333333336</v>
      </c>
      <c r="O717" s="8">
        <f t="shared" si="45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6"/>
        <v>5.1764999999999999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4"/>
        <v>41465.208333333336</v>
      </c>
      <c r="O718" s="8">
        <f t="shared" si="45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6"/>
        <v>2.4764285714285714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4"/>
        <v>40777.208333333336</v>
      </c>
      <c r="O719" s="8">
        <f t="shared" si="45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6"/>
        <v>1.0020481927710843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4"/>
        <v>41442.208333333336</v>
      </c>
      <c r="O720" s="8">
        <f t="shared" si="45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6"/>
        <v>1.53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4"/>
        <v>41058.208333333336</v>
      </c>
      <c r="O721" s="8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6"/>
        <v>0.37091954022988505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4"/>
        <v>43152.25</v>
      </c>
      <c r="O722" s="8">
        <f t="shared" si="45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6"/>
        <v>4.3923948220064728E-2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4"/>
        <v>43194.208333333328</v>
      </c>
      <c r="O723" s="8">
        <f t="shared" si="45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6"/>
        <v>1.5650721649484536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4"/>
        <v>43045.25</v>
      </c>
      <c r="O724" s="8">
        <f t="shared" si="45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6"/>
        <v>2.704081632653061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4"/>
        <v>42431.25</v>
      </c>
      <c r="O725" s="8">
        <f t="shared" si="45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6"/>
        <v>1.3405952380952382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4"/>
        <v>41934.208333333336</v>
      </c>
      <c r="O726" s="8">
        <f t="shared" si="45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4"/>
        <v>41958.25</v>
      </c>
      <c r="O727" s="8">
        <f t="shared" si="45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6"/>
        <v>0.88815837937384901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4"/>
        <v>40476.208333333336</v>
      </c>
      <c r="O728" s="8">
        <f t="shared" si="45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6"/>
        <v>1.65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4"/>
        <v>43485.25</v>
      </c>
      <c r="O729" s="8">
        <f t="shared" si="45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4"/>
        <v>42515.208333333328</v>
      </c>
      <c r="O730" s="8">
        <f t="shared" si="45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6"/>
        <v>1.8566071428571429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4"/>
        <v>41309.25</v>
      </c>
      <c r="O731" s="8">
        <f t="shared" si="45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6"/>
        <v>4.1266319444444441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4"/>
        <v>42147.208333333328</v>
      </c>
      <c r="O732" s="8">
        <f t="shared" si="45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6"/>
        <v>0.90249999999999997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4"/>
        <v>42939.208333333328</v>
      </c>
      <c r="O733" s="8">
        <f t="shared" si="45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4"/>
        <v>42816.208333333328</v>
      </c>
      <c r="O734" s="8">
        <f t="shared" si="45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6"/>
        <v>5.2700632911392402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4"/>
        <v>41844.208333333336</v>
      </c>
      <c r="O735" s="8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6"/>
        <v>3.1914285714285713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4"/>
        <v>42763.25</v>
      </c>
      <c r="O736" s="8">
        <f t="shared" si="45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6"/>
        <v>3.5418867924528303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4"/>
        <v>42459.208333333328</v>
      </c>
      <c r="O737" s="8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6"/>
        <v>0.32896103896103895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4"/>
        <v>42055.25</v>
      </c>
      <c r="O738" s="8">
        <f t="shared" si="45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6"/>
        <v>1.358918918918919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4"/>
        <v>42685.25</v>
      </c>
      <c r="O739" s="8">
        <f t="shared" si="45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4"/>
        <v>41959.25</v>
      </c>
      <c r="O740" s="8">
        <f t="shared" si="45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4"/>
        <v>41089.208333333336</v>
      </c>
      <c r="O741" s="8">
        <f t="shared" si="45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4"/>
        <v>42769.25</v>
      </c>
      <c r="O742" s="8">
        <f t="shared" si="45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6"/>
        <v>11.791666666666666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4"/>
        <v>40321.208333333336</v>
      </c>
      <c r="O743" s="8">
        <f t="shared" si="45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6"/>
        <v>11.260833333333334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4"/>
        <v>40197.25</v>
      </c>
      <c r="O744" s="8">
        <f t="shared" si="45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4"/>
        <v>42298.208333333328</v>
      </c>
      <c r="O745" s="8">
        <f t="shared" si="45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6"/>
        <v>7.12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4"/>
        <v>43322.208333333328</v>
      </c>
      <c r="O746" s="8">
        <f t="shared" si="45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4"/>
        <v>40328.208333333336</v>
      </c>
      <c r="O747" s="8">
        <f t="shared" si="45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6"/>
        <v>2.1250896057347672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4"/>
        <v>40825.208333333336</v>
      </c>
      <c r="O748" s="8">
        <f t="shared" si="45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6"/>
        <v>2.2885714285714287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4"/>
        <v>40423.208333333336</v>
      </c>
      <c r="O749" s="8">
        <f t="shared" si="45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6"/>
        <v>0.34959979476654696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4"/>
        <v>40238.25</v>
      </c>
      <c r="O750" s="8">
        <f t="shared" si="45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6"/>
        <v>1.5729069767441861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4"/>
        <v>41920.208333333336</v>
      </c>
      <c r="O751" s="8">
        <f t="shared" si="45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4"/>
        <v>40360.208333333336</v>
      </c>
      <c r="O752" s="8">
        <f t="shared" si="45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6"/>
        <v>2.3230555555555554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4"/>
        <v>42446.208333333328</v>
      </c>
      <c r="O753" s="8">
        <f t="shared" si="45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6"/>
        <v>0.92448275862068963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4"/>
        <v>40395.208333333336</v>
      </c>
      <c r="O754" s="8">
        <f t="shared" si="45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6"/>
        <v>2.5670212765957445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4"/>
        <v>40321.208333333336</v>
      </c>
      <c r="O755" s="8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6"/>
        <v>1.6847017045454546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4"/>
        <v>41210.208333333336</v>
      </c>
      <c r="O756" s="8">
        <f t="shared" si="45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6"/>
        <v>1.6657777777777778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4"/>
        <v>43096.25</v>
      </c>
      <c r="O757" s="8">
        <f t="shared" si="45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6"/>
        <v>7.7207692307692311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4"/>
        <v>42024.25</v>
      </c>
      <c r="O758" s="8">
        <f t="shared" si="45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6"/>
        <v>4.0685714285714285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4"/>
        <v>40675.208333333336</v>
      </c>
      <c r="O759" s="8">
        <f t="shared" si="45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6"/>
        <v>5.6420608108108112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4"/>
        <v>41936.208333333336</v>
      </c>
      <c r="O760" s="8">
        <f t="shared" si="45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4"/>
        <v>43136.25</v>
      </c>
      <c r="O761" s="8">
        <f t="shared" si="45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4"/>
        <v>43678.208333333328</v>
      </c>
      <c r="O762" s="8">
        <f t="shared" si="45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6"/>
        <v>6.5545454545454547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4"/>
        <v>42938.208333333328</v>
      </c>
      <c r="O763" s="8">
        <f t="shared" si="45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6"/>
        <v>1.7725714285714285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4"/>
        <v>41241.25</v>
      </c>
      <c r="O764" s="8">
        <f t="shared" si="45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6"/>
        <v>1.1317857142857144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4"/>
        <v>41037.208333333336</v>
      </c>
      <c r="O765" s="8">
        <f t="shared" si="45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6"/>
        <v>7.2818181818181822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4"/>
        <v>40676.208333333336</v>
      </c>
      <c r="O766" s="8">
        <f t="shared" si="45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6"/>
        <v>2.0833333333333335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4"/>
        <v>42840.208333333328</v>
      </c>
      <c r="O767" s="8">
        <f t="shared" si="45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4"/>
        <v>43362.208333333328</v>
      </c>
      <c r="O768" s="8">
        <f t="shared" si="45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4"/>
        <v>42283.208333333328</v>
      </c>
      <c r="O769" s="8">
        <f t="shared" si="45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6"/>
        <v>2.31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4"/>
        <v>41619.25</v>
      </c>
      <c r="O770" s="8">
        <f t="shared" si="45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48">(((L771/60)/60)/24)+DATE(1970,1,1)</f>
        <v>41501.208333333336</v>
      </c>
      <c r="O771" s="8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50">SUM(E772/D772)</f>
        <v>2.7074418604651163</v>
      </c>
      <c r="G772" t="s">
        <v>20</v>
      </c>
      <c r="H772">
        <v>216</v>
      </c>
      <c r="I772" s="5">
        <f t="shared" ref="I772:I835" si="51">SUM(E772/H772)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8"/>
        <v>41743.208333333336</v>
      </c>
      <c r="O772" s="8">
        <f t="shared" si="49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50"/>
        <v>0.49446428571428569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48"/>
        <v>43491.25</v>
      </c>
      <c r="O773" s="8">
        <f t="shared" si="49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0"/>
        <v>1.1335962566844919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48"/>
        <v>43505.25</v>
      </c>
      <c r="O774" s="8">
        <f t="shared" si="49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0"/>
        <v>1.9055555555555554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48"/>
        <v>42838.208333333328</v>
      </c>
      <c r="O775" s="8">
        <f t="shared" si="49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0"/>
        <v>1.355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48"/>
        <v>42513.208333333328</v>
      </c>
      <c r="O776" s="8">
        <f t="shared" si="49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48"/>
        <v>41949.25</v>
      </c>
      <c r="O777" s="8">
        <f t="shared" si="49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48"/>
        <v>43650.208333333328</v>
      </c>
      <c r="O778" s="8">
        <f t="shared" si="49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48"/>
        <v>40809.208333333336</v>
      </c>
      <c r="O779" s="8">
        <f t="shared" si="49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0"/>
        <v>7.8792307692307695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48"/>
        <v>40768.208333333336</v>
      </c>
      <c r="O780" s="8">
        <f t="shared" si="49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48"/>
        <v>42230.208333333328</v>
      </c>
      <c r="O781" s="8">
        <f t="shared" si="49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0"/>
        <v>1.0629411764705883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48"/>
        <v>42573.208333333328</v>
      </c>
      <c r="O782" s="8">
        <f t="shared" si="49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0"/>
        <v>0.50735632183908042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48"/>
        <v>40482.208333333336</v>
      </c>
      <c r="O783" s="8">
        <f t="shared" si="49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0"/>
        <v>2.153137254901961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48"/>
        <v>40603.25</v>
      </c>
      <c r="O784" s="8">
        <f t="shared" si="49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0"/>
        <v>1.4122972972972974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48"/>
        <v>41625.25</v>
      </c>
      <c r="O785" s="8">
        <f t="shared" si="49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0"/>
        <v>1.1533745781777278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48"/>
        <v>42435.25</v>
      </c>
      <c r="O786" s="8">
        <f t="shared" si="49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0"/>
        <v>1.9311940298507462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48"/>
        <v>43582.208333333328</v>
      </c>
      <c r="O787" s="8">
        <f t="shared" si="49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0"/>
        <v>7.2973333333333334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48"/>
        <v>43186.208333333328</v>
      </c>
      <c r="O788" s="8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48"/>
        <v>40684.208333333336</v>
      </c>
      <c r="O789" s="8">
        <f t="shared" si="49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0"/>
        <v>0.88166666666666671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48"/>
        <v>41202.208333333336</v>
      </c>
      <c r="O790" s="8">
        <f t="shared" si="49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48"/>
        <v>41786.208333333336</v>
      </c>
      <c r="O791" s="8">
        <f t="shared" si="49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0"/>
        <v>0.30540075309306081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48"/>
        <v>40223.25</v>
      </c>
      <c r="O792" s="8">
        <f t="shared" si="49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48"/>
        <v>42715.25</v>
      </c>
      <c r="O793" s="8">
        <f t="shared" si="49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48"/>
        <v>41451.208333333336</v>
      </c>
      <c r="O794" s="8">
        <f t="shared" si="49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0"/>
        <v>11.859090909090909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48"/>
        <v>41450.208333333336</v>
      </c>
      <c r="O795" s="8">
        <f t="shared" si="49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0"/>
        <v>1.2539393939393939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48"/>
        <v>43091.25</v>
      </c>
      <c r="O796" s="8">
        <f t="shared" si="49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48"/>
        <v>42675.208333333328</v>
      </c>
      <c r="O797" s="8">
        <f t="shared" si="49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48"/>
        <v>41859.208333333336</v>
      </c>
      <c r="O798" s="8">
        <f t="shared" si="49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0"/>
        <v>1.0963157894736841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48"/>
        <v>43464.25</v>
      </c>
      <c r="O799" s="8">
        <f t="shared" si="49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0"/>
        <v>1.8847058823529412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48"/>
        <v>41060.208333333336</v>
      </c>
      <c r="O800" s="8">
        <f t="shared" si="49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48"/>
        <v>42399.25</v>
      </c>
      <c r="O801" s="8">
        <f t="shared" si="49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48"/>
        <v>42167.208333333328</v>
      </c>
      <c r="O802" s="8">
        <f t="shared" si="49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0"/>
        <v>2.0291304347826089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48"/>
        <v>43830.25</v>
      </c>
      <c r="O803" s="8">
        <f t="shared" si="49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0"/>
        <v>1.9703225806451612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48"/>
        <v>43650.208333333328</v>
      </c>
      <c r="O804" s="8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0"/>
        <v>1.07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48"/>
        <v>43492.25</v>
      </c>
      <c r="O805" s="8">
        <f t="shared" si="49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0"/>
        <v>2.6873076923076922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48"/>
        <v>43102.25</v>
      </c>
      <c r="O806" s="8">
        <f t="shared" si="49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48"/>
        <v>41958.25</v>
      </c>
      <c r="O807" s="8">
        <f t="shared" si="49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0"/>
        <v>11.802857142857142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48"/>
        <v>40973.25</v>
      </c>
      <c r="O808" s="8">
        <f t="shared" si="49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0"/>
        <v>2.64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48"/>
        <v>43753.208333333328</v>
      </c>
      <c r="O809" s="8">
        <f t="shared" si="49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48"/>
        <v>42507.208333333328</v>
      </c>
      <c r="O810" s="8">
        <f t="shared" si="49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48"/>
        <v>41135.208333333336</v>
      </c>
      <c r="O811" s="8">
        <f t="shared" si="49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0"/>
        <v>1.9312499999999999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48"/>
        <v>43067.25</v>
      </c>
      <c r="O812" s="8">
        <f t="shared" si="49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48"/>
        <v>42378.25</v>
      </c>
      <c r="O813" s="8">
        <f t="shared" si="49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0"/>
        <v>2.2552763819095478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48"/>
        <v>43206.208333333328</v>
      </c>
      <c r="O814" s="8">
        <f t="shared" si="49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0"/>
        <v>2.3940625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48"/>
        <v>41148.208333333336</v>
      </c>
      <c r="O815" s="8">
        <f t="shared" si="49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48"/>
        <v>42517.208333333328</v>
      </c>
      <c r="O816" s="8">
        <f t="shared" si="49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0"/>
        <v>1.3023333333333333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48"/>
        <v>43068.25</v>
      </c>
      <c r="O817" s="8">
        <f t="shared" si="49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0"/>
        <v>6.1521739130434785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48"/>
        <v>41680.25</v>
      </c>
      <c r="O818" s="8">
        <f t="shared" si="49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0"/>
        <v>3.687953216374269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48"/>
        <v>43589.208333333328</v>
      </c>
      <c r="O819" s="8">
        <f t="shared" si="49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0"/>
        <v>10.948571428571428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48"/>
        <v>43486.25</v>
      </c>
      <c r="O820" s="8">
        <f t="shared" si="49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48"/>
        <v>41237.25</v>
      </c>
      <c r="O821" s="8">
        <f t="shared" si="49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0"/>
        <v>8.0060000000000002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48"/>
        <v>43310.208333333328</v>
      </c>
      <c r="O822" s="8">
        <f t="shared" si="49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0"/>
        <v>2.9128571428571428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48"/>
        <v>42794.25</v>
      </c>
      <c r="O823" s="8">
        <f t="shared" si="49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0"/>
        <v>3.4996666666666667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48"/>
        <v>41698.25</v>
      </c>
      <c r="O824" s="8">
        <f t="shared" si="49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0"/>
        <v>3.5707317073170732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48"/>
        <v>41892.208333333336</v>
      </c>
      <c r="O825" s="8">
        <f t="shared" si="49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0"/>
        <v>1.2648941176470587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48"/>
        <v>40348.208333333336</v>
      </c>
      <c r="O826" s="8">
        <f t="shared" si="49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0"/>
        <v>3.875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48"/>
        <v>42941.208333333328</v>
      </c>
      <c r="O827" s="8">
        <f t="shared" si="49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0"/>
        <v>4.5703571428571426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48"/>
        <v>40525.25</v>
      </c>
      <c r="O828" s="8">
        <f t="shared" si="49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0"/>
        <v>2.6669565217391304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48"/>
        <v>40666.208333333336</v>
      </c>
      <c r="O829" s="8">
        <f t="shared" si="49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48"/>
        <v>43340.208333333328</v>
      </c>
      <c r="O830" s="8">
        <f t="shared" si="49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48"/>
        <v>42164.208333333328</v>
      </c>
      <c r="O831" s="8">
        <f t="shared" si="49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48"/>
        <v>43103.25</v>
      </c>
      <c r="O832" s="8">
        <f t="shared" si="49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0"/>
        <v>1.089773429454171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48"/>
        <v>40994.208333333336</v>
      </c>
      <c r="O833" s="8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0"/>
        <v>3.1517592592592591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48"/>
        <v>42299.208333333328</v>
      </c>
      <c r="O834" s="8">
        <f t="shared" si="49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0"/>
        <v>1.5769117647058823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2">(((L835/60)/60)/24)+DATE(1970,1,1)</f>
        <v>40588.25</v>
      </c>
      <c r="O835" s="8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54">SUM(E836/D836)</f>
        <v>1.5380821917808218</v>
      </c>
      <c r="G836" t="s">
        <v>20</v>
      </c>
      <c r="H836">
        <v>119</v>
      </c>
      <c r="I836" s="5">
        <f t="shared" ref="I836:I899" si="55">SUM(E836/H836)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2"/>
        <v>41448.208333333336</v>
      </c>
      <c r="O836" s="8">
        <f t="shared" si="53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2"/>
        <v>42063.25</v>
      </c>
      <c r="O837" s="8">
        <f t="shared" si="53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2"/>
        <v>40214.25</v>
      </c>
      <c r="O838" s="8">
        <f t="shared" si="53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4"/>
        <v>8.5288135593220336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2"/>
        <v>40629.208333333336</v>
      </c>
      <c r="O839" s="8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4"/>
        <v>1.3890625000000001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2"/>
        <v>43370.208333333328</v>
      </c>
      <c r="O840" s="8">
        <f t="shared" si="53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4"/>
        <v>1.9018181818181819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2"/>
        <v>41715.208333333336</v>
      </c>
      <c r="O841" s="8">
        <f t="shared" si="53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4"/>
        <v>1.0024333619948409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2"/>
        <v>41836.208333333336</v>
      </c>
      <c r="O842" s="8">
        <f t="shared" si="53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4"/>
        <v>1.4275824175824177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2"/>
        <v>42419.25</v>
      </c>
      <c r="O843" s="8">
        <f t="shared" si="53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4"/>
        <v>5.6313333333333331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2"/>
        <v>43266.208333333328</v>
      </c>
      <c r="O844" s="8">
        <f t="shared" si="53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2"/>
        <v>43338.208333333328</v>
      </c>
      <c r="O845" s="8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4"/>
        <v>0.99397727272727276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2"/>
        <v>40930.25</v>
      </c>
      <c r="O846" s="8">
        <f t="shared" si="53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4"/>
        <v>1.9754935622317598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2"/>
        <v>43235.208333333328</v>
      </c>
      <c r="O847" s="8">
        <f t="shared" si="53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4"/>
        <v>5.085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2"/>
        <v>43302.208333333328</v>
      </c>
      <c r="O848" s="8">
        <f t="shared" si="53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4"/>
        <v>2.3774468085106384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2"/>
        <v>43107.25</v>
      </c>
      <c r="O849" s="8">
        <f t="shared" si="53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4"/>
        <v>3.3846875000000001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2"/>
        <v>40341.208333333336</v>
      </c>
      <c r="O850" s="8">
        <f t="shared" si="53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4"/>
        <v>1.3308955223880596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2"/>
        <v>40948.25</v>
      </c>
      <c r="O851" s="8">
        <f t="shared" si="53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2"/>
        <v>40866.25</v>
      </c>
      <c r="O852" s="8">
        <f t="shared" si="53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4"/>
        <v>2.0779999999999998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2"/>
        <v>41031.208333333336</v>
      </c>
      <c r="O853" s="8">
        <f t="shared" si="53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2"/>
        <v>40740.208333333336</v>
      </c>
      <c r="O854" s="8">
        <f t="shared" si="53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4"/>
        <v>6.5205847953216374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2"/>
        <v>40714.208333333336</v>
      </c>
      <c r="O855" s="8">
        <f t="shared" si="53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4"/>
        <v>1.1363099415204678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2"/>
        <v>43787.25</v>
      </c>
      <c r="O856" s="8">
        <f t="shared" si="53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4"/>
        <v>1.0237606837606839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2"/>
        <v>40712.208333333336</v>
      </c>
      <c r="O857" s="8">
        <f t="shared" si="53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4"/>
        <v>3.5658333333333334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2"/>
        <v>41023.208333333336</v>
      </c>
      <c r="O858" s="8">
        <f t="shared" si="53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4"/>
        <v>1.3986792452830188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2"/>
        <v>40944.25</v>
      </c>
      <c r="O859" s="8">
        <f t="shared" si="53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2"/>
        <v>43211.208333333328</v>
      </c>
      <c r="O860" s="8">
        <f t="shared" si="53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2"/>
        <v>41334.25</v>
      </c>
      <c r="O861" s="8">
        <f t="shared" si="53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4"/>
        <v>2.5165000000000002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2"/>
        <v>43515.25</v>
      </c>
      <c r="O862" s="8">
        <f t="shared" si="53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4"/>
        <v>1.0587500000000001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2"/>
        <v>40258.208333333336</v>
      </c>
      <c r="O863" s="8">
        <f t="shared" si="53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4"/>
        <v>1.8742857142857143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2"/>
        <v>40756.208333333336</v>
      </c>
      <c r="O864" s="8">
        <f t="shared" si="53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4"/>
        <v>3.8678571428571429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2"/>
        <v>42172.208333333328</v>
      </c>
      <c r="O865" s="8">
        <f t="shared" si="53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4"/>
        <v>3.4707142857142856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2"/>
        <v>42601.208333333328</v>
      </c>
      <c r="O866" s="8">
        <f t="shared" si="53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4"/>
        <v>1.8582098765432098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2"/>
        <v>41897.208333333336</v>
      </c>
      <c r="O867" s="8">
        <f t="shared" si="53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4"/>
        <v>0.43241247264770238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2"/>
        <v>40671.208333333336</v>
      </c>
      <c r="O868" s="8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4"/>
        <v>1.6243749999999999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2"/>
        <v>43382.208333333328</v>
      </c>
      <c r="O869" s="8">
        <f t="shared" si="53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4"/>
        <v>1.8484285714285715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2"/>
        <v>41559.208333333336</v>
      </c>
      <c r="O870" s="8">
        <f t="shared" si="53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2"/>
        <v>40350.208333333336</v>
      </c>
      <c r="O871" s="8">
        <f t="shared" si="53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2"/>
        <v>42240.208333333328</v>
      </c>
      <c r="O872" s="8">
        <f t="shared" si="53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4"/>
        <v>2.7260419580419581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2"/>
        <v>43040.208333333328</v>
      </c>
      <c r="O873" s="8">
        <f t="shared" si="53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4"/>
        <v>1.7004255319148935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2"/>
        <v>43346.208333333328</v>
      </c>
      <c r="O874" s="8">
        <f t="shared" si="53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4"/>
        <v>1.8828503562945369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2"/>
        <v>41647.25</v>
      </c>
      <c r="O875" s="8">
        <f t="shared" si="53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4"/>
        <v>3.4693532338308457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2"/>
        <v>40291.208333333336</v>
      </c>
      <c r="O876" s="8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2"/>
        <v>40556.25</v>
      </c>
      <c r="O877" s="8">
        <f t="shared" si="53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2"/>
        <v>43624.208333333328</v>
      </c>
      <c r="O878" s="8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2"/>
        <v>42577.208333333328</v>
      </c>
      <c r="O879" s="8">
        <f t="shared" si="53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2"/>
        <v>43845.25</v>
      </c>
      <c r="O880" s="8">
        <f t="shared" si="53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4"/>
        <v>5.4379999999999997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2"/>
        <v>42788.25</v>
      </c>
      <c r="O881" s="8">
        <f t="shared" si="53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4"/>
        <v>2.2852189349112426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2"/>
        <v>43667.208333333328</v>
      </c>
      <c r="O882" s="8">
        <f t="shared" si="53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2"/>
        <v>42194.208333333328</v>
      </c>
      <c r="O883" s="8">
        <f t="shared" si="53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4"/>
        <v>3.7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2"/>
        <v>42025.25</v>
      </c>
      <c r="O884" s="8">
        <f t="shared" si="53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4"/>
        <v>2.3791176470588233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2"/>
        <v>40323.208333333336</v>
      </c>
      <c r="O885" s="8">
        <f t="shared" si="53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2"/>
        <v>41763.208333333336</v>
      </c>
      <c r="O886" s="8">
        <f t="shared" si="53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4"/>
        <v>1.1827777777777777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2"/>
        <v>40335.208333333336</v>
      </c>
      <c r="O887" s="8">
        <f t="shared" si="53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2"/>
        <v>40416.208333333336</v>
      </c>
      <c r="O888" s="8">
        <f t="shared" si="53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2"/>
        <v>42202.208333333328</v>
      </c>
      <c r="O889" s="8">
        <f t="shared" si="53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4"/>
        <v>2.0989655172413793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2"/>
        <v>42836.208333333328</v>
      </c>
      <c r="O890" s="8">
        <f t="shared" si="53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4"/>
        <v>1.697857142857143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2"/>
        <v>41710.208333333336</v>
      </c>
      <c r="O891" s="8">
        <f t="shared" si="53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4"/>
        <v>1.1595907738095239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2"/>
        <v>43640.208333333328</v>
      </c>
      <c r="O892" s="8">
        <f t="shared" si="53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4"/>
        <v>2.5859999999999999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2"/>
        <v>40880.25</v>
      </c>
      <c r="O893" s="8">
        <f t="shared" si="53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4"/>
        <v>2.3058333333333332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2"/>
        <v>40319.208333333336</v>
      </c>
      <c r="O894" s="8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4"/>
        <v>1.2821428571428573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2"/>
        <v>42170.208333333328</v>
      </c>
      <c r="O895" s="8">
        <f t="shared" si="53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4"/>
        <v>1.8870588235294117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2"/>
        <v>41466.208333333336</v>
      </c>
      <c r="O896" s="8">
        <f t="shared" si="53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2"/>
        <v>43134.25</v>
      </c>
      <c r="O897" s="8">
        <f t="shared" si="53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4"/>
        <v>7.7443434343434348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2"/>
        <v>40738.208333333336</v>
      </c>
      <c r="O898" s="8">
        <f t="shared" si="53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6">(((L899/60)/60)/24)+DATE(1970,1,1)</f>
        <v>43583.208333333328</v>
      </c>
      <c r="O899" s="8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58">SUM(E900/D900)</f>
        <v>0.52479620323841425</v>
      </c>
      <c r="G900" t="s">
        <v>14</v>
      </c>
      <c r="H900">
        <v>1221</v>
      </c>
      <c r="I900" s="5">
        <f t="shared" ref="I900:I963" si="59">SUM(E900/H900)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6"/>
        <v>43815.25</v>
      </c>
      <c r="O900" s="8">
        <f t="shared" si="57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8"/>
        <v>4.0709677419354842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6"/>
        <v>41554.208333333336</v>
      </c>
      <c r="O901" s="8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6"/>
        <v>41901.208333333336</v>
      </c>
      <c r="O902" s="8">
        <f t="shared" si="57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8"/>
        <v>1.5617857142857143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6"/>
        <v>43298.208333333328</v>
      </c>
      <c r="O903" s="8">
        <f t="shared" si="57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8"/>
        <v>2.5242857142857145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6"/>
        <v>42399.25</v>
      </c>
      <c r="O904" s="8">
        <f t="shared" si="57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8"/>
        <v>1.729268292682927E-2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6"/>
        <v>41034.208333333336</v>
      </c>
      <c r="O905" s="8">
        <f t="shared" si="57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6"/>
        <v>41186.208333333336</v>
      </c>
      <c r="O906" s="8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8"/>
        <v>1.6398734177215191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6"/>
        <v>41536.208333333336</v>
      </c>
      <c r="O907" s="8">
        <f t="shared" si="57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8"/>
        <v>1.6298181818181818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6"/>
        <v>42868.208333333328</v>
      </c>
      <c r="O908" s="8">
        <f t="shared" si="57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6"/>
        <v>40660.208333333336</v>
      </c>
      <c r="O909" s="8">
        <f t="shared" si="57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8"/>
        <v>3.1924083769633507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6"/>
        <v>41031.208333333336</v>
      </c>
      <c r="O910" s="8">
        <f t="shared" si="57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8"/>
        <v>4.7894444444444444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6"/>
        <v>43255.208333333328</v>
      </c>
      <c r="O911" s="8">
        <f t="shared" si="57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8"/>
        <v>0.19556634304207121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6"/>
        <v>42026.25</v>
      </c>
      <c r="O912" s="8">
        <f t="shared" si="57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8"/>
        <v>1.9894827586206896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6"/>
        <v>43717.208333333328</v>
      </c>
      <c r="O913" s="8">
        <f t="shared" si="57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8"/>
        <v>7.95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6"/>
        <v>41157.208333333336</v>
      </c>
      <c r="O914" s="8">
        <f t="shared" si="57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6"/>
        <v>43597.208333333328</v>
      </c>
      <c r="O915" s="8">
        <f t="shared" si="57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6"/>
        <v>41490.208333333336</v>
      </c>
      <c r="O916" s="8">
        <f t="shared" si="57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8"/>
        <v>1.5562827640984909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6"/>
        <v>42976.208333333328</v>
      </c>
      <c r="O917" s="8">
        <f t="shared" si="57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6"/>
        <v>41991.25</v>
      </c>
      <c r="O918" s="8">
        <f t="shared" si="57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8"/>
        <v>0.58250000000000002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6"/>
        <v>40722.208333333336</v>
      </c>
      <c r="O919" s="8">
        <f t="shared" si="57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8"/>
        <v>2.3739473684210526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6"/>
        <v>41117.208333333336</v>
      </c>
      <c r="O920" s="8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6"/>
        <v>43022.208333333328</v>
      </c>
      <c r="O921" s="8">
        <f t="shared" si="57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8"/>
        <v>1.8256603773584905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6"/>
        <v>43503.25</v>
      </c>
      <c r="O922" s="8">
        <f t="shared" si="57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6"/>
        <v>40951.25</v>
      </c>
      <c r="O923" s="8">
        <f t="shared" si="57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8"/>
        <v>1.7595330739299611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6"/>
        <v>43443.25</v>
      </c>
      <c r="O924" s="8">
        <f t="shared" si="57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8"/>
        <v>2.3788235294117648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6"/>
        <v>40373.208333333336</v>
      </c>
      <c r="O925" s="8">
        <f t="shared" si="57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8"/>
        <v>4.8805076142131982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6"/>
        <v>43769.208333333328</v>
      </c>
      <c r="O926" s="8">
        <f t="shared" si="57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8"/>
        <v>2.2406666666666668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6"/>
        <v>43000.208333333328</v>
      </c>
      <c r="O927" s="8">
        <f t="shared" si="57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6"/>
        <v>42502.208333333328</v>
      </c>
      <c r="O928" s="8">
        <f t="shared" si="57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6"/>
        <v>41102.208333333336</v>
      </c>
      <c r="O929" s="8">
        <f t="shared" si="57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8"/>
        <v>1.1731541218637993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6"/>
        <v>41637.25</v>
      </c>
      <c r="O930" s="8">
        <f t="shared" si="57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8"/>
        <v>2.173090909090909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6"/>
        <v>42858.208333333328</v>
      </c>
      <c r="O931" s="8">
        <f t="shared" si="57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8"/>
        <v>1.1228571428571428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6"/>
        <v>42060.25</v>
      </c>
      <c r="O932" s="8">
        <f t="shared" si="57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6"/>
        <v>41818.208333333336</v>
      </c>
      <c r="O933" s="8">
        <f t="shared" si="57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8"/>
        <v>2.1230434782608696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6"/>
        <v>41709.208333333336</v>
      </c>
      <c r="O934" s="8">
        <f t="shared" si="57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8"/>
        <v>2.3974657534246577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6"/>
        <v>41372.208333333336</v>
      </c>
      <c r="O935" s="8">
        <f t="shared" si="57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8"/>
        <v>1.8193548387096774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6"/>
        <v>42422.25</v>
      </c>
      <c r="O936" s="8">
        <f t="shared" si="57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8"/>
        <v>1.6413114754098361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6"/>
        <v>42209.208333333328</v>
      </c>
      <c r="O937" s="8">
        <f t="shared" si="57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6"/>
        <v>43668.208333333328</v>
      </c>
      <c r="O938" s="8">
        <f t="shared" si="57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8"/>
        <v>0.49643859649122807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6"/>
        <v>42334.25</v>
      </c>
      <c r="O939" s="8">
        <f t="shared" si="57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8"/>
        <v>1.0970652173913042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6"/>
        <v>43263.208333333328</v>
      </c>
      <c r="O940" s="8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6"/>
        <v>40670.208333333336</v>
      </c>
      <c r="O941" s="8">
        <f t="shared" si="57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8"/>
        <v>0.62232323232323228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6"/>
        <v>41244.25</v>
      </c>
      <c r="O942" s="8">
        <f t="shared" si="57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6"/>
        <v>40552.25</v>
      </c>
      <c r="O943" s="8">
        <f t="shared" si="57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6"/>
        <v>40568.25</v>
      </c>
      <c r="O944" s="8">
        <f t="shared" si="57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8"/>
        <v>1.5958666666666668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6"/>
        <v>41906.208333333336</v>
      </c>
      <c r="O945" s="8">
        <f t="shared" si="57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6"/>
        <v>42776.25</v>
      </c>
      <c r="O946" s="8">
        <f t="shared" si="57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6"/>
        <v>41004.208333333336</v>
      </c>
      <c r="O947" s="8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6"/>
        <v>40710.208333333336</v>
      </c>
      <c r="O948" s="8">
        <f t="shared" si="57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6"/>
        <v>41908.208333333336</v>
      </c>
      <c r="O949" s="8">
        <f t="shared" si="57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8"/>
        <v>0.62957446808510642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6"/>
        <v>41985.25</v>
      </c>
      <c r="O950" s="8">
        <f t="shared" si="57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8"/>
        <v>1.6135593220338984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6"/>
        <v>42112.208333333328</v>
      </c>
      <c r="O951" s="8">
        <f t="shared" si="57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6"/>
        <v>43571.208333333328</v>
      </c>
      <c r="O952" s="8">
        <f t="shared" si="57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8"/>
        <v>10.969379310344827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6"/>
        <v>42730.25</v>
      </c>
      <c r="O953" s="8">
        <f t="shared" si="57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8"/>
        <v>0.70094158075601376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6"/>
        <v>42591.208333333328</v>
      </c>
      <c r="O954" s="8">
        <f t="shared" si="57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6"/>
        <v>42358.25</v>
      </c>
      <c r="O955" s="8">
        <f t="shared" si="57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8"/>
        <v>3.6709859154929578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6"/>
        <v>41174.208333333336</v>
      </c>
      <c r="O956" s="8">
        <f t="shared" si="57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8"/>
        <v>11.09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6"/>
        <v>41238.25</v>
      </c>
      <c r="O957" s="8">
        <f t="shared" si="57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6"/>
        <v>42360.25</v>
      </c>
      <c r="O958" s="8">
        <f t="shared" si="57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8"/>
        <v>1.2687755102040816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6"/>
        <v>40955.25</v>
      </c>
      <c r="O959" s="8">
        <f t="shared" si="57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8"/>
        <v>7.3463636363636367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6"/>
        <v>40350.208333333336</v>
      </c>
      <c r="O960" s="8">
        <f t="shared" si="57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6"/>
        <v>40357.208333333336</v>
      </c>
      <c r="O961" s="8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6"/>
        <v>42408.25</v>
      </c>
      <c r="O962" s="8">
        <f t="shared" si="57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58"/>
        <v>1.1929824561403508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0">(((L963/60)/60)/24)+DATE(1970,1,1)</f>
        <v>40591.25</v>
      </c>
      <c r="O963" s="8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62">SUM(E964/D964)</f>
        <v>2.9602777777777778</v>
      </c>
      <c r="G964" t="s">
        <v>20</v>
      </c>
      <c r="H964">
        <v>266</v>
      </c>
      <c r="I964" s="5">
        <f t="shared" ref="I964:I1001" si="63">SUM(E964/H964)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0"/>
        <v>41592.25</v>
      </c>
      <c r="O964" s="8">
        <f t="shared" si="61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0"/>
        <v>40607.25</v>
      </c>
      <c r="O965" s="8">
        <f t="shared" si="61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2"/>
        <v>3.5578378378378379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0"/>
        <v>42135.208333333328</v>
      </c>
      <c r="O966" s="8">
        <f t="shared" si="61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2"/>
        <v>3.8640909090909092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0"/>
        <v>40203.25</v>
      </c>
      <c r="O967" s="8">
        <f t="shared" si="61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2"/>
        <v>7.9223529411764702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0"/>
        <v>42901.208333333328</v>
      </c>
      <c r="O968" s="8">
        <f t="shared" si="61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2"/>
        <v>1.3703393665158372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0"/>
        <v>41005.208333333336</v>
      </c>
      <c r="O969" s="8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2"/>
        <v>3.3820833333333336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0"/>
        <v>40544.25</v>
      </c>
      <c r="O970" s="8">
        <f t="shared" si="61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2"/>
        <v>1.0822784810126582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0"/>
        <v>43821.25</v>
      </c>
      <c r="O971" s="8">
        <f t="shared" si="61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0"/>
        <v>40672.208333333336</v>
      </c>
      <c r="O972" s="8">
        <f t="shared" si="61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0"/>
        <v>41555.208333333336</v>
      </c>
      <c r="O973" s="8">
        <f t="shared" si="61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2"/>
        <v>2.283934426229508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0"/>
        <v>41792.208333333336</v>
      </c>
      <c r="O974" s="8">
        <f t="shared" si="61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0"/>
        <v>40522.25</v>
      </c>
      <c r="O975" s="8">
        <f t="shared" si="61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2"/>
        <v>3.73875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0"/>
        <v>41412.208333333336</v>
      </c>
      <c r="O976" s="8">
        <f t="shared" si="61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2"/>
        <v>1.5492592592592593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0"/>
        <v>42337.25</v>
      </c>
      <c r="O977" s="8">
        <f t="shared" si="61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2"/>
        <v>3.2214999999999998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0"/>
        <v>40571.25</v>
      </c>
      <c r="O978" s="8">
        <f t="shared" si="61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0"/>
        <v>43138.25</v>
      </c>
      <c r="O979" s="8">
        <f t="shared" si="61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2"/>
        <v>8.641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0"/>
        <v>42686.25</v>
      </c>
      <c r="O980" s="8">
        <f t="shared" si="61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2"/>
        <v>1.432624584717608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0"/>
        <v>42078.208333333328</v>
      </c>
      <c r="O981" s="8">
        <f t="shared" si="61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0"/>
        <v>42307.208333333328</v>
      </c>
      <c r="O982" s="8">
        <f t="shared" si="61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2"/>
        <v>1.7822388059701493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0"/>
        <v>43094.25</v>
      </c>
      <c r="O983" s="8">
        <f t="shared" si="61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0"/>
        <v>40743.208333333336</v>
      </c>
      <c r="O984" s="8">
        <f t="shared" si="61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2"/>
        <v>1.4593648334624323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0"/>
        <v>43681.208333333328</v>
      </c>
      <c r="O985" s="8">
        <f t="shared" si="61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2"/>
        <v>1.5246153846153847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0"/>
        <v>43716.208333333328</v>
      </c>
      <c r="O986" s="8">
        <f t="shared" si="61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0"/>
        <v>41614.25</v>
      </c>
      <c r="O987" s="8">
        <f t="shared" si="61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0"/>
        <v>40638.208333333336</v>
      </c>
      <c r="O988" s="8">
        <f t="shared" si="61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2"/>
        <v>2.1679032258064517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0"/>
        <v>42852.208333333328</v>
      </c>
      <c r="O989" s="8">
        <f t="shared" si="61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0"/>
        <v>42686.25</v>
      </c>
      <c r="O990" s="8">
        <f t="shared" si="61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2"/>
        <v>4.9958333333333336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0"/>
        <v>43571.208333333328</v>
      </c>
      <c r="O991" s="8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0"/>
        <v>42432.25</v>
      </c>
      <c r="O992" s="8">
        <f t="shared" si="61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2"/>
        <v>1.131734693877551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0"/>
        <v>41907.208333333336</v>
      </c>
      <c r="O993" s="8">
        <f t="shared" si="61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2"/>
        <v>4.2654838709677421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0"/>
        <v>43227.208333333328</v>
      </c>
      <c r="O994" s="8">
        <f t="shared" si="61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2"/>
        <v>0.77632653061224488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0"/>
        <v>42362.25</v>
      </c>
      <c r="O995" s="8">
        <f t="shared" si="61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0"/>
        <v>41929.208333333336</v>
      </c>
      <c r="O996" s="8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2"/>
        <v>1.5746762589928058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0"/>
        <v>43408.208333333328</v>
      </c>
      <c r="O997" s="8">
        <f t="shared" si="61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0"/>
        <v>41276.25</v>
      </c>
      <c r="O998" s="8">
        <f t="shared" si="61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2"/>
        <v>0.60565789473684206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0"/>
        <v>41659.25</v>
      </c>
      <c r="O999" s="8">
        <f t="shared" si="61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0"/>
        <v>40220.25</v>
      </c>
      <c r="O1000" s="8">
        <f t="shared" si="61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2"/>
        <v>0.56542754275427543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0"/>
        <v>42550.208333333328</v>
      </c>
      <c r="O1001" s="8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X1001" xr:uid="{00000000-0001-0000-0000-000000000000}"/>
  <sortState xmlns:xlrd2="http://schemas.microsoft.com/office/spreadsheetml/2017/richdata2" ref="A2:X1001">
    <sortCondition ref="A2:A1001"/>
  </sortState>
  <conditionalFormatting sqref="F1:F1001">
    <cfRule type="cellIs" dxfId="14" priority="7" operator="between">
      <formula>100</formula>
      <formula>200</formula>
    </cfRule>
    <cfRule type="cellIs" dxfId="13" priority="6" operator="between">
      <formula>1</formula>
      <formula>2</formula>
    </cfRule>
    <cfRule type="cellIs" dxfId="12" priority="5" operator="between">
      <formula>2</formula>
      <formula>1000</formula>
    </cfRule>
  </conditionalFormatting>
  <conditionalFormatting sqref="F2:F1001">
    <cfRule type="cellIs" dxfId="11" priority="8" operator="between">
      <formula>0</formula>
      <formula>1</formula>
    </cfRule>
  </conditionalFormatting>
  <conditionalFormatting sqref="G1:G1048576">
    <cfRule type="containsText" dxfId="10" priority="4" operator="containsText" text="failed">
      <formula>NOT(ISERROR(SEARCH("failed",G1)))</formula>
    </cfRule>
    <cfRule type="containsText" dxfId="9" priority="3" operator="containsText" text="successful">
      <formula>NOT(ISERROR(SEARCH("successful",G1)))</formula>
    </cfRule>
    <cfRule type="containsText" dxfId="8" priority="2" operator="containsText" text="live">
      <formula>NOT(ISERROR(SEARCH("live",G1)))</formula>
    </cfRule>
    <cfRule type="containsText" dxfId="7" priority="1" operator="containsText" text="canceled">
      <formula>NOT(ISERROR(SEARCH("canceled",G1)))</formula>
    </cfRule>
  </conditionalFormatting>
  <conditionalFormatting sqref="G2:G1001">
    <cfRule type="cellIs" dxfId="6" priority="9" operator="between">
      <formula>2</formula>
      <formula>10000</formula>
    </cfRule>
    <cfRule type="cellIs" dxfId="5" priority="10" operator="between">
      <formula>1</formula>
      <formula>1.99</formula>
    </cfRule>
    <cfRule type="cellIs" dxfId="4" priority="11" operator="between">
      <formula>0</formula>
      <formula>0.99</formula>
    </cfRule>
  </conditionalFormatting>
  <conditionalFormatting sqref="H1:I1048576">
    <cfRule type="containsText" dxfId="3" priority="12" operator="containsText" text="live">
      <formula>NOT(ISERROR(SEARCH("live",H1)))</formula>
    </cfRule>
    <cfRule type="containsText" dxfId="2" priority="13" operator="containsText" text="canceled">
      <formula>NOT(ISERROR(SEARCH("canceled",H1)))</formula>
    </cfRule>
    <cfRule type="containsText" dxfId="1" priority="14" operator="containsText" text="successful">
      <formula>NOT(ISERROR(SEARCH("successful",H1)))</formula>
    </cfRule>
    <cfRule type="containsText" dxfId="0" priority="15" operator="containsText" text="failed">
      <formula>NOT(ISERROR(SEARCH("failed",H1)))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C46D-98FF-4FFF-BFD7-7CB23265BAD1}">
  <sheetPr codeName="Sheet2"/>
  <dimension ref="A1:F14"/>
  <sheetViews>
    <sheetView tabSelected="1" workbookViewId="0">
      <selection activeCell="F3" sqref="A3:F14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3" spans="1:6" x14ac:dyDescent="0.2">
      <c r="A3" s="6" t="s">
        <v>2068</v>
      </c>
      <c r="B3" s="6" t="s">
        <v>2069</v>
      </c>
    </row>
    <row r="4" spans="1:6" x14ac:dyDescent="0.2">
      <c r="A4" s="6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">
      <c r="A5" s="7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2030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2047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2061</v>
      </c>
      <c r="E8">
        <v>4</v>
      </c>
      <c r="F8">
        <v>4</v>
      </c>
    </row>
    <row r="9" spans="1:6" x14ac:dyDescent="0.2">
      <c r="A9" s="7" t="s">
        <v>2032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2051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2044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2034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5F83-0CD6-4C86-8C8C-3BF8FBCDAAAC}">
  <sheetPr codeName="Sheet3"/>
  <dimension ref="A1:F30"/>
  <sheetViews>
    <sheetView workbookViewId="0">
      <selection activeCell="A31" sqref="A31"/>
    </sheetView>
  </sheetViews>
  <sheetFormatPr baseColWidth="10" defaultColWidth="8.83203125" defaultRowHeight="16" x14ac:dyDescent="0.2"/>
  <cols>
    <col min="1" max="1" width="17.33203125" bestFit="1" customWidth="1"/>
    <col min="2" max="2" width="15.1640625" bestFit="1" customWidth="1"/>
    <col min="3" max="3" width="5.6640625" bestFit="1" customWidth="1"/>
    <col min="4" max="4" width="3.83203125" bestFit="1" customWidth="1"/>
    <col min="5" max="5" width="9.1640625" bestFit="1" customWidth="1"/>
    <col min="6" max="6" width="11" bestFit="1" customWidth="1"/>
  </cols>
  <sheetData>
    <row r="1" spans="1:6" x14ac:dyDescent="0.2">
      <c r="A1" s="6" t="s">
        <v>6</v>
      </c>
      <c r="B1" t="s">
        <v>2067</v>
      </c>
    </row>
    <row r="2" spans="1:6" x14ac:dyDescent="0.2">
      <c r="A2" s="6" t="s">
        <v>2063</v>
      </c>
      <c r="B2" t="s">
        <v>2067</v>
      </c>
    </row>
    <row r="4" spans="1:6" x14ac:dyDescent="0.2">
      <c r="A4" s="6" t="s">
        <v>2068</v>
      </c>
      <c r="B4" s="6" t="s">
        <v>2069</v>
      </c>
    </row>
    <row r="5" spans="1:6" x14ac:dyDescent="0.2">
      <c r="A5" s="6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2062</v>
      </c>
      <c r="E7">
        <v>4</v>
      </c>
      <c r="F7">
        <v>4</v>
      </c>
    </row>
    <row r="8" spans="1:6" x14ac:dyDescent="0.2">
      <c r="A8" s="7" t="s">
        <v>2039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2040</v>
      </c>
      <c r="C10">
        <v>8</v>
      </c>
      <c r="E10">
        <v>10</v>
      </c>
      <c r="F10">
        <v>18</v>
      </c>
    </row>
    <row r="11" spans="1:6" x14ac:dyDescent="0.2">
      <c r="A11" s="7" t="s">
        <v>2050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2031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2054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2037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2053</v>
      </c>
      <c r="C20">
        <v>4</v>
      </c>
      <c r="E20">
        <v>4</v>
      </c>
      <c r="F20">
        <v>8</v>
      </c>
    </row>
    <row r="21" spans="1:6" x14ac:dyDescent="0.2">
      <c r="A21" s="7" t="s">
        <v>2033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2060</v>
      </c>
      <c r="C22">
        <v>9</v>
      </c>
      <c r="E22">
        <v>5</v>
      </c>
      <c r="F22">
        <v>14</v>
      </c>
    </row>
    <row r="23" spans="1:6" x14ac:dyDescent="0.2">
      <c r="A23" s="7" t="s">
        <v>2049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2057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2056</v>
      </c>
      <c r="C25">
        <v>7</v>
      </c>
      <c r="E25">
        <v>14</v>
      </c>
      <c r="F25">
        <v>21</v>
      </c>
    </row>
    <row r="26" spans="1:6" x14ac:dyDescent="0.2">
      <c r="A26" s="7" t="s">
        <v>2048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2043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2035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2059</v>
      </c>
      <c r="E29">
        <v>3</v>
      </c>
      <c r="F29">
        <v>3</v>
      </c>
    </row>
    <row r="30" spans="1:6" x14ac:dyDescent="0.2">
      <c r="A30" s="7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2FAE-0C73-4C02-B1A7-FB2F23649479}">
  <sheetPr codeName="Sheet4"/>
  <dimension ref="A1:E18"/>
  <sheetViews>
    <sheetView workbookViewId="0">
      <selection activeCell="L23" sqref="L23"/>
    </sheetView>
  </sheetViews>
  <sheetFormatPr baseColWidth="10" defaultColWidth="8.83203125" defaultRowHeight="16" x14ac:dyDescent="0.2"/>
  <cols>
    <col min="1" max="1" width="16.5" bestFit="1" customWidth="1"/>
    <col min="2" max="2" width="15.1640625" bestFit="1" customWidth="1"/>
    <col min="3" max="3" width="5.6640625" bestFit="1" customWidth="1"/>
    <col min="4" max="4" width="9.1640625" bestFit="1" customWidth="1"/>
    <col min="5" max="5" width="11" bestFit="1" customWidth="1"/>
  </cols>
  <sheetData>
    <row r="1" spans="1:5" x14ac:dyDescent="0.2">
      <c r="A1" s="6" t="s">
        <v>2063</v>
      </c>
      <c r="B1" t="s">
        <v>2067</v>
      </c>
    </row>
    <row r="2" spans="1:5" x14ac:dyDescent="0.2">
      <c r="A2" s="6" t="s">
        <v>2084</v>
      </c>
      <c r="B2" t="s">
        <v>2067</v>
      </c>
    </row>
    <row r="4" spans="1:5" x14ac:dyDescent="0.2">
      <c r="A4" s="6" t="s">
        <v>2068</v>
      </c>
      <c r="B4" s="6" t="s">
        <v>2069</v>
      </c>
    </row>
    <row r="5" spans="1:5" x14ac:dyDescent="0.2">
      <c r="A5" s="6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">
      <c r="A6" s="9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">
      <c r="A7" s="9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">
      <c r="A8" s="9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">
      <c r="A9" s="9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9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9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9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9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9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9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9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9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9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D53-90A0-4488-83B4-A85F089DBD0A}">
  <sheetPr codeName="Sheet5"/>
  <dimension ref="A1:H13"/>
  <sheetViews>
    <sheetView workbookViewId="0">
      <selection activeCell="I24" sqref="I24"/>
    </sheetView>
  </sheetViews>
  <sheetFormatPr baseColWidth="10" defaultColWidth="8.83203125" defaultRowHeight="16" x14ac:dyDescent="0.2"/>
  <cols>
    <col min="1" max="1" width="27.83203125" customWidth="1"/>
    <col min="2" max="2" width="16.6640625" customWidth="1"/>
    <col min="3" max="3" width="13.33203125" customWidth="1"/>
    <col min="4" max="4" width="15.83203125" customWidth="1"/>
    <col min="5" max="5" width="12.33203125" customWidth="1"/>
    <col min="6" max="6" width="19.1640625" bestFit="1" customWidth="1"/>
    <col min="7" max="7" width="15.6640625" bestFit="1" customWidth="1"/>
    <col min="8" max="8" width="18.33203125" bestFit="1" customWidth="1"/>
  </cols>
  <sheetData>
    <row r="1" spans="1:8" x14ac:dyDescent="0.2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2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SUM(B2/E2)</f>
        <v>0.58823529411764708</v>
      </c>
      <c r="G2" s="4">
        <f>SUM(C2/E2)</f>
        <v>0.39215686274509803</v>
      </c>
      <c r="H2" s="4">
        <f>SUM(D2/E2)</f>
        <v>1.9607843137254902E-2</v>
      </c>
    </row>
    <row r="3" spans="1:8" x14ac:dyDescent="0.2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4">
        <f t="shared" ref="F3:F13" si="1">SUM(B3/E3)</f>
        <v>0.82683982683982682</v>
      </c>
      <c r="G3" s="4">
        <f t="shared" ref="G3:G13" si="2">SUM(C3/E3)</f>
        <v>0.16450216450216451</v>
      </c>
      <c r="H3" s="4">
        <f t="shared" ref="H3:H13" si="3">SUM(D3/E3)</f>
        <v>8.658008658008658E-3</v>
      </c>
    </row>
    <row r="4" spans="1:8" x14ac:dyDescent="0.2">
      <c r="A4" t="s">
        <v>2096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COUNTIFS(Crowdfunding!D:D,"&gt;=45000",Crowdfunding!D:D,"&lt;=49999",Crowdfunding!G:G,"successful")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Crowdfunding</vt:lpstr>
      <vt:lpstr>Sheet 2</vt:lpstr>
      <vt:lpstr>Sheet3</vt:lpstr>
      <vt:lpstr>Sheet4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Diana Tarasovets</cp:lastModifiedBy>
  <dcterms:created xsi:type="dcterms:W3CDTF">2021-09-29T18:52:28Z</dcterms:created>
  <dcterms:modified xsi:type="dcterms:W3CDTF">2024-03-08T07:35:38Z</dcterms:modified>
</cp:coreProperties>
</file>