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0BF9E4F4-C8EC-9C41-80EA-4F2A2F7C4DCA}" xr6:coauthVersionLast="45" xr6:coauthVersionMax="45" xr10:uidLastSave="{00000000-0000-0000-0000-000000000000}"/>
  <bookViews>
    <workbookView xWindow="4580" yWindow="760" windowWidth="23320" windowHeight="15940" firstSheet="7" activeTab="16" xr2:uid="{313DD4AE-364D-A749-B1C5-94794B389EE3}"/>
  </bookViews>
  <sheets>
    <sheet name="C" sheetId="1" r:id="rId1"/>
    <sheet name="C # of each Type" sheetId="27" r:id="rId2"/>
    <sheet name="C Si" sheetId="3" r:id="rId3"/>
    <sheet name="C N" sheetId="4" r:id="rId4"/>
    <sheet name="C Si N" sheetId="5" r:id="rId5"/>
    <sheet name="C Si N Al" sheetId="6" r:id="rId6"/>
    <sheet name="Si" sheetId="7" r:id="rId7"/>
    <sheet name="XGBoost" sheetId="8" r:id="rId8"/>
    <sheet name="RFC" sheetId="9" r:id="rId9"/>
    <sheet name="Dec.Tree" sheetId="10" r:id="rId10"/>
    <sheet name="kNN" sheetId="13" r:id="rId11"/>
    <sheet name="LogReg" sheetId="12" r:id="rId12"/>
    <sheet name="DeepLearn" sheetId="11" r:id="rId13"/>
    <sheet name="SVM" sheetId="24" r:id="rId14"/>
    <sheet name="Model Avg" sheetId="17" r:id="rId15"/>
    <sheet name="Top 6" sheetId="14" r:id="rId16"/>
    <sheet name="# records for top 6" sheetId="19" r:id="rId17"/>
    <sheet name="total # records" sheetId="22" r:id="rId18"/>
    <sheet name="feature importance RFC C Si N" sheetId="18" r:id="rId19"/>
    <sheet name="feature importance RFC C Si" sheetId="20" r:id="rId20"/>
    <sheet name="feature imp. XGBoost C Si N" sheetId="21" r:id="rId21"/>
    <sheet name="feature imp. XGBoost C Si" sheetId="23" r:id="rId22"/>
    <sheet name="Weight XGB C Si N" sheetId="25" r:id="rId23"/>
    <sheet name="Weight XGB C Si" sheetId="26" r:id="rId24"/>
  </sheets>
  <definedNames>
    <definedName name="_xlchart.v1.0" hidden="1">'C # of each Type'!$A$2:$A$10</definedName>
    <definedName name="_xlchart.v1.1" hidden="1">'C # of each Type'!$B$1</definedName>
    <definedName name="_xlchart.v1.2" hidden="1">'C # of each Type'!$B$2:$B$10</definedName>
    <definedName name="_xlchart.v2.3" hidden="1">'C # of each Type'!$A$2:$A$10</definedName>
    <definedName name="_xlchart.v2.4" hidden="1">'C # of each Type'!$B$1</definedName>
    <definedName name="_xlchart.v2.5" hidden="1">'C # of each Type'!$B$2:$B$10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7" l="1"/>
  <c r="B7" i="23" l="1"/>
  <c r="B8" i="21" l="1"/>
  <c r="J30" i="20"/>
  <c r="I30" i="20"/>
  <c r="C27" i="18"/>
  <c r="B27" i="18"/>
  <c r="C26" i="20"/>
  <c r="B26" i="20"/>
  <c r="B7" i="20"/>
  <c r="B8" i="18"/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<sst xmlns="http://schemas.openxmlformats.org/spreadsheetml/2006/main" count="316" uniqueCount="137">
  <si>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</si>
  <si>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</si>
  <si>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</si>
  <si>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</si>
  <si>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</si>
  <si>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</si>
  <si>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</si>
  <si>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</si>
  <si>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</si>
  <si>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</si>
  <si>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</si>
  <si>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</si>
  <si>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</si>
  <si>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</si>
  <si>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</si>
  <si>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</si>
  <si>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</si>
  <si>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</si>
  <si>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</si>
  <si>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</si>
  <si>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</si>
  <si>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</si>
  <si>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</si>
  <si>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</si>
  <si>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</si>
  <si>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</si>
  <si>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</si>
  <si>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</si>
  <si>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</si>
  <si>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</si>
  <si>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</si>
  <si>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</si>
  <si>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</si>
  <si>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</si>
  <si>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</si>
  <si>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</si>
  <si>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</si>
  <si>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</si>
  <si>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</si>
  <si>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</si>
  <si>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</si>
  <si>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</si>
  <si>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</si>
  <si>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</si>
  <si>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</si>
  <si>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</si>
  <si>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</si>
  <si>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</si>
  <si>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</si>
  <si>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</si>
  <si>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</si>
  <si>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</si>
  <si>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</si>
  <si>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</si>
  <si>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</si>
  <si>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</si>
  <si>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</si>
  <si>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</si>
  <si>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</si>
  <si>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</si>
  <si>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</si>
  <si>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</si>
  <si>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</si>
  <si>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</si>
  <si>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</si>
  <si>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</si>
  <si>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</si>
  <si>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</si>
  <si>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</si>
  <si>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</si>
  <si>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</si>
  <si>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</si>
  <si>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</si>
  <si>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</si>
  <si>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</si>
  <si>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</si>
  <si>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</si>
  <si>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</si>
  <si>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</si>
  <si>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</si>
  <si>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</si>
  <si>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</si>
  <si>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</si>
  <si>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</si>
  <si>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</si>
  <si>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</si>
  <si>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</si>
  <si>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</si>
  <si>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</si>
  <si>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</si>
  <si>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</si>
  <si>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</si>
  <si>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</si>
  <si>
    <t>Random Forest Classifer C Si N feature importances</t>
  </si>
  <si>
    <t>carbon 12 13</t>
  </si>
  <si>
    <t>nitrogen 14 15</t>
  </si>
  <si>
    <t>silicon 29 28</t>
  </si>
  <si>
    <t>silicon 30 28</t>
  </si>
  <si>
    <t>contribution (%)</t>
  </si>
  <si>
    <t>isotope</t>
  </si>
  <si>
    <t>combinations</t>
  </si>
  <si>
    <t>Random Forest Classifer C Si feature importances</t>
  </si>
  <si>
    <t>Run RFC C Si 10 times</t>
  </si>
  <si>
    <t>Accuracy</t>
  </si>
  <si>
    <t>Median</t>
  </si>
  <si>
    <t>Run RFC C Si N 10 times</t>
  </si>
  <si>
    <t>XGBoost C Si N feature importances</t>
  </si>
  <si>
    <t>Run RFC C N 10 times</t>
  </si>
  <si>
    <t>isotope combinations</t>
  </si>
  <si>
    <t>records</t>
  </si>
  <si>
    <t>XGBoost C Si feature importances</t>
  </si>
  <si>
    <t>SVM</t>
  </si>
  <si>
    <t>C polynomial</t>
  </si>
  <si>
    <t>C radial</t>
  </si>
  <si>
    <t>C linear</t>
  </si>
  <si>
    <t>C Si N radial</t>
  </si>
  <si>
    <t>C Si N Al linear</t>
  </si>
  <si>
    <t>isotopes</t>
  </si>
  <si>
    <t>Isotopes</t>
  </si>
  <si>
    <t>Contribution (%)</t>
  </si>
  <si>
    <t>Weight</t>
  </si>
  <si>
    <t>XGBoost C Si N weights</t>
  </si>
  <si>
    <t>Weight = the number of times a feature is used to split the data across all trees.</t>
  </si>
  <si>
    <t>XGBoost C Si weights</t>
  </si>
  <si>
    <t>AB</t>
  </si>
  <si>
    <t>M</t>
  </si>
  <si>
    <t>N</t>
  </si>
  <si>
    <t>X</t>
  </si>
  <si>
    <t>Y</t>
  </si>
  <si>
    <t>Z</t>
  </si>
  <si>
    <t>U</t>
  </si>
  <si>
    <t>U/C</t>
  </si>
  <si>
    <t>Type</t>
  </si>
  <si>
    <t>presolargrains_C_for_SVM</t>
  </si>
  <si>
    <t>from:</t>
  </si>
  <si>
    <t xml:space="preserve">except that file doesn’t have the </t>
  </si>
  <si>
    <t>one U/C which was deleted for this SVM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</si>
</sst>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Model:</a:t>
            </a:r>
          </a:p>
          <a:p>
            <a:pPr>
              <a:defRPr/>
            </a:pPr>
            <a:r>
              <a:rPr lang="en-US"/>
              <a:t>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SVM!$B$3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SVM!$A$4:$A$8</c:f>
              <c:strCache>
                <c:ptCount val="5"/>
                <c:pt idx="0">
                  <c:v>C Si N Al linear</c:v>
                </c:pt>
                <c:pt idx="1">
                  <c:v>C Si N radial</c:v>
                </c:pt>
                <c:pt idx="2">
                  <c:v>C polynomial</c:v>
                </c:pt>
                <c:pt idx="3">
                  <c:v>C linear</c:v>
                </c:pt>
                <c:pt idx="4">
                  <c:v>C radial</c:v>
                </c:pt>
              </c:strCache>
            </c:strRef>
          </c:cat>
          <c:val>
            <c:numRef>
              <c:f>SVM!$B$4:$B$8</c:f>
              <c:numCache>
                <c:formatCode>General</c:formatCode>
                <c:ptCount val="5"/>
                <c:pt idx="0">
                  <c:v>68.3</c:v>
                </c:pt>
                <c:pt idx="1">
                  <c:v>72.400000000000006</c:v>
                </c:pt>
                <c:pt idx="2" formatCode="0.0">
                  <c:v>85</c:v>
                </c:pt>
                <c:pt idx="3">
                  <c:v>85.1</c:v>
                </c:pt>
                <c:pt idx="4">
                  <c:v>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3-8E4E-B09F-6DCE6753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5237295"/>
        <c:axId val="10452389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SVM!$C$3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SVM!$A$4:$A$8</c15:sqref>
                        </c15:formulaRef>
                      </c:ext>
                    </c:extLst>
                    <c:strCache>
                      <c:ptCount val="5"/>
                      <c:pt idx="0">
                        <c:v>C Si N Al linear</c:v>
                      </c:pt>
                      <c:pt idx="1">
                        <c:v>C Si N radial</c:v>
                      </c:pt>
                      <c:pt idx="2">
                        <c:v>C polynomial</c:v>
                      </c:pt>
                      <c:pt idx="3">
                        <c:v>C linear</c:v>
                      </c:pt>
                      <c:pt idx="4">
                        <c:v>C radial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SVM!$C$4:$C$8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33-8E4E-B09F-6DCE6753E20B}"/>
                  </c:ext>
                </c:extLst>
              </c15:ser>
            </c15:filteredBarSeries>
          </c:ext>
        </c:extLst>
      </c:barChart>
      <c:catAx>
        <c:axId val="104523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8927"/>
        <c:crosses val="autoZero"/>
        <c:auto val="1"/>
        <c:lblAlgn val="ctr"/>
        <c:lblOffset val="100"/>
        <c:noMultiLvlLbl val="0"/>
      </c:catAx>
      <c:valAx>
        <c:axId val="10452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93.8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6'!$B$38:$B$43</c:f>
              <c:strCache>
                <c:ptCount val="6"/>
                <c:pt idx="0">
                  <c:v>Random Forest Classifier: C N</c:v>
                </c:pt>
                <c:pt idx="1">
                  <c:v>XGBoost: C N</c:v>
                </c:pt>
                <c:pt idx="2">
                  <c:v>XGBoost: C Si N</c:v>
                </c:pt>
                <c:pt idx="3">
                  <c:v>XGBoost: C Si</c:v>
                </c:pt>
                <c:pt idx="4">
                  <c:v>Random Forest Classifier: C Si N</c:v>
                </c:pt>
                <c:pt idx="5">
                  <c:v>Random Forest Classifier: C Si</c:v>
                </c:pt>
              </c:strCache>
            </c:strRef>
          </c:cat>
          <c:val>
            <c:numRef>
              <c:f>'Top 6'!$C$38:$C$43</c:f>
              <c:numCache>
                <c:formatCode>General</c:formatCode>
                <c:ptCount val="6"/>
                <c:pt idx="0">
                  <c:v>95.8</c:v>
                </c:pt>
                <c:pt idx="1">
                  <c:v>95.8</c:v>
                </c:pt>
                <c:pt idx="2">
                  <c:v>96.3</c:v>
                </c:pt>
                <c:pt idx="3">
                  <c:v>96.8</c:v>
                </c:pt>
                <c:pt idx="4">
                  <c:v>96.9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'# records for top 6'!$B$2</c:f>
              <c:strCache>
                <c:ptCount val="1"/>
                <c:pt idx="0">
                  <c:v>#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 records for top 6'!$A$3:$A$5</c:f>
              <c:strCache>
                <c:ptCount val="3"/>
                <c:pt idx="0">
                  <c:v>C Si N</c:v>
                </c:pt>
                <c:pt idx="1">
                  <c:v>C N</c:v>
                </c:pt>
                <c:pt idx="2">
                  <c:v>C Si</c:v>
                </c:pt>
              </c:strCache>
            </c:strRef>
          </c:cat>
          <c:val>
            <c:numRef>
              <c:f>'# records for top 6'!$B$3:$B$5</c:f>
              <c:numCache>
                <c:formatCode>General</c:formatCode>
                <c:ptCount val="3"/>
                <c:pt idx="0">
                  <c:v>1301</c:v>
                </c:pt>
                <c:pt idx="1">
                  <c:v>2189</c:v>
                </c:pt>
                <c:pt idx="2" formatCode="#,##0">
                  <c:v>14423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8042-8858-C311452C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293967"/>
        <c:axId val="1044295599"/>
      </c:barChart>
      <c:catAx>
        <c:axId val="104429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5599"/>
        <c:crosses val="autoZero"/>
        <c:auto val="1"/>
        <c:lblAlgn val="ctr"/>
        <c:lblOffset val="100"/>
        <c:noMultiLvlLbl val="0"/>
      </c:catAx>
      <c:valAx>
        <c:axId val="10442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</a:t>
            </a:r>
            <a:r>
              <a:rPr lang="en-US"/>
              <a:t> records by isotope</a:t>
            </a:r>
            <a:r>
              <a:rPr lang="en-US" baseline="0"/>
              <a:t>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# records'!$B$1:$B$2</c:f>
              <c:strCache>
                <c:ptCount val="2"/>
                <c:pt idx="1">
                  <c:v>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# records'!$A$3:$A$8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'total # records'!$B$3:$B$8</c:f>
              <c:numCache>
                <c:formatCode>General</c:formatCode>
                <c:ptCount val="6"/>
                <c:pt idx="0">
                  <c:v>328</c:v>
                </c:pt>
                <c:pt idx="1">
                  <c:v>1301</c:v>
                </c:pt>
                <c:pt idx="2">
                  <c:v>2189</c:v>
                </c:pt>
                <c:pt idx="3" formatCode="#,##0">
                  <c:v>14423</c:v>
                </c:pt>
                <c:pt idx="4" formatCode="#,##0">
                  <c:v>14679</c:v>
                </c:pt>
                <c:pt idx="5" formatCode="#,##0">
                  <c:v>15622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6746-B4C4-92F20456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2488079"/>
        <c:axId val="1074184095"/>
      </c:barChart>
      <c:catAx>
        <c:axId val="98248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84095"/>
        <c:crosses val="autoZero"/>
        <c:auto val="1"/>
        <c:lblAlgn val="ctr"/>
        <c:lblOffset val="100"/>
        <c:noMultiLvlLbl val="0"/>
      </c:catAx>
      <c:valAx>
        <c:axId val="10741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RFC with C,</a:t>
            </a:r>
            <a:r>
              <a:rPr lang="en-US" baseline="0"/>
              <a:t> Si, and N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 N'!$B$3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 N'!$A$4:$A$7</c:f>
              <c:strCache>
                <c:ptCount val="4"/>
                <c:pt idx="0">
                  <c:v>nitrogen 14 15</c:v>
                </c:pt>
                <c:pt idx="1">
                  <c:v>silicon 29 28</c:v>
                </c:pt>
                <c:pt idx="2">
                  <c:v>silicon 30 28</c:v>
                </c:pt>
                <c:pt idx="3">
                  <c:v>carbon 12 13</c:v>
                </c:pt>
              </c:strCache>
            </c:strRef>
          </c:cat>
          <c:val>
            <c:numRef>
              <c:f>'feature importance RFC C Si N'!$B$4:$B$7</c:f>
              <c:numCache>
                <c:formatCode>0.0</c:formatCode>
                <c:ptCount val="4"/>
                <c:pt idx="0">
                  <c:v>12.5</c:v>
                </c:pt>
                <c:pt idx="1">
                  <c:v>16</c:v>
                </c:pt>
                <c:pt idx="2">
                  <c:v>23.9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8B47-B915-A0A5EA8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157215"/>
        <c:axId val="969665391"/>
      </c:barChart>
      <c:catAx>
        <c:axId val="104015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391"/>
        <c:crosses val="autoZero"/>
        <c:auto val="1"/>
        <c:lblAlgn val="ctr"/>
        <c:lblOffset val="100"/>
        <c:noMultiLvlLbl val="0"/>
      </c:catAx>
      <c:valAx>
        <c:axId val="9696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</a:t>
            </a:r>
            <a:r>
              <a:rPr lang="en-US"/>
              <a:t> records by presolar grain type </a:t>
            </a:r>
          </a:p>
          <a:p>
            <a:pPr>
              <a:defRPr/>
            </a:pPr>
            <a:r>
              <a:rPr lang="en-US"/>
              <a:t>(carbon isotopes</a:t>
            </a:r>
            <a:r>
              <a:rPr lang="en-US" baseline="0"/>
              <a:t>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# of each Type'!$B$1</c:f>
              <c:strCache>
                <c:ptCount val="1"/>
                <c:pt idx="0">
                  <c:v>#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# of each Type'!$A$2:$A$10</c:f>
              <c:strCache>
                <c:ptCount val="9"/>
                <c:pt idx="0">
                  <c:v>U/C</c:v>
                </c:pt>
                <c:pt idx="1">
                  <c:v>N</c:v>
                </c:pt>
                <c:pt idx="2">
                  <c:v>C</c:v>
                </c:pt>
                <c:pt idx="3">
                  <c:v>U</c:v>
                </c:pt>
                <c:pt idx="4">
                  <c:v>X</c:v>
                </c:pt>
                <c:pt idx="5">
                  <c:v>Z</c:v>
                </c:pt>
                <c:pt idx="6">
                  <c:v>Y</c:v>
                </c:pt>
                <c:pt idx="7">
                  <c:v>AB</c:v>
                </c:pt>
                <c:pt idx="8">
                  <c:v>M</c:v>
                </c:pt>
              </c:strCache>
            </c:strRef>
          </c:cat>
          <c:val>
            <c:numRef>
              <c:f>'C # of each Type'!$B$2:$B$10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15</c:v>
                </c:pt>
                <c:pt idx="3">
                  <c:v>51</c:v>
                </c:pt>
                <c:pt idx="4">
                  <c:v>420</c:v>
                </c:pt>
                <c:pt idx="5">
                  <c:v>518</c:v>
                </c:pt>
                <c:pt idx="6">
                  <c:v>538</c:v>
                </c:pt>
                <c:pt idx="7">
                  <c:v>795</c:v>
                </c:pt>
                <c:pt idx="8" formatCode="#,##0">
                  <c:v>13271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9440-9733-CE37833EB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034288"/>
        <c:axId val="301920816"/>
      </c:barChart>
      <c:catAx>
        <c:axId val="32603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20816"/>
        <c:crosses val="autoZero"/>
        <c:auto val="1"/>
        <c:lblAlgn val="ctr"/>
        <c:lblOffset val="100"/>
        <c:noMultiLvlLbl val="0"/>
      </c:catAx>
      <c:valAx>
        <c:axId val="3019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3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Importance for RFC with C and Si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Si'!$A$4:$A$6</c:f>
              <c:strCache>
                <c:ptCount val="3"/>
                <c:pt idx="0">
                  <c:v>silicon 30 28</c:v>
                </c:pt>
                <c:pt idx="1">
                  <c:v>silicon 29 28</c:v>
                </c:pt>
                <c:pt idx="2">
                  <c:v>carbon 12 13</c:v>
                </c:pt>
              </c:strCache>
            </c:strRef>
          </c:cat>
          <c:val>
            <c:numRef>
              <c:f>'feature importance RFC C Si'!$B$4:$B$6</c:f>
              <c:numCache>
                <c:formatCode>0.0</c:formatCode>
                <c:ptCount val="3"/>
                <c:pt idx="0">
                  <c:v>19.7</c:v>
                </c:pt>
                <c:pt idx="1">
                  <c:v>21.5</c:v>
                </c:pt>
                <c:pt idx="2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894F-8730-ABA23669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4976831"/>
        <c:axId val="971620351"/>
      </c:barChart>
      <c:catAx>
        <c:axId val="107497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20351"/>
        <c:crosses val="autoZero"/>
        <c:auto val="1"/>
        <c:lblAlgn val="ctr"/>
        <c:lblOffset val="100"/>
        <c:noMultiLvlLbl val="0"/>
      </c:catAx>
      <c:valAx>
        <c:axId val="9716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XGBoost with C Si N 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imp. XGBoost C Si N'!$B$3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imp. XGBoost C Si N'!$A$4:$A$7</c:f>
              <c:strCache>
                <c:ptCount val="4"/>
                <c:pt idx="0">
                  <c:v>silicon 29 28</c:v>
                </c:pt>
                <c:pt idx="1">
                  <c:v>nitrogen 14 15</c:v>
                </c:pt>
                <c:pt idx="2">
                  <c:v>carbon 12 13</c:v>
                </c:pt>
                <c:pt idx="3">
                  <c:v>silicon 30 28</c:v>
                </c:pt>
              </c:strCache>
            </c:strRef>
          </c:cat>
          <c:val>
            <c:numRef>
              <c:f>'feature imp. XGBoost C Si N'!$B$4:$B$7</c:f>
              <c:numCache>
                <c:formatCode>0.0</c:formatCode>
                <c:ptCount val="4"/>
                <c:pt idx="0">
                  <c:v>5.3</c:v>
                </c:pt>
                <c:pt idx="1">
                  <c:v>21.7</c:v>
                </c:pt>
                <c:pt idx="2">
                  <c:v>35.200000000000003</c:v>
                </c:pt>
                <c:pt idx="3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9C4A-AA7A-F44F5503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9982975"/>
        <c:axId val="969188543"/>
      </c:barChart>
      <c:catAx>
        <c:axId val="103998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88543"/>
        <c:crosses val="autoZero"/>
        <c:auto val="1"/>
        <c:lblAlgn val="ctr"/>
        <c:lblOffset val="100"/>
        <c:noMultiLvlLbl val="0"/>
      </c:catAx>
      <c:valAx>
        <c:axId val="96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XGBoost</a:t>
            </a:r>
            <a:r>
              <a:rPr lang="en-US" baseline="0"/>
              <a:t> with C Si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imp. XGBoost C Si'!$B$3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imp. XGBoost C Si'!$A$4:$A$6</c:f>
              <c:strCache>
                <c:ptCount val="3"/>
                <c:pt idx="0">
                  <c:v>silicon 29 28</c:v>
                </c:pt>
                <c:pt idx="1">
                  <c:v>silicon 30 28</c:v>
                </c:pt>
                <c:pt idx="2">
                  <c:v>carbon 12 13</c:v>
                </c:pt>
              </c:strCache>
            </c:strRef>
          </c:cat>
          <c:val>
            <c:numRef>
              <c:f>'feature imp. XGBoost C Si'!$B$4:$B$6</c:f>
              <c:numCache>
                <c:formatCode>0.0</c:formatCode>
                <c:ptCount val="3"/>
                <c:pt idx="0">
                  <c:v>17.100000000000001</c:v>
                </c:pt>
                <c:pt idx="1">
                  <c:v>30.4</c:v>
                </c:pt>
                <c:pt idx="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0049-89E0-5C74FFC8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5542703"/>
        <c:axId val="986973231"/>
      </c:barChart>
      <c:catAx>
        <c:axId val="96554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73231"/>
        <c:crosses val="autoZero"/>
        <c:auto val="1"/>
        <c:lblAlgn val="ctr"/>
        <c:lblOffset val="100"/>
        <c:noMultiLvlLbl val="0"/>
      </c:catAx>
      <c:valAx>
        <c:axId val="98697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'Weight XGB C Si N'!$B$3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 XGB C Si N'!$A$4:$A$7</c:f>
              <c:strCache>
                <c:ptCount val="4"/>
                <c:pt idx="0">
                  <c:v>silicon 30 28</c:v>
                </c:pt>
                <c:pt idx="1">
                  <c:v>silicon 29 28</c:v>
                </c:pt>
                <c:pt idx="2">
                  <c:v>nitrogen 14 15</c:v>
                </c:pt>
                <c:pt idx="3">
                  <c:v>carbon 12 13</c:v>
                </c:pt>
              </c:strCache>
            </c:strRef>
          </c:cat>
          <c:val>
            <c:numRef>
              <c:f>'Weight XGB C Si N'!$B$4:$B$7</c:f>
              <c:numCache>
                <c:formatCode>0</c:formatCode>
                <c:ptCount val="4"/>
                <c:pt idx="0">
                  <c:v>302</c:v>
                </c:pt>
                <c:pt idx="1">
                  <c:v>363</c:v>
                </c:pt>
                <c:pt idx="2">
                  <c:v>420</c:v>
                </c:pt>
                <c:pt idx="3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A-BD46-9C99-D9198FF2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543664"/>
        <c:axId val="325952208"/>
      </c:barChart>
      <c:catAx>
        <c:axId val="31954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52208"/>
        <c:crosses val="autoZero"/>
        <c:auto val="1"/>
        <c:lblAlgn val="ctr"/>
        <c:lblOffset val="100"/>
        <c:noMultiLvlLbl val="0"/>
      </c:catAx>
      <c:valAx>
        <c:axId val="3259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'Weight XGB C Si'!$B$3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 XGB C Si'!$A$4:$A$6</c:f>
              <c:strCache>
                <c:ptCount val="3"/>
                <c:pt idx="0">
                  <c:v>silicon 30 28</c:v>
                </c:pt>
                <c:pt idx="1">
                  <c:v>silicon 29 28</c:v>
                </c:pt>
                <c:pt idx="2">
                  <c:v>carbon 12 13</c:v>
                </c:pt>
              </c:strCache>
            </c:strRef>
          </c:cat>
          <c:val>
            <c:numRef>
              <c:f>'Weight XGB C Si'!$B$4:$B$6</c:f>
              <c:numCache>
                <c:formatCode>0</c:formatCode>
                <c:ptCount val="3"/>
                <c:pt idx="0">
                  <c:v>2694</c:v>
                </c:pt>
                <c:pt idx="1">
                  <c:v>2728</c:v>
                </c:pt>
                <c:pt idx="2">
                  <c:v>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BC44-BEF9-4B9B2693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9072"/>
        <c:axId val="363420704"/>
      </c:barChart>
      <c:catAx>
        <c:axId val="36341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0704"/>
        <c:crosses val="autoZero"/>
        <c:auto val="1"/>
        <c:lblAlgn val="ctr"/>
        <c:lblOffset val="100"/>
        <c:noMultiLvlLbl val="0"/>
      </c:catAx>
      <c:valAx>
        <c:axId val="3634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XGBoost</c:v>
                </c:pt>
                <c:pt idx="5">
                  <c:v>Random Forest Classifier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96.9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0</xdr:row>
      <xdr:rowOff>12700</xdr:rowOff>
    </xdr:from>
    <xdr:to>
      <xdr:col>7</xdr:col>
      <xdr:colOff>641350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CA81E-15BC-8844-81EF-82FFF5B6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29633</xdr:rowOff>
    </xdr:from>
    <xdr:to>
      <xdr:col>7</xdr:col>
      <xdr:colOff>524933</xdr:colOff>
      <xdr:row>13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F3E6-571C-364C-91F1-3273F608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165100</xdr:rowOff>
    </xdr:from>
    <xdr:to>
      <xdr:col>7</xdr:col>
      <xdr:colOff>704850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0EC6-41EE-394B-9FA1-5A3DADF7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</xdr:row>
      <xdr:rowOff>38100</xdr:rowOff>
    </xdr:from>
    <xdr:to>
      <xdr:col>8</xdr:col>
      <xdr:colOff>146050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94684-661E-DC45-BAA0-4768CCAD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12700</xdr:rowOff>
    </xdr:from>
    <xdr:to>
      <xdr:col>8</xdr:col>
      <xdr:colOff>57150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269F2-9254-D947-AE46-F8778B8E1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198967</xdr:rowOff>
    </xdr:from>
    <xdr:to>
      <xdr:col>7</xdr:col>
      <xdr:colOff>728133</xdr:colOff>
      <xdr:row>14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141D4-C695-EB41-B377-9EF1EB193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0</xdr:row>
      <xdr:rowOff>84666</xdr:rowOff>
    </xdr:from>
    <xdr:to>
      <xdr:col>7</xdr:col>
      <xdr:colOff>702733</xdr:colOff>
      <xdr:row>13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FA48-4F54-0949-86DD-9C11E80F1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12700</xdr:rowOff>
    </xdr:from>
    <xdr:to>
      <xdr:col>7</xdr:col>
      <xdr:colOff>690034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4E0F3-ADCC-A544-A6A5-49FC75395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338666</xdr:colOff>
      <xdr:row>2</xdr:row>
      <xdr:rowOff>29633</xdr:rowOff>
    </xdr:from>
    <xdr:to>
      <xdr:col>7</xdr:col>
      <xdr:colOff>762000</xdr:colOff>
      <xdr:row>15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8E3E8-DD87-CB48-8CCB-FD1EDA580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347133</xdr:colOff>
      <xdr:row>2</xdr:row>
      <xdr:rowOff>4233</xdr:rowOff>
    </xdr:from>
    <xdr:to>
      <xdr:col>7</xdr:col>
      <xdr:colOff>770466</xdr:colOff>
      <xdr:row>15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629D7-E1A0-2546-8E31-14238202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3" sqref="A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4AA3-7699-3943-AAE5-CB06BBAFCF6B}">
  <dimension ref="A1:B8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111</v>
      </c>
    </row>
    <row r="3" spans="1:2" x14ac:dyDescent="0.2">
      <c r="A3" s="2" t="s">
        <v>0</v>
      </c>
      <c r="B3" s="2" t="s">
        <v>38</v>
      </c>
    </row>
    <row r="4" spans="1:2" x14ac:dyDescent="0.2">
      <c r="A4" t="s">
        <v>116</v>
      </c>
      <c r="B4">
        <v>68.3</v>
      </c>
    </row>
    <row r="5" spans="1:2" x14ac:dyDescent="0.2">
      <c r="A5" t="s">
        <v>115</v>
      </c>
      <c r="B5">
        <v>72.400000000000006</v>
      </c>
    </row>
    <row r="6" spans="1:2" x14ac:dyDescent="0.2">
      <c r="A6" t="s">
        <v>112</v>
      </c>
      <c r="B6" s="1">
        <v>85</v>
      </c>
    </row>
    <row r="7" spans="1:2" x14ac:dyDescent="0.2">
      <c r="A7" t="s">
        <v>114</v>
      </c>
      <c r="B7">
        <v>85.1</v>
      </c>
    </row>
    <row r="8" spans="1:2" x14ac:dyDescent="0.2">
      <c r="A8" t="s">
        <v>113</v>
      </c>
      <c r="B8">
        <v>85.2</v>
      </c>
    </row>
  </sheetData>
  <sortState xmlns:xlrd2="http://schemas.microsoft.com/office/spreadsheetml/2017/richdata2" ref="A4:B8">
    <sortCondition ref="B4:B8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>
      <selection activeCell="B8" sqref="B8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93.8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zoomScale="150" zoomScaleNormal="150" workbookViewId="0">
      <selection activeCell="D42" sqref="D42"/>
    </sheetView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12</v>
      </c>
      <c r="B41" t="s">
        <v>83</v>
      </c>
      <c r="C41">
        <v>96.8</v>
      </c>
    </row>
    <row r="42" spans="1:3" x14ac:dyDescent="0.2">
      <c r="A42" t="s">
        <v>2</v>
      </c>
      <c r="B42" t="s">
        <v>71</v>
      </c>
      <c r="C42">
        <v>96.9</v>
      </c>
    </row>
    <row r="43" spans="1:3" x14ac:dyDescent="0.2">
      <c r="A43" t="s">
        <v>2</v>
      </c>
      <c r="B43" t="s">
        <v>82</v>
      </c>
      <c r="C43">
        <v>97.3</v>
      </c>
    </row>
  </sheetData>
  <sortState xmlns:xlrd2="http://schemas.microsoft.com/office/spreadsheetml/2017/richdata2" ref="B2:C42">
    <sortCondition ref="C2:C42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542-EA78-7A48-8EEF-9535F4611863}">
  <dimension ref="A1:B5"/>
  <sheetViews>
    <sheetView tabSelected="1" zoomScale="150" zoomScaleNormal="150" workbookViewId="0">
      <selection activeCell="B6" sqref="B6"/>
    </sheetView>
  </sheetViews>
  <sheetFormatPr baseColWidth="10" defaultRowHeight="16" x14ac:dyDescent="0.2"/>
  <cols>
    <col min="1" max="1" width="12.33203125" customWidth="1"/>
  </cols>
  <sheetData>
    <row r="1" spans="1:2" x14ac:dyDescent="0.2">
      <c r="A1" t="s">
        <v>99</v>
      </c>
    </row>
    <row r="2" spans="1:2" x14ac:dyDescent="0.2">
      <c r="A2" s="2" t="s">
        <v>100</v>
      </c>
      <c r="B2" s="2" t="s">
        <v>11</v>
      </c>
    </row>
    <row r="3" spans="1:2" x14ac:dyDescent="0.2">
      <c r="A3" t="s">
        <v>24</v>
      </c>
      <c r="B3">
        <v>1301</v>
      </c>
    </row>
    <row r="4" spans="1:2" x14ac:dyDescent="0.2">
      <c r="A4" t="s">
        <v>23</v>
      </c>
      <c r="B4">
        <v>2189</v>
      </c>
    </row>
    <row r="5" spans="1:2" x14ac:dyDescent="0.2">
      <c r="A5" t="s">
        <v>21</v>
      </c>
      <c r="B5" s="4">
        <v>14423</v>
      </c>
    </row>
  </sheetData>
  <sortState xmlns:xlrd2="http://schemas.microsoft.com/office/spreadsheetml/2017/richdata2" ref="A3:B5">
    <sortCondition ref="B3:B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E240-BE22-EB4C-B311-8142205E9210}">
  <dimension ref="A1:B8"/>
  <sheetViews>
    <sheetView zoomScale="150" zoomScaleNormal="150" workbookViewId="0">
      <selection activeCell="B12" sqref="B12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s="9"/>
      <c r="B1" s="9"/>
    </row>
    <row r="2" spans="1:2" x14ac:dyDescent="0.2">
      <c r="A2" s="10" t="s">
        <v>108</v>
      </c>
      <c r="B2" s="10" t="s">
        <v>109</v>
      </c>
    </row>
    <row r="3" spans="1:2" x14ac:dyDescent="0.2">
      <c r="A3" s="9" t="s">
        <v>25</v>
      </c>
      <c r="B3" s="9">
        <v>328</v>
      </c>
    </row>
    <row r="4" spans="1:2" x14ac:dyDescent="0.2">
      <c r="A4" s="9" t="s">
        <v>24</v>
      </c>
      <c r="B4" s="9">
        <v>1301</v>
      </c>
    </row>
    <row r="5" spans="1:2" x14ac:dyDescent="0.2">
      <c r="A5" s="9" t="s">
        <v>23</v>
      </c>
      <c r="B5" s="9">
        <v>2189</v>
      </c>
    </row>
    <row r="6" spans="1:2" x14ac:dyDescent="0.2">
      <c r="A6" s="9" t="s">
        <v>21</v>
      </c>
      <c r="B6" s="11">
        <v>14423</v>
      </c>
    </row>
    <row r="7" spans="1:2" x14ac:dyDescent="0.2">
      <c r="A7" s="9" t="s">
        <v>10</v>
      </c>
      <c r="B7" s="4">
        <v>14679</v>
      </c>
    </row>
    <row r="8" spans="1:2" x14ac:dyDescent="0.2">
      <c r="A8" s="9" t="s">
        <v>22</v>
      </c>
      <c r="B8" s="4">
        <v>15622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192-5AEA-7B45-A92D-9735BBD62F33}">
  <dimension ref="A1:D27"/>
  <sheetViews>
    <sheetView zoomScale="150" zoomScaleNormal="150" workbookViewId="0">
      <selection activeCell="B10" sqref="B10"/>
    </sheetView>
  </sheetViews>
  <sheetFormatPr baseColWidth="10" defaultRowHeight="16" x14ac:dyDescent="0.2"/>
  <cols>
    <col min="1" max="1" width="18.83203125" customWidth="1"/>
    <col min="2" max="2" width="10.6640625" customWidth="1"/>
  </cols>
  <sheetData>
    <row r="1" spans="1:2" x14ac:dyDescent="0.2">
      <c r="A1" t="s">
        <v>93</v>
      </c>
    </row>
    <row r="3" spans="1:2" x14ac:dyDescent="0.2">
      <c r="A3" s="2" t="s">
        <v>117</v>
      </c>
      <c r="B3" s="2" t="s">
        <v>98</v>
      </c>
    </row>
    <row r="4" spans="1:2" x14ac:dyDescent="0.2">
      <c r="A4" t="s">
        <v>95</v>
      </c>
      <c r="B4" s="1">
        <v>12.5</v>
      </c>
    </row>
    <row r="5" spans="1:2" x14ac:dyDescent="0.2">
      <c r="A5" t="s">
        <v>96</v>
      </c>
      <c r="B5" s="1">
        <v>16</v>
      </c>
    </row>
    <row r="6" spans="1:2" x14ac:dyDescent="0.2">
      <c r="A6" t="s">
        <v>97</v>
      </c>
      <c r="B6" s="1">
        <v>23.9</v>
      </c>
    </row>
    <row r="7" spans="1:2" x14ac:dyDescent="0.2">
      <c r="A7" t="s">
        <v>94</v>
      </c>
      <c r="B7" s="1">
        <v>47.6</v>
      </c>
    </row>
    <row r="8" spans="1:2" x14ac:dyDescent="0.2">
      <c r="B8" s="7">
        <f>SUM(B4:B7)</f>
        <v>100</v>
      </c>
    </row>
    <row r="16" spans="1:2" x14ac:dyDescent="0.2">
      <c r="A16" t="s">
        <v>105</v>
      </c>
      <c r="B16" s="5" t="s">
        <v>103</v>
      </c>
    </row>
    <row r="17" spans="1:4" x14ac:dyDescent="0.2">
      <c r="B17">
        <v>96.9</v>
      </c>
    </row>
    <row r="18" spans="1:4" x14ac:dyDescent="0.2">
      <c r="B18">
        <v>96.6</v>
      </c>
    </row>
    <row r="19" spans="1:4" x14ac:dyDescent="0.2">
      <c r="B19">
        <v>96.6</v>
      </c>
    </row>
    <row r="20" spans="1:4" x14ac:dyDescent="0.2">
      <c r="B20">
        <v>96.9</v>
      </c>
    </row>
    <row r="21" spans="1:4" x14ac:dyDescent="0.2">
      <c r="B21">
        <v>96.9</v>
      </c>
    </row>
    <row r="22" spans="1:4" x14ac:dyDescent="0.2">
      <c r="B22">
        <v>96.9</v>
      </c>
    </row>
    <row r="23" spans="1:4" x14ac:dyDescent="0.2">
      <c r="B23">
        <v>96.9</v>
      </c>
    </row>
    <row r="24" spans="1:4" x14ac:dyDescent="0.2">
      <c r="B24">
        <v>96.9</v>
      </c>
    </row>
    <row r="25" spans="1:4" x14ac:dyDescent="0.2">
      <c r="B25">
        <v>96.9</v>
      </c>
    </row>
    <row r="26" spans="1:4" x14ac:dyDescent="0.2">
      <c r="B26">
        <v>97.2</v>
      </c>
    </row>
    <row r="27" spans="1:4" x14ac:dyDescent="0.2">
      <c r="A27" t="s">
        <v>26</v>
      </c>
      <c r="B27" s="8">
        <f>AVERAGE(B17:B26)</f>
        <v>96.86999999999999</v>
      </c>
      <c r="C27">
        <f>MEDIAN(B17:B26)</f>
        <v>96.9</v>
      </c>
      <c r="D27" t="s">
        <v>104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AB35-F26E-C44B-8244-745CA62CA931}">
  <dimension ref="A1:B15"/>
  <sheetViews>
    <sheetView zoomScale="150" zoomScaleNormal="150" workbookViewId="0">
      <selection activeCell="A16" sqref="A16"/>
    </sheetView>
  </sheetViews>
  <sheetFormatPr baseColWidth="10" defaultRowHeight="16" x14ac:dyDescent="0.2"/>
  <sheetData>
    <row r="1" spans="1:2" x14ac:dyDescent="0.2">
      <c r="A1" t="s">
        <v>132</v>
      </c>
      <c r="B1" t="s">
        <v>11</v>
      </c>
    </row>
    <row r="2" spans="1:2" x14ac:dyDescent="0.2">
      <c r="A2" s="14" t="s">
        <v>131</v>
      </c>
      <c r="B2" s="14">
        <v>1</v>
      </c>
    </row>
    <row r="3" spans="1:2" x14ac:dyDescent="0.2">
      <c r="A3" s="14" t="s">
        <v>126</v>
      </c>
      <c r="B3" s="14">
        <v>13</v>
      </c>
    </row>
    <row r="4" spans="1:2" x14ac:dyDescent="0.2">
      <c r="A4" s="14" t="s">
        <v>22</v>
      </c>
      <c r="B4" s="14">
        <v>15</v>
      </c>
    </row>
    <row r="5" spans="1:2" x14ac:dyDescent="0.2">
      <c r="A5" s="14" t="s">
        <v>130</v>
      </c>
      <c r="B5" s="14">
        <v>51</v>
      </c>
    </row>
    <row r="6" spans="1:2" x14ac:dyDescent="0.2">
      <c r="A6" s="14" t="s">
        <v>127</v>
      </c>
      <c r="B6" s="14">
        <v>420</v>
      </c>
    </row>
    <row r="7" spans="1:2" x14ac:dyDescent="0.2">
      <c r="A7" s="14" t="s">
        <v>129</v>
      </c>
      <c r="B7" s="14">
        <v>518</v>
      </c>
    </row>
    <row r="8" spans="1:2" x14ac:dyDescent="0.2">
      <c r="A8" s="14" t="s">
        <v>128</v>
      </c>
      <c r="B8" s="14">
        <v>538</v>
      </c>
    </row>
    <row r="9" spans="1:2" x14ac:dyDescent="0.2">
      <c r="A9" s="14" t="s">
        <v>124</v>
      </c>
      <c r="B9" s="14">
        <v>795</v>
      </c>
    </row>
    <row r="10" spans="1:2" x14ac:dyDescent="0.2">
      <c r="A10" s="14" t="s">
        <v>125</v>
      </c>
      <c r="B10" s="15">
        <v>13271</v>
      </c>
    </row>
    <row r="11" spans="1:2" x14ac:dyDescent="0.2">
      <c r="B11">
        <f>SUM(B2:B10)</f>
        <v>15622</v>
      </c>
    </row>
    <row r="12" spans="1:2" x14ac:dyDescent="0.2">
      <c r="A12" s="14" t="s">
        <v>134</v>
      </c>
    </row>
    <row r="13" spans="1:2" x14ac:dyDescent="0.2">
      <c r="A13" s="14" t="s">
        <v>133</v>
      </c>
    </row>
    <row r="14" spans="1:2" x14ac:dyDescent="0.2">
      <c r="A14" s="14" t="s">
        <v>135</v>
      </c>
    </row>
    <row r="15" spans="1:2" x14ac:dyDescent="0.2">
      <c r="A15" s="14" t="s">
        <v>136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F5F7-192A-CD4F-B054-839FFA707B86}">
  <dimension ref="A1:K3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101</v>
      </c>
    </row>
    <row r="3" spans="1:2" x14ac:dyDescent="0.2">
      <c r="A3" s="2" t="s">
        <v>118</v>
      </c>
      <c r="B3" s="2" t="s">
        <v>119</v>
      </c>
    </row>
    <row r="4" spans="1:2" x14ac:dyDescent="0.2">
      <c r="A4" t="s">
        <v>97</v>
      </c>
      <c r="B4" s="1">
        <v>19.7</v>
      </c>
    </row>
    <row r="5" spans="1:2" x14ac:dyDescent="0.2">
      <c r="A5" t="s">
        <v>96</v>
      </c>
      <c r="B5" s="1">
        <v>21.5</v>
      </c>
    </row>
    <row r="6" spans="1:2" x14ac:dyDescent="0.2">
      <c r="A6" t="s">
        <v>94</v>
      </c>
      <c r="B6" s="1">
        <v>58.8</v>
      </c>
    </row>
    <row r="7" spans="1:2" x14ac:dyDescent="0.2">
      <c r="B7" s="7">
        <f>SUM(B4:B6)</f>
        <v>100</v>
      </c>
    </row>
    <row r="15" spans="1:2" x14ac:dyDescent="0.2">
      <c r="A15" t="s">
        <v>102</v>
      </c>
      <c r="B15" s="5" t="s">
        <v>103</v>
      </c>
    </row>
    <row r="16" spans="1:2" x14ac:dyDescent="0.2">
      <c r="B16">
        <v>97.4</v>
      </c>
    </row>
    <row r="17" spans="1:11" x14ac:dyDescent="0.2">
      <c r="B17">
        <v>97.4</v>
      </c>
    </row>
    <row r="18" spans="1:11" x14ac:dyDescent="0.2">
      <c r="B18">
        <v>97.3</v>
      </c>
    </row>
    <row r="19" spans="1:11" x14ac:dyDescent="0.2">
      <c r="B19">
        <v>97.3</v>
      </c>
      <c r="H19" t="s">
        <v>107</v>
      </c>
    </row>
    <row r="20" spans="1:11" x14ac:dyDescent="0.2">
      <c r="B20">
        <v>97.3</v>
      </c>
      <c r="I20">
        <v>95.8</v>
      </c>
    </row>
    <row r="21" spans="1:11" x14ac:dyDescent="0.2">
      <c r="B21">
        <v>97.3</v>
      </c>
      <c r="I21">
        <v>95.8</v>
      </c>
    </row>
    <row r="22" spans="1:11" x14ac:dyDescent="0.2">
      <c r="B22">
        <v>97.2</v>
      </c>
      <c r="I22">
        <v>95.6</v>
      </c>
    </row>
    <row r="23" spans="1:11" x14ac:dyDescent="0.2">
      <c r="B23">
        <v>97.3</v>
      </c>
      <c r="I23">
        <v>95.8</v>
      </c>
    </row>
    <row r="24" spans="1:11" x14ac:dyDescent="0.2">
      <c r="B24">
        <v>97.3</v>
      </c>
      <c r="I24">
        <v>95.6</v>
      </c>
    </row>
    <row r="25" spans="1:11" x14ac:dyDescent="0.2">
      <c r="B25">
        <v>97.3</v>
      </c>
      <c r="I25">
        <v>95.6</v>
      </c>
    </row>
    <row r="26" spans="1:11" x14ac:dyDescent="0.2">
      <c r="A26" t="s">
        <v>26</v>
      </c>
      <c r="B26" s="8">
        <f>AVERAGE(B16:B25)</f>
        <v>97.309999999999988</v>
      </c>
      <c r="C26">
        <f>MEDIAN(B16:B25)</f>
        <v>97.3</v>
      </c>
      <c r="D26" t="s">
        <v>104</v>
      </c>
      <c r="I26">
        <v>95.6</v>
      </c>
    </row>
    <row r="27" spans="1:11" x14ac:dyDescent="0.2">
      <c r="I27">
        <v>95.8</v>
      </c>
    </row>
    <row r="28" spans="1:11" x14ac:dyDescent="0.2">
      <c r="I28">
        <v>95.6</v>
      </c>
    </row>
    <row r="29" spans="1:11" x14ac:dyDescent="0.2">
      <c r="I29">
        <v>95.6</v>
      </c>
    </row>
    <row r="30" spans="1:11" x14ac:dyDescent="0.2">
      <c r="H30" t="s">
        <v>26</v>
      </c>
      <c r="I30" s="8">
        <f>AVERAGE(I20:I29)</f>
        <v>95.68</v>
      </c>
      <c r="J30">
        <f>MEDIAN(I20:I29)</f>
        <v>95.6</v>
      </c>
      <c r="K30" t="s">
        <v>104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05D8-0830-3547-9CF5-314B80032108}">
  <dimension ref="A1:B8"/>
  <sheetViews>
    <sheetView zoomScale="150" zoomScaleNormal="150" workbookViewId="0">
      <selection sqref="A1:B7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106</v>
      </c>
    </row>
    <row r="3" spans="1:2" x14ac:dyDescent="0.2">
      <c r="A3" s="2" t="s">
        <v>118</v>
      </c>
      <c r="B3" s="2" t="s">
        <v>119</v>
      </c>
    </row>
    <row r="4" spans="1:2" x14ac:dyDescent="0.2">
      <c r="A4" t="s">
        <v>96</v>
      </c>
      <c r="B4" s="1">
        <v>5.3</v>
      </c>
    </row>
    <row r="5" spans="1:2" x14ac:dyDescent="0.2">
      <c r="A5" t="s">
        <v>95</v>
      </c>
      <c r="B5" s="1">
        <v>21.7</v>
      </c>
    </row>
    <row r="6" spans="1:2" x14ac:dyDescent="0.2">
      <c r="A6" t="s">
        <v>94</v>
      </c>
      <c r="B6" s="1">
        <v>35.200000000000003</v>
      </c>
    </row>
    <row r="7" spans="1:2" x14ac:dyDescent="0.2">
      <c r="A7" t="s">
        <v>97</v>
      </c>
      <c r="B7" s="1">
        <v>37.799999999999997</v>
      </c>
    </row>
    <row r="8" spans="1:2" x14ac:dyDescent="0.2">
      <c r="B8" s="7">
        <f>SUM(B4:B7)</f>
        <v>100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747A-B21B-E74A-B113-2793D34FD729}">
  <dimension ref="A1:B7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17.6640625" customWidth="1"/>
  </cols>
  <sheetData>
    <row r="1" spans="1:2" x14ac:dyDescent="0.2">
      <c r="A1" t="s">
        <v>110</v>
      </c>
    </row>
    <row r="3" spans="1:2" x14ac:dyDescent="0.2">
      <c r="A3" s="2" t="s">
        <v>118</v>
      </c>
      <c r="B3" s="2" t="s">
        <v>119</v>
      </c>
    </row>
    <row r="4" spans="1:2" x14ac:dyDescent="0.2">
      <c r="A4" t="s">
        <v>96</v>
      </c>
      <c r="B4" s="1">
        <v>17.100000000000001</v>
      </c>
    </row>
    <row r="5" spans="1:2" x14ac:dyDescent="0.2">
      <c r="A5" t="s">
        <v>97</v>
      </c>
      <c r="B5" s="1">
        <v>30.4</v>
      </c>
    </row>
    <row r="6" spans="1:2" x14ac:dyDescent="0.2">
      <c r="A6" t="s">
        <v>94</v>
      </c>
      <c r="B6" s="1">
        <v>52.5</v>
      </c>
    </row>
    <row r="7" spans="1:2" x14ac:dyDescent="0.2">
      <c r="B7" s="7">
        <f>SUM(B4:B6)</f>
        <v>100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0962-9422-0441-A925-33B62BC28F38}">
  <dimension ref="A1:B7"/>
  <sheetViews>
    <sheetView zoomScale="150" zoomScaleNormal="150" workbookViewId="0">
      <selection activeCell="B9" sqref="B9"/>
    </sheetView>
  </sheetViews>
  <sheetFormatPr baseColWidth="10" defaultRowHeight="16" x14ac:dyDescent="0.2"/>
  <cols>
    <col min="1" max="1" width="13.83203125" customWidth="1"/>
    <col min="2" max="2" width="10.83203125" style="12"/>
  </cols>
  <sheetData>
    <row r="1" spans="1:2" x14ac:dyDescent="0.2">
      <c r="A1" t="s">
        <v>121</v>
      </c>
    </row>
    <row r="2" spans="1:2" x14ac:dyDescent="0.2">
      <c r="A2" t="s">
        <v>122</v>
      </c>
    </row>
    <row r="3" spans="1:2" x14ac:dyDescent="0.2">
      <c r="A3" s="2" t="s">
        <v>118</v>
      </c>
      <c r="B3" s="13" t="s">
        <v>120</v>
      </c>
    </row>
    <row r="4" spans="1:2" x14ac:dyDescent="0.2">
      <c r="A4" t="s">
        <v>97</v>
      </c>
      <c r="B4" s="12">
        <v>302</v>
      </c>
    </row>
    <row r="5" spans="1:2" x14ac:dyDescent="0.2">
      <c r="A5" t="s">
        <v>96</v>
      </c>
      <c r="B5" s="12">
        <v>363</v>
      </c>
    </row>
    <row r="6" spans="1:2" x14ac:dyDescent="0.2">
      <c r="A6" t="s">
        <v>95</v>
      </c>
      <c r="B6" s="12">
        <v>420</v>
      </c>
    </row>
    <row r="7" spans="1:2" x14ac:dyDescent="0.2">
      <c r="A7" t="s">
        <v>94</v>
      </c>
      <c r="B7" s="12">
        <v>479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3030-09A6-A64F-88D8-9AA0E6A748A4}">
  <dimension ref="A1:B6"/>
  <sheetViews>
    <sheetView zoomScale="150" zoomScaleNormal="150" workbookViewId="0">
      <selection activeCell="B7" sqref="B7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123</v>
      </c>
      <c r="B1" s="12"/>
    </row>
    <row r="2" spans="1:2" x14ac:dyDescent="0.2">
      <c r="A2" t="s">
        <v>122</v>
      </c>
      <c r="B2" s="12"/>
    </row>
    <row r="3" spans="1:2" x14ac:dyDescent="0.2">
      <c r="A3" s="2" t="s">
        <v>118</v>
      </c>
      <c r="B3" s="13" t="s">
        <v>120</v>
      </c>
    </row>
    <row r="4" spans="1:2" x14ac:dyDescent="0.2">
      <c r="A4" t="s">
        <v>97</v>
      </c>
      <c r="B4" s="12">
        <v>2694</v>
      </c>
    </row>
    <row r="5" spans="1:2" x14ac:dyDescent="0.2">
      <c r="A5" t="s">
        <v>96</v>
      </c>
      <c r="B5" s="12">
        <v>2728</v>
      </c>
    </row>
    <row r="6" spans="1:2" x14ac:dyDescent="0.2">
      <c r="A6" t="s">
        <v>94</v>
      </c>
      <c r="B6" s="12">
        <v>3517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B13" sqref="B13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12</v>
      </c>
      <c r="B9">
        <v>96.8</v>
      </c>
    </row>
    <row r="10" spans="1:3" x14ac:dyDescent="0.2">
      <c r="A10" t="s">
        <v>2</v>
      </c>
      <c r="B10">
        <v>97.3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A5" sqref="A5:B5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A18" sqref="A18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D1" sqref="D1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96.9</v>
      </c>
    </row>
    <row r="9" spans="1:2" x14ac:dyDescent="0.2">
      <c r="A9" t="s">
        <v>21</v>
      </c>
      <c r="B9">
        <v>97.3</v>
      </c>
    </row>
    <row r="11" spans="1:2" x14ac:dyDescent="0.2">
      <c r="A11" t="s">
        <v>26</v>
      </c>
      <c r="B11" s="1">
        <f>AVERAGE(B4:B9)</f>
        <v>93.75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</vt:lpstr>
      <vt:lpstr>C # of each Type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SVM</vt:lpstr>
      <vt:lpstr>Model Avg</vt:lpstr>
      <vt:lpstr>Top 6</vt:lpstr>
      <vt:lpstr># records for top 6</vt:lpstr>
      <vt:lpstr>total # records</vt:lpstr>
      <vt:lpstr>feature importance RFC C Si N</vt:lpstr>
      <vt:lpstr>feature importance RFC C Si</vt:lpstr>
      <vt:lpstr>feature imp. XGBoost C Si N</vt:lpstr>
      <vt:lpstr>feature imp. XGBoost C Si</vt:lpstr>
      <vt:lpstr>Weight XGB C Si N</vt:lpstr>
      <vt:lpstr>Weight XGB C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2020-02-12T23:24:47Z</dcterms:modified>
</cp:coreProperties>
</file>