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S Team 3\Pru Info\PORT 10805 Blended Exp\"/>
    </mc:Choice>
  </mc:AlternateContent>
  <xr:revisionPtr revIDLastSave="0" documentId="13_ncr:1_{E84F0AEC-D0B7-429C-ACAD-686759E2D00B}" xr6:coauthVersionLast="47" xr6:coauthVersionMax="47" xr10:uidLastSave="{00000000-0000-0000-0000-000000000000}"/>
  <bookViews>
    <workbookView xWindow="-18440" yWindow="760" windowWidth="18190" windowHeight="9150" xr2:uid="{2207137C-0AE4-4115-BC17-B79A7E2B90BB}"/>
  </bookViews>
  <sheets>
    <sheet name="Process Initiation" sheetId="6" r:id="rId1"/>
    <sheet name="Tab Screen Options" sheetId="5" r:id="rId2"/>
    <sheet name="Blended Expense Data" sheetId="7" r:id="rId3"/>
    <sheet name="Blended Expense Results" sheetId="8" r:id="rId4"/>
    <sheet name="EMAIL NOTIFICATION" sheetId="3" r:id="rId5"/>
    <sheet name="BLENDED EXP CALC " sheetId="1" r:id="rId6"/>
    <sheet name="BLENDED EXP REPORT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7" l="1"/>
  <c r="L92" i="7"/>
  <c r="K92" i="7"/>
  <c r="J92" i="7"/>
  <c r="L91" i="7"/>
  <c r="K91" i="7"/>
  <c r="J91" i="7"/>
  <c r="L90" i="7"/>
  <c r="K90" i="7"/>
  <c r="J90" i="7"/>
  <c r="K89" i="7"/>
  <c r="J89" i="7"/>
  <c r="I89" i="7"/>
  <c r="L88" i="7"/>
  <c r="K88" i="7"/>
  <c r="J88" i="7"/>
  <c r="L87" i="7"/>
  <c r="K87" i="7"/>
  <c r="J87" i="7"/>
  <c r="L86" i="7"/>
  <c r="L89" i="7" s="1"/>
  <c r="K86" i="7"/>
  <c r="J86" i="7"/>
  <c r="I85" i="7"/>
  <c r="L84" i="7"/>
  <c r="K84" i="7"/>
  <c r="J84" i="7"/>
  <c r="L83" i="7"/>
  <c r="K83" i="7"/>
  <c r="J83" i="7"/>
  <c r="L82" i="7"/>
  <c r="K82" i="7"/>
  <c r="J82" i="7"/>
  <c r="I81" i="7"/>
  <c r="L80" i="7"/>
  <c r="K80" i="7"/>
  <c r="J80" i="7"/>
  <c r="L79" i="7"/>
  <c r="K79" i="7"/>
  <c r="J79" i="7"/>
  <c r="L78" i="7"/>
  <c r="L81" i="7" s="1"/>
  <c r="K78" i="7"/>
  <c r="J78" i="7"/>
  <c r="J81" i="7" s="1"/>
  <c r="J77" i="7"/>
  <c r="I77" i="7"/>
  <c r="L76" i="7"/>
  <c r="K76" i="7"/>
  <c r="J76" i="7"/>
  <c r="L75" i="7"/>
  <c r="K75" i="7"/>
  <c r="J75" i="7"/>
  <c r="L74" i="7"/>
  <c r="L77" i="7" s="1"/>
  <c r="K74" i="7"/>
  <c r="J74" i="7"/>
  <c r="I73" i="7"/>
  <c r="L72" i="7"/>
  <c r="K72" i="7"/>
  <c r="J72" i="7"/>
  <c r="L71" i="7"/>
  <c r="K71" i="7"/>
  <c r="J71" i="7"/>
  <c r="L70" i="7"/>
  <c r="K70" i="7"/>
  <c r="J70" i="7"/>
  <c r="I69" i="7"/>
  <c r="L68" i="7"/>
  <c r="K68" i="7"/>
  <c r="J68" i="7"/>
  <c r="L67" i="7"/>
  <c r="K67" i="7"/>
  <c r="J67" i="7"/>
  <c r="L66" i="7"/>
  <c r="L69" i="7" s="1"/>
  <c r="K66" i="7"/>
  <c r="K69" i="7" s="1"/>
  <c r="J66" i="7"/>
  <c r="J69" i="7" s="1"/>
  <c r="I65" i="7"/>
  <c r="L64" i="7"/>
  <c r="K64" i="7"/>
  <c r="J64" i="7"/>
  <c r="L63" i="7"/>
  <c r="K63" i="7"/>
  <c r="J63" i="7"/>
  <c r="L62" i="7"/>
  <c r="L65" i="7" s="1"/>
  <c r="K62" i="7"/>
  <c r="J62" i="7"/>
  <c r="L69" i="1"/>
  <c r="K69" i="1"/>
  <c r="L68" i="1"/>
  <c r="K68" i="1"/>
  <c r="L67" i="1"/>
  <c r="K67" i="1"/>
  <c r="L61" i="1"/>
  <c r="K61" i="1"/>
  <c r="L60" i="1"/>
  <c r="K60" i="1"/>
  <c r="L59" i="1"/>
  <c r="K59" i="1"/>
  <c r="L65" i="1"/>
  <c r="L66" i="1" s="1"/>
  <c r="K65" i="1"/>
  <c r="K66" i="1" s="1"/>
  <c r="L64" i="1"/>
  <c r="K64" i="1"/>
  <c r="L63" i="1"/>
  <c r="K63" i="1"/>
  <c r="L57" i="1"/>
  <c r="K57" i="1"/>
  <c r="L56" i="1"/>
  <c r="K56" i="1"/>
  <c r="L55" i="1"/>
  <c r="K55" i="1"/>
  <c r="K58" i="1" s="1"/>
  <c r="L53" i="1"/>
  <c r="K53" i="1"/>
  <c r="L52" i="1"/>
  <c r="K52" i="1"/>
  <c r="L51" i="1"/>
  <c r="K51" i="1"/>
  <c r="L49" i="1"/>
  <c r="K49" i="1"/>
  <c r="L48" i="1"/>
  <c r="K48" i="1"/>
  <c r="L47" i="1"/>
  <c r="K47" i="1"/>
  <c r="K50" i="1" s="1"/>
  <c r="L45" i="1"/>
  <c r="K45" i="1"/>
  <c r="L44" i="1"/>
  <c r="K44" i="1"/>
  <c r="L43" i="1"/>
  <c r="K43" i="1"/>
  <c r="K46" i="1"/>
  <c r="K40" i="1"/>
  <c r="L40" i="1"/>
  <c r="K41" i="1"/>
  <c r="L41" i="1"/>
  <c r="L39" i="1"/>
  <c r="K39" i="1"/>
  <c r="J39" i="1"/>
  <c r="J42" i="1"/>
  <c r="J40" i="1"/>
  <c r="J41" i="1"/>
  <c r="J43" i="1"/>
  <c r="J46" i="1" s="1"/>
  <c r="J44" i="1"/>
  <c r="J45" i="1"/>
  <c r="J47" i="1"/>
  <c r="J50" i="1" s="1"/>
  <c r="J48" i="1"/>
  <c r="J49" i="1"/>
  <c r="J51" i="1"/>
  <c r="J54" i="1" s="1"/>
  <c r="J52" i="1"/>
  <c r="J53" i="1"/>
  <c r="J55" i="1"/>
  <c r="J58" i="1" s="1"/>
  <c r="J56" i="1"/>
  <c r="J57" i="1"/>
  <c r="J59" i="1"/>
  <c r="J62" i="1" s="1"/>
  <c r="J60" i="1"/>
  <c r="J61" i="1"/>
  <c r="J63" i="1"/>
  <c r="J64" i="1"/>
  <c r="J65" i="1"/>
  <c r="J66" i="1"/>
  <c r="J67" i="1"/>
  <c r="J70" i="1" s="1"/>
  <c r="J68" i="1"/>
  <c r="J69" i="1"/>
  <c r="I70" i="1"/>
  <c r="I66" i="1"/>
  <c r="I62" i="1"/>
  <c r="I58" i="1"/>
  <c r="I54" i="1"/>
  <c r="I50" i="1"/>
  <c r="I46" i="1"/>
  <c r="I42" i="1"/>
  <c r="G6" i="3"/>
  <c r="K81" i="7" l="1"/>
  <c r="J93" i="7"/>
  <c r="K93" i="7"/>
  <c r="J73" i="7"/>
  <c r="J85" i="7"/>
  <c r="L93" i="7"/>
  <c r="K73" i="7"/>
  <c r="K85" i="7"/>
  <c r="J65" i="7"/>
  <c r="L73" i="7"/>
  <c r="L85" i="7"/>
  <c r="K65" i="7"/>
  <c r="K77" i="7"/>
  <c r="K54" i="1"/>
  <c r="L42" i="1"/>
  <c r="L70" i="1"/>
  <c r="K70" i="1"/>
  <c r="L62" i="1"/>
  <c r="K62" i="1"/>
  <c r="L58" i="1"/>
  <c r="L54" i="1"/>
  <c r="L50" i="1"/>
  <c r="L46" i="1"/>
  <c r="K42" i="1"/>
</calcChain>
</file>

<file path=xl/sharedStrings.xml><?xml version="1.0" encoding="utf-8"?>
<sst xmlns="http://schemas.openxmlformats.org/spreadsheetml/2006/main" count="490" uniqueCount="86">
  <si>
    <t>NOTES</t>
  </si>
  <si>
    <t>VAA2 table would have to store historical rates</t>
  </si>
  <si>
    <t>Copy and paste report into excel</t>
  </si>
  <si>
    <t>Export into excel</t>
  </si>
  <si>
    <t>Date range for selection criteria</t>
  </si>
  <si>
    <t>Server</t>
  </si>
  <si>
    <t>Port</t>
  </si>
  <si>
    <t>Database</t>
  </si>
  <si>
    <t>CUSIP</t>
  </si>
  <si>
    <t>SDIO</t>
  </si>
  <si>
    <t>Underlying CUSIP</t>
  </si>
  <si>
    <t>Variable</t>
  </si>
  <si>
    <t>CUSIP1</t>
  </si>
  <si>
    <t>UVC</t>
  </si>
  <si>
    <t>INST</t>
  </si>
  <si>
    <t>ABC</t>
  </si>
  <si>
    <t>CUSIP2</t>
  </si>
  <si>
    <t>CUSIP3</t>
  </si>
  <si>
    <t>IN04</t>
  </si>
  <si>
    <t>DEF</t>
  </si>
  <si>
    <t>EFG</t>
  </si>
  <si>
    <t>DFS</t>
  </si>
  <si>
    <t>MBS</t>
  </si>
  <si>
    <t>UYV</t>
  </si>
  <si>
    <t>OPU</t>
  </si>
  <si>
    <t>PFI</t>
  </si>
  <si>
    <t>IN02</t>
  </si>
  <si>
    <t>ABCDEF</t>
  </si>
  <si>
    <t xml:space="preserve">Port </t>
  </si>
  <si>
    <t>Rate 1</t>
  </si>
  <si>
    <t>Rate 2</t>
  </si>
  <si>
    <t>Rate 3</t>
  </si>
  <si>
    <t>Comment</t>
  </si>
  <si>
    <t>Daily Email Notification</t>
  </si>
  <si>
    <t>Confirmation that rates got loaded to UVC/PFI</t>
  </si>
  <si>
    <t>ABCD</t>
  </si>
  <si>
    <t>Previous Expense</t>
  </si>
  <si>
    <t xml:space="preserve">Current Expense </t>
  </si>
  <si>
    <t>Diff</t>
  </si>
  <si>
    <t>Underlying CUSIP Expense Change</t>
  </si>
  <si>
    <t>Y/N</t>
  </si>
  <si>
    <t>Systematic Calc</t>
  </si>
  <si>
    <t>Sytematic Calc</t>
  </si>
  <si>
    <t>Weight</t>
  </si>
  <si>
    <t>* Commit button allows us to manually publish blended rate to UVC/PFI</t>
  </si>
  <si>
    <t>This will account for fund changes, cusips swaps, etc</t>
  </si>
  <si>
    <t>Auto run should publish rates daily after create and load</t>
  </si>
  <si>
    <t>*Once report is run, we would need to be able to update rate fields (ie rate change)</t>
  </si>
  <si>
    <t>* The underlying CUSIPs should be linked to FL setup</t>
  </si>
  <si>
    <t>Upload will be for when new funds are setup that need blended rate</t>
  </si>
  <si>
    <t>Rounding of blended rate (how many decimals)</t>
  </si>
  <si>
    <t>Ex: Port 25000 has a fund change and adds CUSIP4. CUSIP4 should pull into the table and we can update rate, if needed.  CUSIP4 will also need to be included in weightings/rate calc</t>
  </si>
  <si>
    <t>*Formulas below on worksheet</t>
  </si>
  <si>
    <t>*Rate loads to UVC by using SDIO as indicator</t>
  </si>
  <si>
    <t>*Rate loads to PFI by using port as indicator (will have to tie to a specific GL bucket/Expense header)</t>
  </si>
  <si>
    <t>M&amp;E</t>
  </si>
  <si>
    <t>ADMIN</t>
  </si>
  <si>
    <t>TRUSTEE</t>
  </si>
  <si>
    <t>M&amp;E Calc</t>
  </si>
  <si>
    <t>ADMIN Calc</t>
  </si>
  <si>
    <t>TRUSTEE Calc</t>
  </si>
  <si>
    <t>In VAA2 - Should we add a 5th item to the header for 'Expenses'?? (between Dividend and Reports)</t>
  </si>
  <si>
    <r>
      <t>Then option in Drop Down would be '</t>
    </r>
    <r>
      <rPr>
        <b/>
        <sz val="11"/>
        <color theme="1"/>
        <rFont val="Calibri"/>
        <family val="2"/>
        <scheme val="minor"/>
      </rPr>
      <t>Blended Expense Process</t>
    </r>
    <r>
      <rPr>
        <sz val="11"/>
        <color theme="1"/>
        <rFont val="Calibri"/>
        <family val="2"/>
        <scheme val="minor"/>
      </rPr>
      <t>'</t>
    </r>
  </si>
  <si>
    <t>Making this selection would take the user to the new React app</t>
  </si>
  <si>
    <t>Blended Expense Data</t>
  </si>
  <si>
    <t>Blended Expense Results</t>
  </si>
  <si>
    <t>Once in the new React App, selection options should exist (drop down format or buttons?)</t>
  </si>
  <si>
    <t>Admin</t>
  </si>
  <si>
    <t>Filter abilities should be available for any column</t>
  </si>
  <si>
    <t>After initial design completed, we will look to add additional features including:</t>
  </si>
  <si>
    <t>Update within the grid</t>
  </si>
  <si>
    <t>Export to Excel</t>
  </si>
  <si>
    <t>Upload to create new rows</t>
  </si>
  <si>
    <t>Multiple select capability</t>
  </si>
  <si>
    <t>Query for view / display</t>
  </si>
  <si>
    <t>Will need to be looked up based on SDIO &amp; database in the ISIS_O.T_CONV_INVOPT_MAPPING for type 'SSB_PORT'</t>
  </si>
  <si>
    <t>Will need to be looked up based on product id in the new VAA_O.BLENDED_EXP_</t>
  </si>
  <si>
    <t>Underlying SDIO</t>
  </si>
  <si>
    <t>Will need to be looked up based on product id for underlying in the new VAA_O.</t>
  </si>
  <si>
    <t>The 'Blended Expense Data' will be a data display screen</t>
  </si>
  <si>
    <t>CUSIP4</t>
  </si>
  <si>
    <t>The 'Blended Expense Results' will be a data display screen</t>
  </si>
  <si>
    <t>Export to Excel for audit purposes</t>
  </si>
  <si>
    <t>Buttons on the bottom of the screen should allow for kicking off the calculation 'tool'</t>
  </si>
  <si>
    <t>(This is an 'on demand' request. Normal runs will be scheduled to run.)</t>
  </si>
  <si>
    <t>Need to be able to enter date; current date (or last calculated should be the 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</si>
</sst>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_);_(* \(#,##0.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43" fontId="0" fillId="0" borderId="0" xfId="1" applyFont="1"/>
    <xf numFmtId="0" fontId="2" fillId="0" borderId="0" xfId="0" applyFont="1"/>
    <xf numFmtId="0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2" borderId="9" xfId="0" applyFill="1" applyBorder="1"/>
    <xf numFmtId="164" fontId="0" fillId="2" borderId="9" xfId="1" applyNumberFormat="1" applyFont="1" applyFill="1" applyBorder="1"/>
    <xf numFmtId="43" fontId="0" fillId="3" borderId="0" xfId="1" applyFont="1" applyFill="1"/>
    <xf numFmtId="43" fontId="0" fillId="2" borderId="0" xfId="1" applyFont="1" applyFill="1"/>
    <xf numFmtId="43" fontId="0" fillId="2" borderId="9" xfId="1" applyFont="1" applyFill="1" applyBorder="1"/>
    <xf numFmtId="0" fontId="2" fillId="2" borderId="9" xfId="0" applyFont="1" applyFill="1" applyBorder="1"/>
    <xf numFmtId="43" fontId="2" fillId="2" borderId="9" xfId="1" applyFont="1" applyFill="1" applyBorder="1"/>
    <xf numFmtId="164" fontId="2" fillId="2" borderId="9" xfId="1" applyNumberFormat="1" applyFont="1" applyFill="1" applyBorder="1"/>
    <xf numFmtId="0" fontId="2" fillId="3" borderId="9" xfId="0" applyFont="1" applyFill="1" applyBorder="1"/>
    <xf numFmtId="43" fontId="2" fillId="3" borderId="9" xfId="1" applyFont="1" applyFill="1" applyBorder="1"/>
    <xf numFmtId="164" fontId="2" fillId="3" borderId="9" xfId="1" applyNumberFormat="1" applyFont="1" applyFill="1" applyBorder="1"/>
    <xf numFmtId="164" fontId="2" fillId="3" borderId="9" xfId="0" applyNumberFormat="1" applyFont="1" applyFill="1" applyBorder="1"/>
    <xf numFmtId="0" fontId="0" fillId="0" borderId="10" xfId="1" applyNumberFormat="1" applyFont="1" applyBorder="1"/>
    <xf numFmtId="0" fontId="0" fillId="0" borderId="1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6</xdr:row>
      <xdr:rowOff>142875</xdr:rowOff>
    </xdr:from>
    <xdr:ext cx="933450" cy="247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A6DE65-D130-4399-9868-B550A8F2F672}"/>
            </a:ext>
          </a:extLst>
        </xdr:cNvPr>
        <xdr:cNvSpPr txBox="1"/>
      </xdr:nvSpPr>
      <xdr:spPr>
        <a:xfrm>
          <a:off x="447675" y="511175"/>
          <a:ext cx="93345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29</xdr:row>
      <xdr:rowOff>0</xdr:rowOff>
    </xdr:from>
    <xdr:ext cx="933450" cy="2476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9B13C8-2277-4655-87EA-39EE2E44CA5D}"/>
            </a:ext>
          </a:extLst>
        </xdr:cNvPr>
        <xdr:cNvSpPr txBox="1"/>
      </xdr:nvSpPr>
      <xdr:spPr>
        <a:xfrm>
          <a:off x="5486400" y="4610100"/>
          <a:ext cx="93345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542925</xdr:colOff>
      <xdr:row>21</xdr:row>
      <xdr:rowOff>9525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338418-7277-4197-B827-9CFB7BA6560C}"/>
            </a:ext>
          </a:extLst>
        </xdr:cNvPr>
        <xdr:cNvSpPr txBox="1"/>
      </xdr:nvSpPr>
      <xdr:spPr>
        <a:xfrm>
          <a:off x="2981325" y="314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0</xdr:colOff>
      <xdr:row>19</xdr:row>
      <xdr:rowOff>85725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A5A976D-CC3B-48D5-A42E-2DC4D7CDA109}"/>
            </a:ext>
          </a:extLst>
        </xdr:cNvPr>
        <xdr:cNvSpPr txBox="1"/>
      </xdr:nvSpPr>
      <xdr:spPr>
        <a:xfrm>
          <a:off x="7924800" y="285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0</xdr:colOff>
      <xdr:row>20</xdr:row>
      <xdr:rowOff>28575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6C2DF52-33AF-4166-B561-0F96D335FF35}"/>
            </a:ext>
          </a:extLst>
        </xdr:cNvPr>
        <xdr:cNvSpPr txBox="1"/>
      </xdr:nvSpPr>
      <xdr:spPr>
        <a:xfrm>
          <a:off x="79248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4</xdr:row>
      <xdr:rowOff>0</xdr:rowOff>
    </xdr:from>
    <xdr:to>
      <xdr:col>5</xdr:col>
      <xdr:colOff>75809</xdr:colOff>
      <xdr:row>16</xdr:row>
      <xdr:rowOff>25111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32B028-6335-4D18-87C4-1F6E84F24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23809" cy="2234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29</xdr:row>
      <xdr:rowOff>0</xdr:rowOff>
    </xdr:from>
    <xdr:ext cx="933450" cy="2476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109B378-51D6-44B4-9071-20B1E32C86A9}"/>
            </a:ext>
          </a:extLst>
        </xdr:cNvPr>
        <xdr:cNvSpPr txBox="1"/>
      </xdr:nvSpPr>
      <xdr:spPr>
        <a:xfrm>
          <a:off x="5486400" y="4762500"/>
          <a:ext cx="93345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542925</xdr:colOff>
      <xdr:row>21</xdr:row>
      <xdr:rowOff>9525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DB14290-C548-E2BA-BDA8-6B77E4F8F196}"/>
            </a:ext>
          </a:extLst>
        </xdr:cNvPr>
        <xdr:cNvSpPr txBox="1"/>
      </xdr:nvSpPr>
      <xdr:spPr>
        <a:xfrm>
          <a:off x="2981325" y="4010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0</xdr:colOff>
      <xdr:row>19</xdr:row>
      <xdr:rowOff>85725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A760BAB-4C9B-E6B3-BBCE-5E7CC9F14268}"/>
            </a:ext>
          </a:extLst>
        </xdr:cNvPr>
        <xdr:cNvSpPr txBox="1"/>
      </xdr:nvSpPr>
      <xdr:spPr>
        <a:xfrm>
          <a:off x="9248775" y="3705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0</xdr:colOff>
      <xdr:row>20</xdr:row>
      <xdr:rowOff>28575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73012ED-0CA8-D117-D19D-9327B1B98FF3}"/>
            </a:ext>
          </a:extLst>
        </xdr:cNvPr>
        <xdr:cNvSpPr txBox="1"/>
      </xdr:nvSpPr>
      <xdr:spPr>
        <a:xfrm>
          <a:off x="87344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35</xdr:row>
      <xdr:rowOff>0</xdr:rowOff>
    </xdr:from>
    <xdr:ext cx="933450" cy="247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A1A698-BDFA-4B27-9029-01569E7110EC}"/>
            </a:ext>
          </a:extLst>
        </xdr:cNvPr>
        <xdr:cNvSpPr txBox="1"/>
      </xdr:nvSpPr>
      <xdr:spPr>
        <a:xfrm>
          <a:off x="5486400" y="5353050"/>
          <a:ext cx="93345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542925</xdr:colOff>
      <xdr:row>29</xdr:row>
      <xdr:rowOff>9525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067170-17A7-4BBE-9757-CBF0D11289A1}"/>
            </a:ext>
          </a:extLst>
        </xdr:cNvPr>
        <xdr:cNvSpPr txBox="1"/>
      </xdr:nvSpPr>
      <xdr:spPr>
        <a:xfrm>
          <a:off x="2981325" y="388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28</xdr:row>
      <xdr:rowOff>85725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E35D1B-7564-40F3-B03B-BD7F4A306234}"/>
            </a:ext>
          </a:extLst>
        </xdr:cNvPr>
        <xdr:cNvSpPr txBox="1"/>
      </xdr:nvSpPr>
      <xdr:spPr>
        <a:xfrm>
          <a:off x="7924800" y="359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29</xdr:row>
      <xdr:rowOff>28575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D2AF71A-5903-45DC-9846-0B9F389C2E9E}"/>
            </a:ext>
          </a:extLst>
        </xdr:cNvPr>
        <xdr:cNvSpPr txBox="1"/>
      </xdr:nvSpPr>
      <xdr:spPr>
        <a:xfrm>
          <a:off x="7924800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209550</xdr:colOff>
      <xdr:row>12</xdr:row>
      <xdr:rowOff>149225</xdr:rowOff>
    </xdr:from>
    <xdr:to>
      <xdr:col>6</xdr:col>
      <xdr:colOff>496570</xdr:colOff>
      <xdr:row>24</xdr:row>
      <xdr:rowOff>109465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360B78-35AE-41F0-8B2C-CE2E95DB2F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38" t="2695" r="36722" b="17954"/>
        <a:stretch/>
      </xdr:blipFill>
      <xdr:spPr>
        <a:xfrm>
          <a:off x="209550" y="1990725"/>
          <a:ext cx="4389120" cy="21700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466726</xdr:colOff>
      <xdr:row>21</xdr:row>
      <xdr:rowOff>19050</xdr:rowOff>
    </xdr:from>
    <xdr:ext cx="3028950" cy="46458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C1C252-5ED2-4B24-8AE6-3F4D698F766E}"/>
            </a:ext>
          </a:extLst>
        </xdr:cNvPr>
        <xdr:cNvSpPr txBox="1"/>
      </xdr:nvSpPr>
      <xdr:spPr>
        <a:xfrm flipH="1">
          <a:off x="10061576" y="2425700"/>
          <a:ext cx="3028950" cy="464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209550</xdr:colOff>
      <xdr:row>7</xdr:row>
      <xdr:rowOff>171451</xdr:rowOff>
    </xdr:from>
    <xdr:to>
      <xdr:col>7</xdr:col>
      <xdr:colOff>434975</xdr:colOff>
      <xdr:row>36</xdr:row>
      <xdr:rowOff>165101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FEE6C-D817-495A-99E2-7737F31956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83" t="-26867" r="945" b="41177"/>
        <a:stretch/>
      </xdr:blipFill>
      <xdr:spPr>
        <a:xfrm>
          <a:off x="209550" y="1460501"/>
          <a:ext cx="4943475" cy="5346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266286</xdr:colOff>
      <xdr:row>12</xdr:row>
      <xdr:rowOff>94952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0943C1-9276-96A6-6716-76497DCEB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14286" cy="2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0</xdr:row>
      <xdr:rowOff>57149</xdr:rowOff>
    </xdr:from>
    <xdr:to>
      <xdr:col>10</xdr:col>
      <xdr:colOff>561975</xdr:colOff>
      <xdr:row>33</xdr:row>
      <xdr:rowOff>119329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73A7FA1-47B6-A2C6-13F1-00C62F6A57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79" t="725" r="3826" b="5060"/>
        <a:stretch/>
      </xdr:blipFill>
      <xdr:spPr>
        <a:xfrm>
          <a:off x="3362325" y="57149"/>
          <a:ext cx="4352925" cy="6358205"/>
        </a:xfrm>
        <a:prstGeom prst="rect">
          <a:avLst/>
        </a:prstGeom>
      </xdr:spPr>
    </xdr:pic>
    <xdr:clientData/>
  </xdr:twoCellAnchor>
  <xdr:twoCellAnchor editAs="oneCell">
    <xdr:from>
      <xdr:col>10</xdr:col>
      <xdr:colOff>177801</xdr:colOff>
      <xdr:row>0</xdr:row>
      <xdr:rowOff>0</xdr:rowOff>
    </xdr:from>
    <xdr:to>
      <xdr:col>19</xdr:col>
      <xdr:colOff>196851</xdr:colOff>
      <xdr:row>34</xdr:row>
      <xdr:rowOff>28575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A909BE4-7644-776F-AF5D-1E44AF7FC6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31" t="146" r="1258" b="1596"/>
        <a:stretch/>
      </xdr:blipFill>
      <xdr:spPr>
        <a:xfrm>
          <a:off x="7473951" y="0"/>
          <a:ext cx="6661150" cy="6296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76201</xdr:rowOff>
    </xdr:from>
    <xdr:to>
      <xdr:col>5</xdr:col>
      <xdr:colOff>603170</xdr:colOff>
      <xdr:row>13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547288-2508-6729-ABE8-23C0B49E22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59" t="2142" r="2315" b="370"/>
        <a:stretch/>
      </xdr:blipFill>
      <xdr:spPr>
        <a:xfrm>
          <a:off x="28575" y="76201"/>
          <a:ext cx="4022645" cy="2495550"/>
        </a:xfrm>
        <a:prstGeom prst="rect">
          <a:avLst/>
        </a:prstGeom>
      </xdr:spPr>
    </xdr:pic>
    <xdr:clientData/>
  </xdr:twoCellAnchor>
  <xdr:oneCellAnchor>
    <xdr:from>
      <xdr:col>15</xdr:col>
      <xdr:colOff>466726</xdr:colOff>
      <xdr:row>13</xdr:row>
      <xdr:rowOff>19050</xdr:rowOff>
    </xdr:from>
    <xdr:ext cx="3028950" cy="46458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CB52736-E353-8127-E861-0694460665C8}"/>
            </a:ext>
          </a:extLst>
        </xdr:cNvPr>
        <xdr:cNvSpPr txBox="1"/>
      </xdr:nvSpPr>
      <xdr:spPr>
        <a:xfrm flipH="1">
          <a:off x="10010776" y="2495550"/>
          <a:ext cx="3028950" cy="464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19050</xdr:colOff>
      <xdr:row>0</xdr:row>
      <xdr:rowOff>19050</xdr:rowOff>
    </xdr:from>
    <xdr:to>
      <xdr:col>13</xdr:col>
      <xdr:colOff>542926</xdr:colOff>
      <xdr:row>33</xdr:row>
      <xdr:rowOff>104775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3C53724-4D04-F7EF-4A67-AED823797E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9" r="577" b="433"/>
        <a:stretch/>
      </xdr:blipFill>
      <xdr:spPr>
        <a:xfrm>
          <a:off x="4076700" y="19050"/>
          <a:ext cx="4791076" cy="6391275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514350</xdr:colOff>
      <xdr:row>0</xdr:row>
      <xdr:rowOff>76200</xdr:rowOff>
    </xdr:from>
    <xdr:to>
      <xdr:col>21</xdr:col>
      <xdr:colOff>581025</xdr:colOff>
      <xdr:row>33</xdr:row>
      <xdr:rowOff>180975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C13FD9A-CF50-79F3-9A57-282FAB712B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62" b="725"/>
        <a:stretch/>
      </xdr:blipFill>
      <xdr:spPr>
        <a:xfrm>
          <a:off x="8890000" y="76200"/>
          <a:ext cx="4943475" cy="619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7037-BB80-4FE4-BEDF-68E083DD10CC}">
  <dimension ref="A1:U41"/>
  <sheetViews>
    <sheetView tabSelected="1" workbookViewId="0">
      <selection activeCell="A3" sqref="A3"/>
    </sheetView>
  </sheetViews>
  <sheetFormatPr defaultRowHeight="14.5" x14ac:dyDescent="0.35"/>
  <cols>
    <col min="14" max="14" width="7.81640625" bestFit="1" customWidth="1"/>
    <col min="15" max="15" width="10.54296875" bestFit="1" customWidth="1"/>
    <col min="17" max="18" width="18.54296875" customWidth="1"/>
    <col min="19" max="19" width="16.7265625" bestFit="1" customWidth="1"/>
    <col min="23" max="23" width="9.7265625" bestFit="1" customWidth="1"/>
  </cols>
  <sheetData>
    <row r="1" spans="1:2" x14ac:dyDescent="0.35">
      <c r="A1" t="s">
        <v>61</v>
      </c>
    </row>
    <row r="2" spans="1:2" x14ac:dyDescent="0.35">
      <c r="A2" t="s">
        <v>62</v>
      </c>
    </row>
    <row r="3" spans="1:2" x14ac:dyDescent="0.35">
      <c r="B3" t="s">
        <v>63</v>
      </c>
    </row>
    <row r="4" spans="1:2" ht="14.5" customHeight="1" x14ac:dyDescent="0.35"/>
    <row r="17" spans="13:21" x14ac:dyDescent="0.35">
      <c r="M17" s="3"/>
      <c r="N17" s="3"/>
      <c r="O17" s="3"/>
      <c r="P17" s="3"/>
      <c r="Q17" s="3"/>
      <c r="R17" s="3"/>
      <c r="S17" s="3"/>
      <c r="T17" s="3"/>
      <c r="U17" s="3"/>
    </row>
    <row r="18" spans="13:21" x14ac:dyDescent="0.35">
      <c r="M18" s="4"/>
    </row>
    <row r="19" spans="13:21" x14ac:dyDescent="0.35">
      <c r="M19" s="4"/>
    </row>
    <row r="20" spans="13:21" x14ac:dyDescent="0.35">
      <c r="M20" s="4"/>
    </row>
    <row r="21" spans="13:21" x14ac:dyDescent="0.35">
      <c r="M21" s="4"/>
    </row>
    <row r="22" spans="13:21" x14ac:dyDescent="0.35">
      <c r="M22" s="4"/>
    </row>
    <row r="23" spans="13:21" x14ac:dyDescent="0.35">
      <c r="M23" s="4"/>
    </row>
    <row r="24" spans="13:21" x14ac:dyDescent="0.35">
      <c r="M24" s="4"/>
    </row>
    <row r="25" spans="13:21" x14ac:dyDescent="0.35">
      <c r="M25" s="4"/>
    </row>
    <row r="26" spans="13:21" x14ac:dyDescent="0.35">
      <c r="M26" s="4"/>
    </row>
    <row r="27" spans="13:21" x14ac:dyDescent="0.35">
      <c r="M27" s="4"/>
    </row>
    <row r="28" spans="13:21" x14ac:dyDescent="0.35">
      <c r="M28" s="4"/>
    </row>
    <row r="29" spans="13:21" x14ac:dyDescent="0.35">
      <c r="M29" s="4"/>
    </row>
    <row r="30" spans="13:21" x14ac:dyDescent="0.35">
      <c r="M30" s="4"/>
    </row>
    <row r="31" spans="13:21" x14ac:dyDescent="0.35">
      <c r="M31" s="4"/>
    </row>
    <row r="32" spans="13:21" x14ac:dyDescent="0.35">
      <c r="M32" s="4"/>
    </row>
    <row r="33" spans="13:13" x14ac:dyDescent="0.35">
      <c r="M33" s="4"/>
    </row>
    <row r="34" spans="13:13" x14ac:dyDescent="0.35">
      <c r="M34" s="4"/>
    </row>
    <row r="35" spans="13:13" x14ac:dyDescent="0.35">
      <c r="M35" s="4"/>
    </row>
    <row r="36" spans="13:13" x14ac:dyDescent="0.35">
      <c r="M36" s="4"/>
    </row>
    <row r="37" spans="13:13" x14ac:dyDescent="0.35">
      <c r="M37" s="4"/>
    </row>
    <row r="38" spans="13:13" x14ac:dyDescent="0.35">
      <c r="M38" s="4"/>
    </row>
    <row r="39" spans="13:13" x14ac:dyDescent="0.35">
      <c r="M39" s="4"/>
    </row>
    <row r="40" spans="13:13" x14ac:dyDescent="0.35">
      <c r="M40" s="4"/>
    </row>
    <row r="41" spans="13:13" x14ac:dyDescent="0.35">
      <c r="M4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8F6F-36BF-4989-BC84-5F55BFAE99A2}">
  <dimension ref="A1:U41"/>
  <sheetViews>
    <sheetView workbookViewId="0">
      <selection activeCell="B3" sqref="B3"/>
    </sheetView>
  </sheetViews>
  <sheetFormatPr defaultRowHeight="14.5" x14ac:dyDescent="0.35"/>
  <cols>
    <col min="14" max="14" width="7.81640625" bestFit="1" customWidth="1"/>
    <col min="15" max="15" width="10.54296875" bestFit="1" customWidth="1"/>
    <col min="17" max="18" width="18.54296875" customWidth="1"/>
    <col min="19" max="19" width="16.7265625" bestFit="1" customWidth="1"/>
    <col min="23" max="23" width="9.7265625" bestFit="1" customWidth="1"/>
  </cols>
  <sheetData>
    <row r="1" spans="1:18" x14ac:dyDescent="0.35">
      <c r="A1" t="s">
        <v>66</v>
      </c>
    </row>
    <row r="2" spans="1:18" x14ac:dyDescent="0.35">
      <c r="B2" t="s">
        <v>64</v>
      </c>
    </row>
    <row r="3" spans="1:18" x14ac:dyDescent="0.35">
      <c r="B3" t="s">
        <v>65</v>
      </c>
    </row>
    <row r="4" spans="1:18" ht="15" thickBot="1" x14ac:dyDescent="0.4"/>
    <row r="5" spans="1:18" x14ac:dyDescent="0.35">
      <c r="M5" s="12" t="s">
        <v>0</v>
      </c>
      <c r="N5" s="5"/>
      <c r="O5" s="5"/>
      <c r="P5" s="5"/>
      <c r="Q5" s="5"/>
      <c r="R5" s="6"/>
    </row>
    <row r="6" spans="1:18" x14ac:dyDescent="0.35">
      <c r="M6" s="7" t="s">
        <v>49</v>
      </c>
      <c r="R6" s="8"/>
    </row>
    <row r="7" spans="1:18" x14ac:dyDescent="0.35">
      <c r="M7" s="7"/>
      <c r="R7" s="8"/>
    </row>
    <row r="8" spans="1:18" x14ac:dyDescent="0.35">
      <c r="M8" s="7"/>
      <c r="R8" s="8"/>
    </row>
    <row r="9" spans="1:18" x14ac:dyDescent="0.35">
      <c r="M9" s="7"/>
      <c r="R9" s="8"/>
    </row>
    <row r="10" spans="1:18" x14ac:dyDescent="0.35">
      <c r="M10" s="7"/>
      <c r="R10" s="13"/>
    </row>
    <row r="11" spans="1:18" ht="15" thickBot="1" x14ac:dyDescent="0.4">
      <c r="M11" s="9"/>
      <c r="N11" s="10"/>
      <c r="O11" s="10"/>
      <c r="P11" s="10"/>
      <c r="Q11" s="10"/>
      <c r="R11" s="11"/>
    </row>
    <row r="16" spans="1:18" x14ac:dyDescent="0.35">
      <c r="R16" t="s">
        <v>11</v>
      </c>
    </row>
    <row r="17" spans="13:21" x14ac:dyDescent="0.35">
      <c r="M17" s="3" t="s">
        <v>28</v>
      </c>
      <c r="N17" s="3" t="s">
        <v>9</v>
      </c>
      <c r="O17" s="3" t="s">
        <v>7</v>
      </c>
      <c r="P17" s="3" t="s">
        <v>5</v>
      </c>
      <c r="Q17" s="3" t="s">
        <v>10</v>
      </c>
      <c r="R17" s="3" t="s">
        <v>29</v>
      </c>
      <c r="S17" s="3" t="s">
        <v>30</v>
      </c>
      <c r="T17" s="3" t="s">
        <v>31</v>
      </c>
      <c r="U17" s="3" t="s">
        <v>32</v>
      </c>
    </row>
    <row r="18" spans="13:21" x14ac:dyDescent="0.35">
      <c r="M18" s="4">
        <v>9998</v>
      </c>
      <c r="N18" t="s">
        <v>15</v>
      </c>
      <c r="O18" t="s">
        <v>14</v>
      </c>
      <c r="P18" t="s">
        <v>13</v>
      </c>
      <c r="Q18" t="s">
        <v>12</v>
      </c>
    </row>
    <row r="19" spans="13:21" x14ac:dyDescent="0.35">
      <c r="M19" s="4">
        <v>9998</v>
      </c>
      <c r="N19" t="s">
        <v>15</v>
      </c>
      <c r="O19" t="s">
        <v>14</v>
      </c>
      <c r="P19" t="s">
        <v>13</v>
      </c>
      <c r="Q19" t="s">
        <v>16</v>
      </c>
      <c r="R19">
        <v>1E-3</v>
      </c>
    </row>
    <row r="20" spans="13:21" x14ac:dyDescent="0.35">
      <c r="M20" s="4">
        <v>9998</v>
      </c>
      <c r="N20" t="s">
        <v>15</v>
      </c>
      <c r="O20" t="s">
        <v>14</v>
      </c>
      <c r="P20" t="s">
        <v>13</v>
      </c>
      <c r="Q20" t="s">
        <v>17</v>
      </c>
      <c r="R20">
        <v>2E-3</v>
      </c>
    </row>
    <row r="21" spans="13:21" x14ac:dyDescent="0.35">
      <c r="M21" s="4">
        <v>9998</v>
      </c>
      <c r="N21" t="s">
        <v>19</v>
      </c>
      <c r="O21" t="s">
        <v>18</v>
      </c>
      <c r="P21" t="s">
        <v>13</v>
      </c>
      <c r="Q21" t="s">
        <v>12</v>
      </c>
    </row>
    <row r="22" spans="13:21" x14ac:dyDescent="0.35">
      <c r="M22" s="4">
        <v>9998</v>
      </c>
      <c r="N22" t="s">
        <v>19</v>
      </c>
      <c r="O22" t="s">
        <v>18</v>
      </c>
      <c r="P22" t="s">
        <v>13</v>
      </c>
      <c r="Q22" t="s">
        <v>16</v>
      </c>
      <c r="R22">
        <v>1E-3</v>
      </c>
    </row>
    <row r="23" spans="13:21" x14ac:dyDescent="0.35">
      <c r="M23" s="4">
        <v>9998</v>
      </c>
      <c r="N23" t="s">
        <v>19</v>
      </c>
      <c r="O23" t="s">
        <v>18</v>
      </c>
      <c r="P23" t="s">
        <v>13</v>
      </c>
      <c r="Q23" t="s">
        <v>17</v>
      </c>
      <c r="R23">
        <v>2E-3</v>
      </c>
    </row>
    <row r="24" spans="13:21" x14ac:dyDescent="0.35">
      <c r="M24" s="4">
        <v>9998</v>
      </c>
      <c r="N24" t="s">
        <v>20</v>
      </c>
      <c r="O24" t="s">
        <v>14</v>
      </c>
      <c r="P24" t="s">
        <v>13</v>
      </c>
      <c r="Q24" t="s">
        <v>12</v>
      </c>
    </row>
    <row r="25" spans="13:21" x14ac:dyDescent="0.35">
      <c r="M25" s="4">
        <v>9998</v>
      </c>
      <c r="N25" t="s">
        <v>20</v>
      </c>
      <c r="O25" t="s">
        <v>14</v>
      </c>
      <c r="P25" t="s">
        <v>13</v>
      </c>
      <c r="Q25" t="s">
        <v>16</v>
      </c>
      <c r="R25">
        <v>1E-3</v>
      </c>
    </row>
    <row r="26" spans="13:21" x14ac:dyDescent="0.35">
      <c r="M26" s="4">
        <v>9998</v>
      </c>
      <c r="N26" t="s">
        <v>20</v>
      </c>
      <c r="O26" t="s">
        <v>14</v>
      </c>
      <c r="P26" t="s">
        <v>13</v>
      </c>
      <c r="Q26" t="s">
        <v>17</v>
      </c>
      <c r="R26">
        <v>1E-3</v>
      </c>
    </row>
    <row r="27" spans="13:21" x14ac:dyDescent="0.35">
      <c r="M27" s="4">
        <v>9998</v>
      </c>
      <c r="N27" t="s">
        <v>21</v>
      </c>
      <c r="O27" t="s">
        <v>18</v>
      </c>
      <c r="P27" t="s">
        <v>13</v>
      </c>
      <c r="Q27" t="s">
        <v>12</v>
      </c>
    </row>
    <row r="28" spans="13:21" x14ac:dyDescent="0.35">
      <c r="M28" s="4">
        <v>9998</v>
      </c>
      <c r="N28" t="s">
        <v>21</v>
      </c>
      <c r="O28" t="s">
        <v>18</v>
      </c>
      <c r="P28" t="s">
        <v>13</v>
      </c>
      <c r="Q28" t="s">
        <v>16</v>
      </c>
      <c r="R28">
        <v>1E-3</v>
      </c>
    </row>
    <row r="29" spans="13:21" x14ac:dyDescent="0.35">
      <c r="M29" s="4">
        <v>9998</v>
      </c>
      <c r="N29" t="s">
        <v>21</v>
      </c>
      <c r="O29" t="s">
        <v>18</v>
      </c>
      <c r="P29" t="s">
        <v>13</v>
      </c>
      <c r="Q29" t="s">
        <v>17</v>
      </c>
      <c r="R29">
        <v>1E-3</v>
      </c>
    </row>
    <row r="30" spans="13:21" x14ac:dyDescent="0.35">
      <c r="M30" s="4">
        <v>9998</v>
      </c>
      <c r="N30" t="s">
        <v>22</v>
      </c>
      <c r="O30" t="s">
        <v>14</v>
      </c>
      <c r="P30" t="s">
        <v>13</v>
      </c>
      <c r="Q30" t="s">
        <v>12</v>
      </c>
    </row>
    <row r="31" spans="13:21" x14ac:dyDescent="0.35">
      <c r="M31" s="4">
        <v>9998</v>
      </c>
      <c r="N31" t="s">
        <v>22</v>
      </c>
      <c r="O31" t="s">
        <v>14</v>
      </c>
      <c r="P31" t="s">
        <v>13</v>
      </c>
      <c r="Q31" t="s">
        <v>16</v>
      </c>
      <c r="R31">
        <v>3.0000000000000001E-3</v>
      </c>
    </row>
    <row r="32" spans="13:21" x14ac:dyDescent="0.35">
      <c r="M32" s="4">
        <v>9998</v>
      </c>
      <c r="N32" t="s">
        <v>22</v>
      </c>
      <c r="O32" t="s">
        <v>14</v>
      </c>
      <c r="P32" t="s">
        <v>13</v>
      </c>
      <c r="Q32" t="s">
        <v>17</v>
      </c>
      <c r="R32">
        <v>5.0000000000000001E-3</v>
      </c>
    </row>
    <row r="33" spans="13:18" x14ac:dyDescent="0.35">
      <c r="M33" s="4">
        <v>9998</v>
      </c>
      <c r="N33" t="s">
        <v>23</v>
      </c>
      <c r="O33" t="s">
        <v>18</v>
      </c>
      <c r="P33" t="s">
        <v>13</v>
      </c>
      <c r="Q33" t="s">
        <v>12</v>
      </c>
    </row>
    <row r="34" spans="13:18" x14ac:dyDescent="0.35">
      <c r="M34" s="4">
        <v>9998</v>
      </c>
      <c r="N34" t="s">
        <v>23</v>
      </c>
      <c r="O34" t="s">
        <v>18</v>
      </c>
      <c r="P34" t="s">
        <v>13</v>
      </c>
      <c r="Q34" t="s">
        <v>16</v>
      </c>
      <c r="R34">
        <v>3.0000000000000001E-3</v>
      </c>
    </row>
    <row r="35" spans="13:18" x14ac:dyDescent="0.35">
      <c r="M35" s="4">
        <v>9998</v>
      </c>
      <c r="N35" t="s">
        <v>23</v>
      </c>
      <c r="O35" t="s">
        <v>18</v>
      </c>
      <c r="P35" t="s">
        <v>13</v>
      </c>
      <c r="Q35" t="s">
        <v>17</v>
      </c>
      <c r="R35">
        <v>5.0000000000000001E-3</v>
      </c>
    </row>
    <row r="36" spans="13:18" x14ac:dyDescent="0.35">
      <c r="M36" s="4">
        <v>9998</v>
      </c>
      <c r="N36" t="s">
        <v>24</v>
      </c>
      <c r="O36" t="s">
        <v>14</v>
      </c>
      <c r="P36" t="s">
        <v>13</v>
      </c>
      <c r="Q36" t="s">
        <v>12</v>
      </c>
    </row>
    <row r="37" spans="13:18" x14ac:dyDescent="0.35">
      <c r="M37" s="4">
        <v>9998</v>
      </c>
      <c r="N37" t="s">
        <v>24</v>
      </c>
      <c r="O37" t="s">
        <v>14</v>
      </c>
      <c r="P37" t="s">
        <v>13</v>
      </c>
      <c r="Q37" t="s">
        <v>16</v>
      </c>
    </row>
    <row r="38" spans="13:18" x14ac:dyDescent="0.35">
      <c r="M38" s="4">
        <v>9998</v>
      </c>
      <c r="N38" t="s">
        <v>24</v>
      </c>
      <c r="O38" t="s">
        <v>14</v>
      </c>
      <c r="P38" t="s">
        <v>13</v>
      </c>
      <c r="Q38" t="s">
        <v>17</v>
      </c>
      <c r="R38">
        <v>3.0000000000000001E-3</v>
      </c>
    </row>
    <row r="39" spans="13:18" x14ac:dyDescent="0.35">
      <c r="M39" s="4">
        <v>25000</v>
      </c>
      <c r="N39" t="s">
        <v>27</v>
      </c>
      <c r="O39" t="s">
        <v>26</v>
      </c>
      <c r="P39" t="s">
        <v>25</v>
      </c>
      <c r="Q39" t="s">
        <v>12</v>
      </c>
    </row>
    <row r="40" spans="13:18" x14ac:dyDescent="0.35">
      <c r="M40" s="4">
        <v>25000</v>
      </c>
      <c r="N40" t="s">
        <v>27</v>
      </c>
      <c r="O40" t="s">
        <v>26</v>
      </c>
      <c r="P40" t="s">
        <v>25</v>
      </c>
      <c r="Q40" t="s">
        <v>16</v>
      </c>
      <c r="R40">
        <v>5.0000000000000001E-3</v>
      </c>
    </row>
    <row r="41" spans="13:18" x14ac:dyDescent="0.35">
      <c r="M41" s="4">
        <v>25000</v>
      </c>
      <c r="N41" t="s">
        <v>27</v>
      </c>
      <c r="O41" t="s">
        <v>26</v>
      </c>
      <c r="P41" t="s">
        <v>25</v>
      </c>
      <c r="Q41" t="s">
        <v>17</v>
      </c>
      <c r="R41">
        <v>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9F51-2195-4DC3-BB2B-521B8E9D00D2}">
  <dimension ref="A1:L94"/>
  <sheetViews>
    <sheetView topLeftCell="A25" workbookViewId="0"/>
  </sheetViews>
  <sheetFormatPr defaultRowHeight="14.5" x14ac:dyDescent="0.35"/>
  <cols>
    <col min="5" max="5" width="15.08984375" customWidth="1"/>
    <col min="10" max="10" width="12.6328125" bestFit="1" customWidth="1"/>
    <col min="11" max="11" width="10.6328125" bestFit="1" customWidth="1"/>
    <col min="12" max="12" width="16.7265625" bestFit="1" customWidth="1"/>
    <col min="16" max="16" width="9.7265625" bestFit="1" customWidth="1"/>
  </cols>
  <sheetData>
    <row r="1" spans="1:4" x14ac:dyDescent="0.35">
      <c r="A1" t="s">
        <v>79</v>
      </c>
    </row>
    <row r="3" spans="1:4" x14ac:dyDescent="0.35">
      <c r="B3" t="s">
        <v>68</v>
      </c>
    </row>
    <row r="4" spans="1:4" x14ac:dyDescent="0.35">
      <c r="B4" t="s">
        <v>70</v>
      </c>
    </row>
    <row r="6" spans="1:4" x14ac:dyDescent="0.35">
      <c r="C6" t="s">
        <v>69</v>
      </c>
    </row>
    <row r="7" spans="1:4" x14ac:dyDescent="0.35">
      <c r="D7" t="s">
        <v>71</v>
      </c>
    </row>
    <row r="8" spans="1:4" x14ac:dyDescent="0.35">
      <c r="D8" t="s">
        <v>72</v>
      </c>
    </row>
    <row r="9" spans="1:4" x14ac:dyDescent="0.35">
      <c r="D9" t="s">
        <v>73</v>
      </c>
    </row>
    <row r="11" spans="1:4" x14ac:dyDescent="0.35">
      <c r="B11" t="s">
        <v>83</v>
      </c>
    </row>
    <row r="12" spans="1:4" x14ac:dyDescent="0.35">
      <c r="C12" t="s">
        <v>84</v>
      </c>
    </row>
    <row r="26" spans="1:9" x14ac:dyDescent="0.35">
      <c r="A26" s="3" t="s">
        <v>28</v>
      </c>
      <c r="B26" s="3" t="s">
        <v>9</v>
      </c>
      <c r="C26" s="3" t="s">
        <v>7</v>
      </c>
      <c r="D26" s="3" t="s">
        <v>5</v>
      </c>
      <c r="E26" s="3" t="s">
        <v>10</v>
      </c>
      <c r="F26" s="3" t="s">
        <v>55</v>
      </c>
      <c r="G26" s="3" t="s">
        <v>67</v>
      </c>
      <c r="H26" s="3"/>
      <c r="I26" s="3"/>
    </row>
    <row r="27" spans="1:9" x14ac:dyDescent="0.35">
      <c r="A27" s="4">
        <v>9998</v>
      </c>
      <c r="B27" t="s">
        <v>15</v>
      </c>
      <c r="C27" t="s">
        <v>14</v>
      </c>
      <c r="D27" t="s">
        <v>13</v>
      </c>
      <c r="E27" t="s">
        <v>12</v>
      </c>
    </row>
    <row r="28" spans="1:9" x14ac:dyDescent="0.35">
      <c r="A28" s="4">
        <v>9998</v>
      </c>
      <c r="B28" t="s">
        <v>15</v>
      </c>
      <c r="C28" t="s">
        <v>14</v>
      </c>
      <c r="D28" t="s">
        <v>13</v>
      </c>
      <c r="E28" t="s">
        <v>16</v>
      </c>
      <c r="F28">
        <v>1E-3</v>
      </c>
    </row>
    <row r="29" spans="1:9" ht="15" thickBot="1" x14ac:dyDescent="0.4">
      <c r="A29" s="35">
        <v>9998</v>
      </c>
      <c r="B29" s="36" t="s">
        <v>15</v>
      </c>
      <c r="C29" s="36" t="s">
        <v>14</v>
      </c>
      <c r="D29" s="36" t="s">
        <v>13</v>
      </c>
      <c r="E29" s="36" t="s">
        <v>17</v>
      </c>
      <c r="F29" s="36">
        <v>2E-3</v>
      </c>
      <c r="G29" s="36"/>
      <c r="H29" s="36"/>
      <c r="I29" s="36"/>
    </row>
    <row r="30" spans="1:9" ht="15" thickTop="1" x14ac:dyDescent="0.35">
      <c r="A30" s="4">
        <v>9998</v>
      </c>
      <c r="B30" t="s">
        <v>19</v>
      </c>
      <c r="C30" t="s">
        <v>18</v>
      </c>
      <c r="D30" t="s">
        <v>13</v>
      </c>
      <c r="E30" t="s">
        <v>12</v>
      </c>
    </row>
    <row r="31" spans="1:9" x14ac:dyDescent="0.35">
      <c r="A31" s="4">
        <v>9998</v>
      </c>
      <c r="B31" t="s">
        <v>19</v>
      </c>
      <c r="C31" t="s">
        <v>18</v>
      </c>
      <c r="D31" t="s">
        <v>13</v>
      </c>
      <c r="E31" t="s">
        <v>16</v>
      </c>
      <c r="F31">
        <v>1E-3</v>
      </c>
    </row>
    <row r="32" spans="1:9" ht="15" thickBot="1" x14ac:dyDescent="0.4">
      <c r="A32" s="35">
        <v>9998</v>
      </c>
      <c r="B32" s="36" t="s">
        <v>19</v>
      </c>
      <c r="C32" s="36" t="s">
        <v>18</v>
      </c>
      <c r="D32" s="36" t="s">
        <v>13</v>
      </c>
      <c r="E32" s="36" t="s">
        <v>17</v>
      </c>
      <c r="F32" s="36">
        <v>2E-3</v>
      </c>
      <c r="G32" s="36"/>
      <c r="H32" s="36"/>
      <c r="I32" s="36"/>
    </row>
    <row r="33" spans="1:9" ht="15" thickTop="1" x14ac:dyDescent="0.35">
      <c r="A33" s="4">
        <v>9998</v>
      </c>
      <c r="B33" t="s">
        <v>20</v>
      </c>
      <c r="C33" t="s">
        <v>14</v>
      </c>
      <c r="D33" t="s">
        <v>13</v>
      </c>
      <c r="E33" t="s">
        <v>12</v>
      </c>
    </row>
    <row r="34" spans="1:9" x14ac:dyDescent="0.35">
      <c r="A34" s="4">
        <v>9998</v>
      </c>
      <c r="B34" t="s">
        <v>20</v>
      </c>
      <c r="C34" t="s">
        <v>14</v>
      </c>
      <c r="D34" t="s">
        <v>13</v>
      </c>
      <c r="E34" t="s">
        <v>16</v>
      </c>
      <c r="F34">
        <v>1E-3</v>
      </c>
    </row>
    <row r="35" spans="1:9" ht="15" thickBot="1" x14ac:dyDescent="0.4">
      <c r="A35" s="35">
        <v>9998</v>
      </c>
      <c r="B35" s="36" t="s">
        <v>20</v>
      </c>
      <c r="C35" s="36" t="s">
        <v>14</v>
      </c>
      <c r="D35" s="36" t="s">
        <v>13</v>
      </c>
      <c r="E35" s="36" t="s">
        <v>17</v>
      </c>
      <c r="F35" s="36">
        <v>1E-3</v>
      </c>
      <c r="G35" s="36"/>
      <c r="H35" s="36"/>
      <c r="I35" s="36"/>
    </row>
    <row r="36" spans="1:9" ht="15" thickTop="1" x14ac:dyDescent="0.35">
      <c r="A36" s="4">
        <v>9998</v>
      </c>
      <c r="B36" t="s">
        <v>22</v>
      </c>
      <c r="C36" t="s">
        <v>14</v>
      </c>
      <c r="D36" t="s">
        <v>13</v>
      </c>
      <c r="E36" t="s">
        <v>12</v>
      </c>
    </row>
    <row r="37" spans="1:9" x14ac:dyDescent="0.35">
      <c r="A37" s="4">
        <v>9998</v>
      </c>
      <c r="B37" t="s">
        <v>22</v>
      </c>
      <c r="C37" t="s">
        <v>14</v>
      </c>
      <c r="D37" t="s">
        <v>13</v>
      </c>
      <c r="E37" t="s">
        <v>16</v>
      </c>
      <c r="F37">
        <v>3.0000000000000001E-3</v>
      </c>
    </row>
    <row r="38" spans="1:9" ht="15" thickBot="1" x14ac:dyDescent="0.4">
      <c r="A38" s="35">
        <v>9998</v>
      </c>
      <c r="B38" s="36" t="s">
        <v>22</v>
      </c>
      <c r="C38" s="36" t="s">
        <v>14</v>
      </c>
      <c r="D38" s="36" t="s">
        <v>13</v>
      </c>
      <c r="E38" s="36" t="s">
        <v>17</v>
      </c>
      <c r="F38" s="36">
        <v>5.0000000000000001E-3</v>
      </c>
      <c r="G38" s="36"/>
      <c r="H38" s="36"/>
      <c r="I38" s="36"/>
    </row>
    <row r="39" spans="1:9" ht="15" thickTop="1" x14ac:dyDescent="0.35">
      <c r="A39" s="4">
        <v>9997</v>
      </c>
      <c r="B39" t="s">
        <v>23</v>
      </c>
      <c r="C39" t="s">
        <v>18</v>
      </c>
      <c r="D39" t="s">
        <v>13</v>
      </c>
      <c r="E39" t="s">
        <v>12</v>
      </c>
    </row>
    <row r="40" spans="1:9" x14ac:dyDescent="0.35">
      <c r="A40" s="4">
        <v>9997</v>
      </c>
      <c r="B40" t="s">
        <v>23</v>
      </c>
      <c r="C40" t="s">
        <v>18</v>
      </c>
      <c r="D40" t="s">
        <v>13</v>
      </c>
      <c r="E40" t="s">
        <v>16</v>
      </c>
      <c r="F40">
        <v>3.0000000000000001E-3</v>
      </c>
    </row>
    <row r="41" spans="1:9" x14ac:dyDescent="0.35">
      <c r="A41" s="4">
        <v>9997</v>
      </c>
      <c r="B41" t="s">
        <v>23</v>
      </c>
      <c r="C41" t="s">
        <v>18</v>
      </c>
      <c r="D41" t="s">
        <v>13</v>
      </c>
      <c r="E41" t="s">
        <v>17</v>
      </c>
      <c r="F41">
        <v>2E-3</v>
      </c>
    </row>
    <row r="42" spans="1:9" ht="15" thickBot="1" x14ac:dyDescent="0.4">
      <c r="A42" s="35">
        <v>9997</v>
      </c>
      <c r="B42" s="36" t="s">
        <v>23</v>
      </c>
      <c r="C42" s="36" t="s">
        <v>18</v>
      </c>
      <c r="D42" s="36" t="s">
        <v>13</v>
      </c>
      <c r="E42" s="36" t="s">
        <v>80</v>
      </c>
      <c r="F42" s="36">
        <v>1E-3</v>
      </c>
      <c r="G42" s="36"/>
      <c r="H42" s="36"/>
      <c r="I42" s="36"/>
    </row>
    <row r="43" spans="1:9" ht="15" thickTop="1" x14ac:dyDescent="0.35">
      <c r="A43" s="4">
        <v>9999</v>
      </c>
      <c r="B43" t="s">
        <v>24</v>
      </c>
      <c r="C43" t="s">
        <v>14</v>
      </c>
      <c r="D43" t="s">
        <v>13</v>
      </c>
      <c r="E43" t="s">
        <v>12</v>
      </c>
    </row>
    <row r="44" spans="1:9" ht="15" thickBot="1" x14ac:dyDescent="0.4">
      <c r="A44" s="35">
        <v>9999</v>
      </c>
      <c r="B44" s="36" t="s">
        <v>24</v>
      </c>
      <c r="C44" s="36" t="s">
        <v>14</v>
      </c>
      <c r="D44" s="36" t="s">
        <v>13</v>
      </c>
      <c r="E44" s="36" t="s">
        <v>16</v>
      </c>
      <c r="F44" s="36">
        <v>3.0000000000000001E-3</v>
      </c>
      <c r="G44" s="36"/>
      <c r="H44" s="36"/>
      <c r="I44" s="36"/>
    </row>
    <row r="45" spans="1:9" ht="15" thickTop="1" x14ac:dyDescent="0.35">
      <c r="A45" s="4">
        <v>25000</v>
      </c>
      <c r="B45" t="s">
        <v>27</v>
      </c>
      <c r="C45" t="s">
        <v>26</v>
      </c>
      <c r="D45" t="s">
        <v>25</v>
      </c>
      <c r="E45" t="s">
        <v>12</v>
      </c>
    </row>
    <row r="46" spans="1:9" x14ac:dyDescent="0.35">
      <c r="A46" s="4">
        <v>25000</v>
      </c>
      <c r="B46" t="s">
        <v>27</v>
      </c>
      <c r="C46" t="s">
        <v>26</v>
      </c>
      <c r="D46" t="s">
        <v>25</v>
      </c>
      <c r="E46" t="s">
        <v>16</v>
      </c>
      <c r="F46">
        <v>5.0000000000000001E-3</v>
      </c>
    </row>
    <row r="47" spans="1:9" x14ac:dyDescent="0.35">
      <c r="A47" s="4">
        <v>25000</v>
      </c>
      <c r="B47" t="s">
        <v>27</v>
      </c>
      <c r="C47" t="s">
        <v>26</v>
      </c>
      <c r="D47" t="s">
        <v>25</v>
      </c>
      <c r="E47" t="s">
        <v>17</v>
      </c>
      <c r="F47">
        <v>4.0000000000000001E-3</v>
      </c>
    </row>
    <row r="50" spans="1:12" x14ac:dyDescent="0.35">
      <c r="A50" t="s">
        <v>74</v>
      </c>
    </row>
    <row r="51" spans="1:12" x14ac:dyDescent="0.35">
      <c r="B51" t="s">
        <v>6</v>
      </c>
      <c r="C51" t="s">
        <v>75</v>
      </c>
    </row>
    <row r="52" spans="1:12" x14ac:dyDescent="0.35">
      <c r="B52" t="s">
        <v>9</v>
      </c>
      <c r="C52" t="s">
        <v>76</v>
      </c>
    </row>
    <row r="53" spans="1:12" x14ac:dyDescent="0.35">
      <c r="B53" t="s">
        <v>7</v>
      </c>
      <c r="C53" t="s">
        <v>76</v>
      </c>
    </row>
    <row r="54" spans="1:12" x14ac:dyDescent="0.35">
      <c r="B54" t="s">
        <v>5</v>
      </c>
    </row>
    <row r="55" spans="1:12" x14ac:dyDescent="0.35">
      <c r="B55" t="s">
        <v>77</v>
      </c>
      <c r="C55" t="s">
        <v>78</v>
      </c>
    </row>
    <row r="56" spans="1:12" x14ac:dyDescent="0.35">
      <c r="B56" t="s">
        <v>55</v>
      </c>
    </row>
    <row r="57" spans="1:12" x14ac:dyDescent="0.35">
      <c r="B57" t="s">
        <v>67</v>
      </c>
    </row>
    <row r="59" spans="1:12" x14ac:dyDescent="0.35">
      <c r="J59" s="2"/>
    </row>
    <row r="60" spans="1:12" x14ac:dyDescent="0.35">
      <c r="H60" t="s">
        <v>41</v>
      </c>
      <c r="I60" s="2" t="s">
        <v>41</v>
      </c>
      <c r="J60" t="s">
        <v>42</v>
      </c>
    </row>
    <row r="61" spans="1:12" x14ac:dyDescent="0.35">
      <c r="A61" t="s">
        <v>6</v>
      </c>
      <c r="B61" t="s">
        <v>9</v>
      </c>
      <c r="C61" t="s">
        <v>7</v>
      </c>
      <c r="D61" t="s">
        <v>5</v>
      </c>
      <c r="E61" t="s">
        <v>8</v>
      </c>
      <c r="F61" t="s">
        <v>55</v>
      </c>
      <c r="G61" t="s">
        <v>56</v>
      </c>
      <c r="H61" t="s">
        <v>57</v>
      </c>
      <c r="I61" s="2" t="s">
        <v>43</v>
      </c>
      <c r="J61" t="s">
        <v>58</v>
      </c>
      <c r="K61" t="s">
        <v>59</v>
      </c>
      <c r="L61" t="s">
        <v>60</v>
      </c>
    </row>
    <row r="62" spans="1:12" s="1" customFormat="1" x14ac:dyDescent="0.35">
      <c r="A62" s="1">
        <v>9998</v>
      </c>
      <c r="B62" s="1" t="s">
        <v>15</v>
      </c>
      <c r="C62" s="1" t="s">
        <v>14</v>
      </c>
      <c r="D62" s="1" t="s">
        <v>13</v>
      </c>
      <c r="E62" s="1" t="s">
        <v>12</v>
      </c>
      <c r="F62" s="1">
        <v>1E-3</v>
      </c>
      <c r="I62" s="26">
        <v>0.266666666666667</v>
      </c>
      <c r="J62" s="20">
        <f>$I62*F62</f>
        <v>2.66666666666667E-4</v>
      </c>
      <c r="K62" s="20">
        <f>$I62*G62</f>
        <v>0</v>
      </c>
      <c r="L62" s="20">
        <f>$I62*H62</f>
        <v>0</v>
      </c>
    </row>
    <row r="63" spans="1:12" s="1" customFormat="1" x14ac:dyDescent="0.35">
      <c r="A63" s="1">
        <v>9998</v>
      </c>
      <c r="B63" s="1" t="s">
        <v>15</v>
      </c>
      <c r="C63" s="1" t="s">
        <v>14</v>
      </c>
      <c r="D63" s="1" t="s">
        <v>13</v>
      </c>
      <c r="E63" s="1" t="s">
        <v>16</v>
      </c>
      <c r="F63" s="1">
        <v>2E-3</v>
      </c>
      <c r="I63" s="26">
        <v>0.33333333333333331</v>
      </c>
      <c r="J63" s="20">
        <f>I63*F63</f>
        <v>6.6666666666666664E-4</v>
      </c>
      <c r="K63" s="20">
        <f>$I63*G63</f>
        <v>0</v>
      </c>
      <c r="L63" s="20">
        <f>$I63*H63</f>
        <v>0</v>
      </c>
    </row>
    <row r="64" spans="1:12" s="1" customFormat="1" x14ac:dyDescent="0.35">
      <c r="A64" s="1">
        <v>9998</v>
      </c>
      <c r="B64" s="1" t="s">
        <v>15</v>
      </c>
      <c r="C64" s="1" t="s">
        <v>14</v>
      </c>
      <c r="D64" s="1" t="s">
        <v>13</v>
      </c>
      <c r="E64" s="1" t="s">
        <v>17</v>
      </c>
      <c r="F64" s="1">
        <v>2E-3</v>
      </c>
      <c r="G64" s="1">
        <v>3.0000000000000001E-3</v>
      </c>
      <c r="H64" s="1">
        <v>5.0000000000000001E-3</v>
      </c>
      <c r="I64" s="26">
        <v>0.4</v>
      </c>
      <c r="J64" s="20">
        <f>I64*F64</f>
        <v>8.0000000000000004E-4</v>
      </c>
      <c r="K64" s="20">
        <f>$I64*G64</f>
        <v>1.2000000000000001E-3</v>
      </c>
      <c r="L64" s="20">
        <f>$I64*H64</f>
        <v>2E-3</v>
      </c>
    </row>
    <row r="65" spans="1:12" s="28" customFormat="1" x14ac:dyDescent="0.35">
      <c r="I65" s="29">
        <f>SUM(I62:I64)</f>
        <v>1.0000000000000004</v>
      </c>
      <c r="J65" s="30">
        <f>SUM(J62:J64)</f>
        <v>1.7333333333333337E-3</v>
      </c>
      <c r="K65" s="30">
        <f>SUM(K62:K64)</f>
        <v>1.2000000000000001E-3</v>
      </c>
      <c r="L65" s="30">
        <f>SUM(L62:L64)</f>
        <v>2E-3</v>
      </c>
    </row>
    <row r="66" spans="1:12" s="21" customFormat="1" x14ac:dyDescent="0.35">
      <c r="A66" s="21">
        <v>9998</v>
      </c>
      <c r="B66" s="21" t="s">
        <v>19</v>
      </c>
      <c r="C66" s="21" t="s">
        <v>18</v>
      </c>
      <c r="D66" s="21" t="s">
        <v>13</v>
      </c>
      <c r="E66" s="21" t="s">
        <v>12</v>
      </c>
      <c r="F66" s="21">
        <v>1E-3</v>
      </c>
      <c r="I66" s="25">
        <v>0.26666666666666666</v>
      </c>
      <c r="J66" s="22">
        <f>I66*F66</f>
        <v>2.6666666666666668E-4</v>
      </c>
      <c r="K66" s="22">
        <f t="shared" ref="K66:L68" si="0">$I66*G66</f>
        <v>0</v>
      </c>
      <c r="L66" s="22">
        <f t="shared" si="0"/>
        <v>0</v>
      </c>
    </row>
    <row r="67" spans="1:12" s="21" customFormat="1" x14ac:dyDescent="0.35">
      <c r="A67" s="21">
        <v>9998</v>
      </c>
      <c r="B67" s="21" t="s">
        <v>19</v>
      </c>
      <c r="C67" s="21" t="s">
        <v>18</v>
      </c>
      <c r="D67" s="21" t="s">
        <v>13</v>
      </c>
      <c r="E67" s="21" t="s">
        <v>16</v>
      </c>
      <c r="F67" s="21">
        <v>2E-3</v>
      </c>
      <c r="H67" s="21">
        <v>3.0000000000000001E-3</v>
      </c>
      <c r="I67" s="25">
        <v>0.33333333333333331</v>
      </c>
      <c r="J67" s="22">
        <f>I67*F67</f>
        <v>6.6666666666666664E-4</v>
      </c>
      <c r="K67" s="22">
        <f t="shared" si="0"/>
        <v>0</v>
      </c>
      <c r="L67" s="22">
        <f t="shared" si="0"/>
        <v>1E-3</v>
      </c>
    </row>
    <row r="68" spans="1:12" s="21" customFormat="1" x14ac:dyDescent="0.35">
      <c r="A68" s="21">
        <v>9998</v>
      </c>
      <c r="B68" s="21" t="s">
        <v>19</v>
      </c>
      <c r="C68" s="21" t="s">
        <v>18</v>
      </c>
      <c r="D68" s="21" t="s">
        <v>13</v>
      </c>
      <c r="E68" s="21" t="s">
        <v>17</v>
      </c>
      <c r="F68" s="21">
        <v>4.0000000000000001E-3</v>
      </c>
      <c r="I68" s="25">
        <v>0.4</v>
      </c>
      <c r="J68" s="22">
        <f>I68*F68</f>
        <v>1.6000000000000001E-3</v>
      </c>
      <c r="K68" s="22">
        <f t="shared" si="0"/>
        <v>0</v>
      </c>
      <c r="L68" s="22">
        <f t="shared" si="0"/>
        <v>0</v>
      </c>
    </row>
    <row r="69" spans="1:12" s="31" customFormat="1" x14ac:dyDescent="0.35">
      <c r="I69" s="32">
        <f>SUM(I66:I68)</f>
        <v>1</v>
      </c>
      <c r="J69" s="33">
        <f>SUM(J66:J68)</f>
        <v>2.5333333333333336E-3</v>
      </c>
      <c r="K69" s="33">
        <f>SUM(K66:K68)</f>
        <v>0</v>
      </c>
      <c r="L69" s="33">
        <f>SUM(L66:L68)</f>
        <v>1E-3</v>
      </c>
    </row>
    <row r="70" spans="1:12" s="1" customFormat="1" x14ac:dyDescent="0.35">
      <c r="A70" s="1">
        <v>9998</v>
      </c>
      <c r="B70" s="1" t="s">
        <v>20</v>
      </c>
      <c r="C70" s="1" t="s">
        <v>14</v>
      </c>
      <c r="D70" s="1" t="s">
        <v>13</v>
      </c>
      <c r="E70" s="1" t="s">
        <v>12</v>
      </c>
      <c r="F70" s="1">
        <v>1E-3</v>
      </c>
      <c r="I70" s="26">
        <v>0.26666666666666666</v>
      </c>
      <c r="J70" s="20">
        <f>I70*F70</f>
        <v>2.6666666666666668E-4</v>
      </c>
      <c r="K70" s="20">
        <f t="shared" ref="K70:L72" si="1">$I70*G70</f>
        <v>0</v>
      </c>
      <c r="L70" s="20">
        <f t="shared" si="1"/>
        <v>0</v>
      </c>
    </row>
    <row r="71" spans="1:12" s="1" customFormat="1" x14ac:dyDescent="0.35">
      <c r="A71" s="1">
        <v>9998</v>
      </c>
      <c r="B71" s="1" t="s">
        <v>20</v>
      </c>
      <c r="C71" s="1" t="s">
        <v>14</v>
      </c>
      <c r="D71" s="1" t="s">
        <v>13</v>
      </c>
      <c r="E71" s="1" t="s">
        <v>16</v>
      </c>
      <c r="F71" s="1">
        <v>5.0000000000000001E-3</v>
      </c>
      <c r="I71" s="26">
        <v>0.33333333333333331</v>
      </c>
      <c r="J71" s="20">
        <f>I71*F71</f>
        <v>1.6666666666666666E-3</v>
      </c>
      <c r="K71" s="20">
        <f t="shared" si="1"/>
        <v>0</v>
      </c>
      <c r="L71" s="20">
        <f t="shared" si="1"/>
        <v>0</v>
      </c>
    </row>
    <row r="72" spans="1:12" s="1" customFormat="1" x14ac:dyDescent="0.35">
      <c r="A72" s="1">
        <v>9998</v>
      </c>
      <c r="B72" s="1" t="s">
        <v>20</v>
      </c>
      <c r="C72" s="1" t="s">
        <v>14</v>
      </c>
      <c r="D72" s="1" t="s">
        <v>13</v>
      </c>
      <c r="E72" s="1" t="s">
        <v>17</v>
      </c>
      <c r="F72" s="1">
        <v>3.0000000000000001E-3</v>
      </c>
      <c r="I72" s="26">
        <v>0.4</v>
      </c>
      <c r="J72" s="20">
        <f>I72*F72</f>
        <v>1.2000000000000001E-3</v>
      </c>
      <c r="K72" s="20">
        <f t="shared" si="1"/>
        <v>0</v>
      </c>
      <c r="L72" s="20">
        <f t="shared" si="1"/>
        <v>0</v>
      </c>
    </row>
    <row r="73" spans="1:12" s="28" customFormat="1" x14ac:dyDescent="0.35">
      <c r="I73" s="29">
        <f>SUM(I70:I72)</f>
        <v>1</v>
      </c>
      <c r="J73" s="30">
        <f>SUM(J70:J72)</f>
        <v>3.1333333333333335E-3</v>
      </c>
      <c r="K73" s="30">
        <f>SUM(K70:K72)</f>
        <v>0</v>
      </c>
      <c r="L73" s="30">
        <f>SUM(L70:L72)</f>
        <v>0</v>
      </c>
    </row>
    <row r="74" spans="1:12" s="21" customFormat="1" x14ac:dyDescent="0.35">
      <c r="A74" s="21">
        <v>9998</v>
      </c>
      <c r="B74" s="21" t="s">
        <v>21</v>
      </c>
      <c r="C74" s="21" t="s">
        <v>18</v>
      </c>
      <c r="D74" s="21" t="s">
        <v>13</v>
      </c>
      <c r="E74" s="21" t="s">
        <v>12</v>
      </c>
      <c r="F74" s="21">
        <v>1E-3</v>
      </c>
      <c r="I74" s="25">
        <v>0.26666666666666666</v>
      </c>
      <c r="J74" s="22">
        <f>I74*F74</f>
        <v>2.6666666666666668E-4</v>
      </c>
      <c r="K74" s="22">
        <f t="shared" ref="K74:L76" si="2">$I74*G74</f>
        <v>0</v>
      </c>
      <c r="L74" s="22">
        <f t="shared" si="2"/>
        <v>0</v>
      </c>
    </row>
    <row r="75" spans="1:12" s="21" customFormat="1" x14ac:dyDescent="0.35">
      <c r="A75" s="21">
        <v>9998</v>
      </c>
      <c r="B75" s="21" t="s">
        <v>21</v>
      </c>
      <c r="C75" s="21" t="s">
        <v>18</v>
      </c>
      <c r="D75" s="21" t="s">
        <v>13</v>
      </c>
      <c r="E75" s="21" t="s">
        <v>16</v>
      </c>
      <c r="F75" s="21">
        <v>2E-3</v>
      </c>
      <c r="H75" s="21">
        <v>2E-3</v>
      </c>
      <c r="I75" s="25">
        <v>0.33333333333333331</v>
      </c>
      <c r="J75" s="22">
        <f>I75*F75</f>
        <v>6.6666666666666664E-4</v>
      </c>
      <c r="K75" s="22">
        <f t="shared" si="2"/>
        <v>0</v>
      </c>
      <c r="L75" s="22">
        <f t="shared" si="2"/>
        <v>6.6666666666666664E-4</v>
      </c>
    </row>
    <row r="76" spans="1:12" s="21" customFormat="1" x14ac:dyDescent="0.35">
      <c r="A76" s="21">
        <v>9998</v>
      </c>
      <c r="B76" s="21" t="s">
        <v>21</v>
      </c>
      <c r="C76" s="21" t="s">
        <v>18</v>
      </c>
      <c r="D76" s="21" t="s">
        <v>13</v>
      </c>
      <c r="E76" s="21" t="s">
        <v>17</v>
      </c>
      <c r="F76" s="21">
        <v>8.0000000000000002E-3</v>
      </c>
      <c r="I76" s="25">
        <v>0.4</v>
      </c>
      <c r="J76" s="22">
        <f>I76*F76</f>
        <v>3.2000000000000002E-3</v>
      </c>
      <c r="K76" s="22">
        <f t="shared" si="2"/>
        <v>0</v>
      </c>
      <c r="L76" s="22">
        <f t="shared" si="2"/>
        <v>0</v>
      </c>
    </row>
    <row r="77" spans="1:12" s="31" customFormat="1" x14ac:dyDescent="0.35">
      <c r="I77" s="32">
        <f>SUM(I74:I76)</f>
        <v>1</v>
      </c>
      <c r="J77" s="33">
        <f>SUM(J74:J76)</f>
        <v>4.1333333333333335E-3</v>
      </c>
      <c r="K77" s="33">
        <f>SUM(K74:K76)</f>
        <v>0</v>
      </c>
      <c r="L77" s="33">
        <f>SUM(L74:L76)</f>
        <v>6.6666666666666664E-4</v>
      </c>
    </row>
    <row r="78" spans="1:12" s="1" customFormat="1" x14ac:dyDescent="0.35">
      <c r="A78" s="1">
        <v>9998</v>
      </c>
      <c r="B78" s="1" t="s">
        <v>22</v>
      </c>
      <c r="C78" s="1" t="s">
        <v>14</v>
      </c>
      <c r="D78" s="1" t="s">
        <v>13</v>
      </c>
      <c r="E78" s="1" t="s">
        <v>12</v>
      </c>
      <c r="F78" s="1">
        <v>1E-3</v>
      </c>
      <c r="I78" s="26">
        <v>0.26666666666666666</v>
      </c>
      <c r="J78" s="20">
        <f>I78*F78</f>
        <v>2.6666666666666668E-4</v>
      </c>
      <c r="K78" s="20">
        <f t="shared" ref="K78:L80" si="3">$I78*G78</f>
        <v>0</v>
      </c>
      <c r="L78" s="20">
        <f t="shared" si="3"/>
        <v>0</v>
      </c>
    </row>
    <row r="79" spans="1:12" s="1" customFormat="1" x14ac:dyDescent="0.35">
      <c r="A79" s="1">
        <v>9998</v>
      </c>
      <c r="B79" s="1" t="s">
        <v>22</v>
      </c>
      <c r="C79" s="1" t="s">
        <v>14</v>
      </c>
      <c r="D79" s="1" t="s">
        <v>13</v>
      </c>
      <c r="E79" s="1" t="s">
        <v>16</v>
      </c>
      <c r="F79" s="1">
        <v>2E-3</v>
      </c>
      <c r="I79" s="26">
        <v>0.33333333333333331</v>
      </c>
      <c r="J79" s="20">
        <f>I79*F79</f>
        <v>6.6666666666666664E-4</v>
      </c>
      <c r="K79" s="20">
        <f t="shared" si="3"/>
        <v>0</v>
      </c>
      <c r="L79" s="20">
        <f t="shared" si="3"/>
        <v>0</v>
      </c>
    </row>
    <row r="80" spans="1:12" s="1" customFormat="1" x14ac:dyDescent="0.35">
      <c r="A80" s="1">
        <v>9998</v>
      </c>
      <c r="B80" s="1" t="s">
        <v>22</v>
      </c>
      <c r="C80" s="1" t="s">
        <v>14</v>
      </c>
      <c r="D80" s="1" t="s">
        <v>13</v>
      </c>
      <c r="E80" s="1" t="s">
        <v>17</v>
      </c>
      <c r="F80" s="1">
        <v>2E-3</v>
      </c>
      <c r="I80" s="26">
        <v>0.4</v>
      </c>
      <c r="J80" s="20">
        <f>I80*F80</f>
        <v>8.0000000000000004E-4</v>
      </c>
      <c r="K80" s="20">
        <f t="shared" si="3"/>
        <v>0</v>
      </c>
      <c r="L80" s="20">
        <f t="shared" si="3"/>
        <v>0</v>
      </c>
    </row>
    <row r="81" spans="1:12" s="28" customFormat="1" x14ac:dyDescent="0.35">
      <c r="I81" s="29">
        <f>SUM(I78:I80)</f>
        <v>1</v>
      </c>
      <c r="J81" s="30">
        <f>SUM(J78:J80)</f>
        <v>1.7333333333333333E-3</v>
      </c>
      <c r="K81" s="30">
        <f>SUM(K78:K80)</f>
        <v>0</v>
      </c>
      <c r="L81" s="30">
        <f>SUM(L78:L80)</f>
        <v>0</v>
      </c>
    </row>
    <row r="82" spans="1:12" s="21" customFormat="1" x14ac:dyDescent="0.35">
      <c r="A82" s="21">
        <v>9998</v>
      </c>
      <c r="B82" s="21" t="s">
        <v>23</v>
      </c>
      <c r="C82" s="21" t="s">
        <v>18</v>
      </c>
      <c r="D82" s="21" t="s">
        <v>13</v>
      </c>
      <c r="E82" s="21" t="s">
        <v>12</v>
      </c>
      <c r="F82" s="21">
        <v>3.0000000000000001E-3</v>
      </c>
      <c r="I82" s="25">
        <v>0.26666666666666666</v>
      </c>
      <c r="J82" s="22">
        <f>I82*F82</f>
        <v>8.0000000000000004E-4</v>
      </c>
      <c r="K82" s="22">
        <f t="shared" ref="K82:L84" si="4">$I82*G82</f>
        <v>0</v>
      </c>
      <c r="L82" s="22">
        <f t="shared" si="4"/>
        <v>0</v>
      </c>
    </row>
    <row r="83" spans="1:12" s="21" customFormat="1" x14ac:dyDescent="0.35">
      <c r="A83" s="21">
        <v>9998</v>
      </c>
      <c r="B83" s="21" t="s">
        <v>23</v>
      </c>
      <c r="C83" s="21" t="s">
        <v>18</v>
      </c>
      <c r="D83" s="21" t="s">
        <v>13</v>
      </c>
      <c r="E83" s="21" t="s">
        <v>16</v>
      </c>
      <c r="F83" s="21">
        <v>2E-3</v>
      </c>
      <c r="I83" s="25">
        <v>0.33333333333333331</v>
      </c>
      <c r="J83" s="22">
        <f>I83*F83</f>
        <v>6.6666666666666664E-4</v>
      </c>
      <c r="K83" s="22">
        <f t="shared" si="4"/>
        <v>0</v>
      </c>
      <c r="L83" s="22">
        <f t="shared" si="4"/>
        <v>0</v>
      </c>
    </row>
    <row r="84" spans="1:12" s="21" customFormat="1" x14ac:dyDescent="0.35">
      <c r="A84" s="21">
        <v>9998</v>
      </c>
      <c r="B84" s="21" t="s">
        <v>23</v>
      </c>
      <c r="C84" s="21" t="s">
        <v>18</v>
      </c>
      <c r="D84" s="21" t="s">
        <v>13</v>
      </c>
      <c r="E84" s="21" t="s">
        <v>17</v>
      </c>
      <c r="F84" s="21">
        <v>2E-3</v>
      </c>
      <c r="I84" s="25">
        <v>0.4</v>
      </c>
      <c r="J84" s="22">
        <f>I84*F84</f>
        <v>8.0000000000000004E-4</v>
      </c>
      <c r="K84" s="22">
        <f t="shared" si="4"/>
        <v>0</v>
      </c>
      <c r="L84" s="22">
        <f t="shared" si="4"/>
        <v>0</v>
      </c>
    </row>
    <row r="85" spans="1:12" s="31" customFormat="1" x14ac:dyDescent="0.35">
      <c r="I85" s="32">
        <f>SUM(I82:I84)</f>
        <v>1</v>
      </c>
      <c r="J85" s="33">
        <f>SUM(J82:J84)</f>
        <v>2.2666666666666668E-3</v>
      </c>
      <c r="K85" s="33">
        <f>SUM(K82:K84)</f>
        <v>0</v>
      </c>
      <c r="L85" s="33">
        <f>SUM(L82:L84)</f>
        <v>0</v>
      </c>
    </row>
    <row r="86" spans="1:12" s="1" customFormat="1" x14ac:dyDescent="0.35">
      <c r="A86" s="1">
        <v>9998</v>
      </c>
      <c r="B86" s="1" t="s">
        <v>24</v>
      </c>
      <c r="C86" s="1" t="s">
        <v>14</v>
      </c>
      <c r="D86" s="1" t="s">
        <v>13</v>
      </c>
      <c r="E86" s="1" t="s">
        <v>12</v>
      </c>
      <c r="F86" s="1">
        <v>2E-3</v>
      </c>
      <c r="I86" s="26">
        <v>0.26666666666666666</v>
      </c>
      <c r="J86" s="20">
        <f t="shared" ref="J86:J92" si="5">I86*F86</f>
        <v>5.3333333333333336E-4</v>
      </c>
      <c r="K86" s="20">
        <f t="shared" ref="K86:L88" si="6">$I86*G86</f>
        <v>0</v>
      </c>
      <c r="L86" s="20">
        <f t="shared" si="6"/>
        <v>0</v>
      </c>
    </row>
    <row r="87" spans="1:12" s="1" customFormat="1" x14ac:dyDescent="0.35">
      <c r="A87" s="1">
        <v>9998</v>
      </c>
      <c r="B87" s="1" t="s">
        <v>24</v>
      </c>
      <c r="C87" s="1" t="s">
        <v>14</v>
      </c>
      <c r="D87" s="1" t="s">
        <v>13</v>
      </c>
      <c r="E87" s="1" t="s">
        <v>16</v>
      </c>
      <c r="F87" s="1">
        <v>2E-3</v>
      </c>
      <c r="I87" s="26">
        <v>0.33333333333333331</v>
      </c>
      <c r="J87" s="20">
        <f t="shared" si="5"/>
        <v>6.6666666666666664E-4</v>
      </c>
      <c r="K87" s="20">
        <f t="shared" si="6"/>
        <v>0</v>
      </c>
      <c r="L87" s="20">
        <f t="shared" si="6"/>
        <v>0</v>
      </c>
    </row>
    <row r="88" spans="1:12" s="1" customFormat="1" x14ac:dyDescent="0.35">
      <c r="A88" s="1">
        <v>9998</v>
      </c>
      <c r="B88" s="1" t="s">
        <v>24</v>
      </c>
      <c r="C88" s="1" t="s">
        <v>14</v>
      </c>
      <c r="D88" s="1" t="s">
        <v>13</v>
      </c>
      <c r="E88" s="1" t="s">
        <v>17</v>
      </c>
      <c r="F88" s="1">
        <v>4.0000000000000001E-3</v>
      </c>
      <c r="I88" s="26">
        <v>0.4</v>
      </c>
      <c r="J88" s="20">
        <f t="shared" si="5"/>
        <v>1.6000000000000001E-3</v>
      </c>
      <c r="K88" s="20">
        <f t="shared" si="6"/>
        <v>0</v>
      </c>
      <c r="L88" s="20">
        <f t="shared" si="6"/>
        <v>0</v>
      </c>
    </row>
    <row r="89" spans="1:12" s="23" customFormat="1" x14ac:dyDescent="0.35">
      <c r="G89" s="28"/>
      <c r="H89" s="28"/>
      <c r="I89" s="27">
        <f>SUM(I86:I88)</f>
        <v>1</v>
      </c>
      <c r="J89" s="24">
        <f t="shared" si="5"/>
        <v>0</v>
      </c>
      <c r="K89" s="24">
        <f>SUM(K86:K88)</f>
        <v>0</v>
      </c>
      <c r="L89" s="24">
        <f>SUM(L86:L88)</f>
        <v>0</v>
      </c>
    </row>
    <row r="90" spans="1:12" s="21" customFormat="1" x14ac:dyDescent="0.35">
      <c r="A90" s="21">
        <v>25000</v>
      </c>
      <c r="B90" s="21" t="s">
        <v>27</v>
      </c>
      <c r="C90" s="21" t="s">
        <v>26</v>
      </c>
      <c r="D90" s="21" t="s">
        <v>25</v>
      </c>
      <c r="E90" s="21" t="s">
        <v>12</v>
      </c>
      <c r="I90" s="25">
        <v>0.26666666666666666</v>
      </c>
      <c r="J90" s="22">
        <f t="shared" si="5"/>
        <v>0</v>
      </c>
      <c r="K90" s="22">
        <f t="shared" ref="K90:L92" si="7">$I90*G90</f>
        <v>0</v>
      </c>
      <c r="L90" s="22">
        <f t="shared" si="7"/>
        <v>0</v>
      </c>
    </row>
    <row r="91" spans="1:12" s="21" customFormat="1" x14ac:dyDescent="0.35">
      <c r="A91" s="21">
        <v>25000</v>
      </c>
      <c r="B91" s="21" t="s">
        <v>27</v>
      </c>
      <c r="C91" s="21" t="s">
        <v>26</v>
      </c>
      <c r="D91" s="21" t="s">
        <v>25</v>
      </c>
      <c r="E91" s="21" t="s">
        <v>16</v>
      </c>
      <c r="F91" s="21">
        <v>5.0000000000000001E-3</v>
      </c>
      <c r="I91" s="25">
        <v>0.33333333333333298</v>
      </c>
      <c r="J91" s="22">
        <f t="shared" si="5"/>
        <v>1.666666666666665E-3</v>
      </c>
      <c r="K91" s="22">
        <f t="shared" si="7"/>
        <v>0</v>
      </c>
      <c r="L91" s="22">
        <f t="shared" si="7"/>
        <v>0</v>
      </c>
    </row>
    <row r="92" spans="1:12" s="21" customFormat="1" x14ac:dyDescent="0.35">
      <c r="A92" s="21">
        <v>25000</v>
      </c>
      <c r="B92" s="21" t="s">
        <v>27</v>
      </c>
      <c r="C92" s="21" t="s">
        <v>26</v>
      </c>
      <c r="D92" s="21" t="s">
        <v>25</v>
      </c>
      <c r="E92" s="21" t="s">
        <v>17</v>
      </c>
      <c r="F92" s="21">
        <v>0.04</v>
      </c>
      <c r="I92" s="25">
        <v>0.4</v>
      </c>
      <c r="J92" s="22">
        <f t="shared" si="5"/>
        <v>1.6E-2</v>
      </c>
      <c r="K92" s="22">
        <f t="shared" si="7"/>
        <v>0</v>
      </c>
      <c r="L92" s="22">
        <f t="shared" si="7"/>
        <v>0</v>
      </c>
    </row>
    <row r="93" spans="1:12" s="31" customFormat="1" x14ac:dyDescent="0.35">
      <c r="I93" s="32">
        <f>SUM(I90:I92)</f>
        <v>0.99999999999999967</v>
      </c>
      <c r="J93" s="34">
        <f>SUM(J90:J92)</f>
        <v>1.7666666666666664E-2</v>
      </c>
      <c r="K93" s="34">
        <f>SUM(K90:K92)</f>
        <v>0</v>
      </c>
      <c r="L93" s="34">
        <f>SUM(L90:L92)</f>
        <v>0</v>
      </c>
    </row>
    <row r="94" spans="1:12" x14ac:dyDescent="0.35">
      <c r="J94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7815-B9AC-4593-8854-1BA46E06D028}">
  <dimension ref="A1:AE21"/>
  <sheetViews>
    <sheetView topLeftCell="A18" workbookViewId="0">
      <selection activeCell="I26" sqref="I26"/>
    </sheetView>
  </sheetViews>
  <sheetFormatPr defaultRowHeight="14.5" x14ac:dyDescent="0.35"/>
  <cols>
    <col min="1" max="1" width="15.1796875" customWidth="1"/>
  </cols>
  <sheetData>
    <row r="1" spans="1:31" x14ac:dyDescent="0.35">
      <c r="A1" t="s">
        <v>81</v>
      </c>
    </row>
    <row r="2" spans="1:31" x14ac:dyDescent="0.35">
      <c r="B2" t="s">
        <v>85</v>
      </c>
    </row>
    <row r="3" spans="1:31" x14ac:dyDescent="0.35">
      <c r="B3" t="s">
        <v>68</v>
      </c>
    </row>
    <row r="4" spans="1:31" x14ac:dyDescent="0.35">
      <c r="B4" t="s">
        <v>82</v>
      </c>
    </row>
    <row r="6" spans="1:31" x14ac:dyDescent="0.35">
      <c r="C6" t="s">
        <v>69</v>
      </c>
    </row>
    <row r="7" spans="1:31" x14ac:dyDescent="0.35">
      <c r="D7" t="s">
        <v>73</v>
      </c>
    </row>
    <row r="9" spans="1:31" ht="15" thickBot="1" x14ac:dyDescent="0.4"/>
    <row r="10" spans="1:31" x14ac:dyDescent="0.35">
      <c r="X10" s="12" t="s">
        <v>0</v>
      </c>
      <c r="Y10" s="5"/>
      <c r="Z10" s="5"/>
      <c r="AA10" s="5"/>
      <c r="AB10" s="5"/>
      <c r="AC10" s="5"/>
      <c r="AD10" s="5"/>
      <c r="AE10" s="6"/>
    </row>
    <row r="11" spans="1:31" x14ac:dyDescent="0.35">
      <c r="X11" s="7" t="s">
        <v>50</v>
      </c>
      <c r="AE11" s="8"/>
    </row>
    <row r="12" spans="1:31" x14ac:dyDescent="0.35">
      <c r="X12" s="7" t="s">
        <v>1</v>
      </c>
      <c r="AE12" s="8"/>
    </row>
    <row r="13" spans="1:31" x14ac:dyDescent="0.35">
      <c r="X13" s="7" t="s">
        <v>2</v>
      </c>
      <c r="AE13" s="8"/>
    </row>
    <row r="14" spans="1:31" x14ac:dyDescent="0.35">
      <c r="X14" s="7" t="s">
        <v>3</v>
      </c>
      <c r="AE14" s="8"/>
    </row>
    <row r="15" spans="1:31" x14ac:dyDescent="0.35">
      <c r="X15" s="7" t="s">
        <v>4</v>
      </c>
      <c r="AE15" s="8"/>
    </row>
    <row r="16" spans="1:31" x14ac:dyDescent="0.35">
      <c r="X16" s="7"/>
      <c r="AE16" s="8"/>
    </row>
    <row r="17" spans="24:31" x14ac:dyDescent="0.35">
      <c r="X17" s="7"/>
      <c r="AE17" s="8"/>
    </row>
    <row r="18" spans="24:31" x14ac:dyDescent="0.35">
      <c r="X18" s="7"/>
      <c r="AE18" s="8"/>
    </row>
    <row r="19" spans="24:31" x14ac:dyDescent="0.35">
      <c r="X19" s="7"/>
      <c r="AE19" s="8"/>
    </row>
    <row r="20" spans="24:31" x14ac:dyDescent="0.35">
      <c r="X20" s="7"/>
      <c r="AE20" s="8"/>
    </row>
    <row r="21" spans="24:31" ht="15" thickBot="1" x14ac:dyDescent="0.4">
      <c r="X21" s="9"/>
      <c r="Y21" s="10"/>
      <c r="Z21" s="10"/>
      <c r="AA21" s="10"/>
      <c r="AB21" s="10"/>
      <c r="AC21" s="10"/>
      <c r="AD21" s="10"/>
      <c r="AE21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AA2C-D1E2-476D-B9D8-49DA4EF5DFD2}">
  <dimension ref="A1:H28"/>
  <sheetViews>
    <sheetView workbookViewId="0">
      <selection activeCell="E5" sqref="E5:G6"/>
    </sheetView>
  </sheetViews>
  <sheetFormatPr defaultRowHeight="14.5" x14ac:dyDescent="0.35"/>
  <cols>
    <col min="1" max="1" width="18.453125" customWidth="1"/>
    <col min="2" max="2" width="5.81640625" bestFit="1" customWidth="1"/>
    <col min="3" max="3" width="9.1796875" bestFit="1" customWidth="1"/>
    <col min="4" max="4" width="6.7265625" bestFit="1" customWidth="1"/>
    <col min="5" max="5" width="16.7265625" bestFit="1" customWidth="1"/>
    <col min="6" max="6" width="16.1796875" bestFit="1" customWidth="1"/>
    <col min="7" max="7" width="10.7265625" bestFit="1" customWidth="1"/>
    <col min="8" max="8" width="32.1796875" bestFit="1" customWidth="1"/>
  </cols>
  <sheetData>
    <row r="1" spans="1:8" x14ac:dyDescent="0.35">
      <c r="A1" s="3" t="s">
        <v>33</v>
      </c>
      <c r="B1" s="3"/>
    </row>
    <row r="2" spans="1:8" x14ac:dyDescent="0.35">
      <c r="A2" t="s">
        <v>34</v>
      </c>
    </row>
    <row r="4" spans="1:8" ht="15" thickBot="1" x14ac:dyDescent="0.4"/>
    <row r="5" spans="1:8" x14ac:dyDescent="0.35">
      <c r="A5" s="17" t="s">
        <v>28</v>
      </c>
      <c r="B5" s="18" t="s">
        <v>9</v>
      </c>
      <c r="C5" s="18" t="s">
        <v>7</v>
      </c>
      <c r="D5" s="18" t="s">
        <v>5</v>
      </c>
      <c r="E5" s="18" t="s">
        <v>36</v>
      </c>
      <c r="F5" s="18" t="s">
        <v>37</v>
      </c>
      <c r="G5" s="18" t="s">
        <v>38</v>
      </c>
      <c r="H5" s="19" t="s">
        <v>39</v>
      </c>
    </row>
    <row r="6" spans="1:8" x14ac:dyDescent="0.35">
      <c r="A6" s="14">
        <v>9998</v>
      </c>
      <c r="B6" s="15" t="s">
        <v>35</v>
      </c>
      <c r="C6" s="15" t="s">
        <v>18</v>
      </c>
      <c r="D6" s="15" t="s">
        <v>13</v>
      </c>
      <c r="E6" s="15">
        <v>6.6699999999999995E-4</v>
      </c>
      <c r="F6" s="15">
        <v>6.6399999999999999E-4</v>
      </c>
      <c r="G6" s="16">
        <f>F6-E6</f>
        <v>-2.9999999999999645E-6</v>
      </c>
      <c r="H6" s="13" t="s">
        <v>40</v>
      </c>
    </row>
    <row r="7" spans="1:8" x14ac:dyDescent="0.35">
      <c r="A7" s="14"/>
      <c r="B7" s="15"/>
      <c r="C7" s="15"/>
      <c r="D7" s="15"/>
      <c r="E7" s="15"/>
      <c r="F7" s="15"/>
      <c r="G7" s="15"/>
      <c r="H7" s="13"/>
    </row>
    <row r="8" spans="1:8" x14ac:dyDescent="0.35">
      <c r="A8" s="14"/>
      <c r="B8" s="15"/>
      <c r="C8" s="15"/>
      <c r="D8" s="15"/>
      <c r="E8" s="15"/>
      <c r="F8" s="15"/>
      <c r="G8" s="15"/>
      <c r="H8" s="13"/>
    </row>
    <row r="9" spans="1:8" x14ac:dyDescent="0.35">
      <c r="A9" s="14"/>
      <c r="B9" s="15"/>
      <c r="C9" s="15"/>
      <c r="D9" s="15"/>
      <c r="E9" s="15"/>
      <c r="F9" s="15"/>
      <c r="G9" s="15"/>
      <c r="H9" s="13"/>
    </row>
    <row r="10" spans="1:8" x14ac:dyDescent="0.35">
      <c r="A10" s="14"/>
      <c r="B10" s="15"/>
      <c r="C10" s="15"/>
      <c r="D10" s="15"/>
      <c r="E10" s="15"/>
      <c r="F10" s="15"/>
      <c r="G10" s="15"/>
      <c r="H10" s="13"/>
    </row>
    <row r="11" spans="1:8" x14ac:dyDescent="0.35">
      <c r="A11" s="14"/>
      <c r="B11" s="15"/>
      <c r="C11" s="15"/>
      <c r="D11" s="15"/>
      <c r="E11" s="15"/>
      <c r="F11" s="15"/>
      <c r="G11" s="15"/>
      <c r="H11" s="13"/>
    </row>
    <row r="12" spans="1:8" x14ac:dyDescent="0.35">
      <c r="A12" s="14"/>
      <c r="B12" s="15"/>
      <c r="C12" s="15"/>
      <c r="D12" s="15"/>
      <c r="E12" s="15"/>
      <c r="F12" s="15"/>
      <c r="G12" s="15"/>
      <c r="H12" s="13"/>
    </row>
    <row r="13" spans="1:8" x14ac:dyDescent="0.35">
      <c r="A13" s="14"/>
      <c r="B13" s="15"/>
      <c r="C13" s="15"/>
      <c r="D13" s="15"/>
      <c r="E13" s="15"/>
      <c r="F13" s="15"/>
      <c r="G13" s="15"/>
      <c r="H13" s="13"/>
    </row>
    <row r="14" spans="1:8" x14ac:dyDescent="0.35">
      <c r="A14" s="14"/>
      <c r="B14" s="15"/>
      <c r="C14" s="15"/>
      <c r="D14" s="15"/>
      <c r="E14" s="15"/>
      <c r="F14" s="15"/>
      <c r="G14" s="15"/>
      <c r="H14" s="13"/>
    </row>
    <row r="15" spans="1:8" x14ac:dyDescent="0.35">
      <c r="A15" s="14"/>
      <c r="B15" s="15"/>
      <c r="C15" s="15"/>
      <c r="D15" s="15"/>
      <c r="E15" s="15"/>
      <c r="F15" s="15"/>
      <c r="G15" s="15"/>
      <c r="H15" s="13"/>
    </row>
    <row r="16" spans="1:8" x14ac:dyDescent="0.35">
      <c r="A16" s="14"/>
      <c r="B16" s="15"/>
      <c r="C16" s="15"/>
      <c r="D16" s="15"/>
      <c r="E16" s="15"/>
      <c r="F16" s="15"/>
      <c r="G16" s="15"/>
      <c r="H16" s="13"/>
    </row>
    <row r="17" spans="1:8" x14ac:dyDescent="0.35">
      <c r="A17" s="7"/>
      <c r="H17" s="8"/>
    </row>
    <row r="18" spans="1:8" x14ac:dyDescent="0.35">
      <c r="A18" s="7"/>
      <c r="H18" s="8"/>
    </row>
    <row r="19" spans="1:8" x14ac:dyDescent="0.35">
      <c r="A19" s="7"/>
      <c r="H19" s="8"/>
    </row>
    <row r="20" spans="1:8" x14ac:dyDescent="0.35">
      <c r="A20" s="7"/>
      <c r="H20" s="8"/>
    </row>
    <row r="21" spans="1:8" x14ac:dyDescent="0.35">
      <c r="A21" s="7"/>
      <c r="H21" s="8"/>
    </row>
    <row r="22" spans="1:8" x14ac:dyDescent="0.35">
      <c r="A22" s="7"/>
      <c r="H22" s="8"/>
    </row>
    <row r="23" spans="1:8" x14ac:dyDescent="0.35">
      <c r="A23" s="7"/>
      <c r="H23" s="8"/>
    </row>
    <row r="24" spans="1:8" x14ac:dyDescent="0.35">
      <c r="A24" s="7"/>
      <c r="H24" s="8"/>
    </row>
    <row r="25" spans="1:8" x14ac:dyDescent="0.35">
      <c r="A25" s="7"/>
      <c r="H25" s="8"/>
    </row>
    <row r="26" spans="1:8" x14ac:dyDescent="0.35">
      <c r="A26" s="7"/>
      <c r="H26" s="8"/>
    </row>
    <row r="27" spans="1:8" x14ac:dyDescent="0.35">
      <c r="A27" s="7"/>
      <c r="H27" s="8"/>
    </row>
    <row r="28" spans="1:8" ht="15" thickBot="1" x14ac:dyDescent="0.4">
      <c r="A28" s="9"/>
      <c r="B28" s="10"/>
      <c r="C28" s="10"/>
      <c r="D28" s="10"/>
      <c r="E28" s="10"/>
      <c r="F28" s="10"/>
      <c r="G28" s="10"/>
      <c r="H2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91F0-D0C9-47B9-BFDF-506379C5CCDE}">
  <sheetPr>
    <tabColor theme="2" tint="-0.89999084444715716"/>
  </sheetPr>
  <dimension ref="A1:AN70"/>
  <sheetViews>
    <sheetView zoomScaleNormal="100" workbookViewId="0">
      <selection activeCell="C14" sqref="C14"/>
    </sheetView>
  </sheetViews>
  <sheetFormatPr defaultRowHeight="14.5" x14ac:dyDescent="0.35"/>
  <cols>
    <col min="8" max="8" width="14.7265625" bestFit="1" customWidth="1"/>
    <col min="9" max="9" width="12.453125" bestFit="1" customWidth="1"/>
    <col min="10" max="10" width="16.1796875" style="2" bestFit="1" customWidth="1"/>
    <col min="11" max="11" width="13.81640625" bestFit="1" customWidth="1"/>
    <col min="12" max="12" width="20.1796875" bestFit="1" customWidth="1"/>
    <col min="21" max="21" width="4.453125" customWidth="1"/>
    <col min="25" max="25" width="4.54296875" customWidth="1"/>
  </cols>
  <sheetData>
    <row r="1" spans="22:40" x14ac:dyDescent="0.35">
      <c r="V1" s="12" t="s">
        <v>0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</row>
    <row r="2" spans="22:40" x14ac:dyDescent="0.35">
      <c r="V2" s="7" t="s">
        <v>44</v>
      </c>
      <c r="AN2" s="8"/>
    </row>
    <row r="3" spans="22:40" x14ac:dyDescent="0.35">
      <c r="V3" s="7"/>
      <c r="W3" t="s">
        <v>46</v>
      </c>
      <c r="AN3" s="8"/>
    </row>
    <row r="4" spans="22:40" x14ac:dyDescent="0.35">
      <c r="V4" s="7" t="s">
        <v>47</v>
      </c>
      <c r="AN4" s="8"/>
    </row>
    <row r="5" spans="22:40" x14ac:dyDescent="0.35">
      <c r="V5" s="7" t="s">
        <v>48</v>
      </c>
      <c r="AN5" s="8"/>
    </row>
    <row r="6" spans="22:40" x14ac:dyDescent="0.35">
      <c r="V6" s="7"/>
      <c r="W6" t="s">
        <v>45</v>
      </c>
      <c r="AN6" s="8"/>
    </row>
    <row r="7" spans="22:40" x14ac:dyDescent="0.35">
      <c r="V7" s="7"/>
      <c r="W7" t="s">
        <v>51</v>
      </c>
      <c r="AN7" s="8"/>
    </row>
    <row r="8" spans="22:40" x14ac:dyDescent="0.35">
      <c r="V8" s="7"/>
      <c r="AN8" s="8"/>
    </row>
    <row r="9" spans="22:40" x14ac:dyDescent="0.35">
      <c r="V9" s="7" t="s">
        <v>52</v>
      </c>
      <c r="AN9" s="8"/>
    </row>
    <row r="10" spans="22:40" x14ac:dyDescent="0.35">
      <c r="V10" s="7"/>
      <c r="AN10" s="8"/>
    </row>
    <row r="11" spans="22:40" x14ac:dyDescent="0.35">
      <c r="V11" s="7"/>
      <c r="AN11" s="8"/>
    </row>
    <row r="12" spans="22:40" x14ac:dyDescent="0.35">
      <c r="V12" s="7" t="s">
        <v>53</v>
      </c>
      <c r="AN12" s="8"/>
    </row>
    <row r="13" spans="22:40" x14ac:dyDescent="0.35">
      <c r="V13" s="7" t="s">
        <v>54</v>
      </c>
      <c r="AN13" s="8"/>
    </row>
    <row r="14" spans="22:40" x14ac:dyDescent="0.35">
      <c r="V14" s="7"/>
      <c r="AN14" s="8"/>
    </row>
    <row r="15" spans="22:40" x14ac:dyDescent="0.35">
      <c r="V15" s="7"/>
      <c r="AN15" s="8"/>
    </row>
    <row r="16" spans="22:40" x14ac:dyDescent="0.35">
      <c r="V16" s="7"/>
      <c r="AN16" s="8"/>
    </row>
    <row r="17" spans="22:40" x14ac:dyDescent="0.35">
      <c r="V17" s="7"/>
      <c r="AN17" s="8"/>
    </row>
    <row r="18" spans="22:40" x14ac:dyDescent="0.35">
      <c r="V18" s="7"/>
      <c r="AN18" s="8"/>
    </row>
    <row r="19" spans="22:40" x14ac:dyDescent="0.35">
      <c r="V19" s="7"/>
      <c r="AN19" s="8"/>
    </row>
    <row r="20" spans="22:40" x14ac:dyDescent="0.35">
      <c r="V20" s="7"/>
      <c r="AN20" s="8"/>
    </row>
    <row r="21" spans="22:40" x14ac:dyDescent="0.35">
      <c r="V21" s="7"/>
      <c r="AN21" s="8"/>
    </row>
    <row r="22" spans="22:40" ht="15" thickBot="1" x14ac:dyDescent="0.4">
      <c r="V22" s="9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/>
    </row>
    <row r="37" spans="1:12" x14ac:dyDescent="0.35">
      <c r="H37" t="s">
        <v>41</v>
      </c>
      <c r="I37" s="2" t="s">
        <v>41</v>
      </c>
      <c r="J37" t="s">
        <v>42</v>
      </c>
    </row>
    <row r="38" spans="1:12" x14ac:dyDescent="0.35">
      <c r="A38" t="s">
        <v>6</v>
      </c>
      <c r="B38" t="s">
        <v>9</v>
      </c>
      <c r="C38" t="s">
        <v>7</v>
      </c>
      <c r="D38" t="s">
        <v>5</v>
      </c>
      <c r="E38" t="s">
        <v>8</v>
      </c>
      <c r="F38" t="s">
        <v>55</v>
      </c>
      <c r="G38" t="s">
        <v>56</v>
      </c>
      <c r="H38" t="s">
        <v>57</v>
      </c>
      <c r="I38" s="2" t="s">
        <v>43</v>
      </c>
      <c r="J38" t="s">
        <v>58</v>
      </c>
      <c r="K38" t="s">
        <v>59</v>
      </c>
      <c r="L38" t="s">
        <v>60</v>
      </c>
    </row>
    <row r="39" spans="1:12" s="1" customFormat="1" x14ac:dyDescent="0.35">
      <c r="A39" s="1">
        <v>9998</v>
      </c>
      <c r="B39" s="1" t="s">
        <v>15</v>
      </c>
      <c r="C39" s="1" t="s">
        <v>14</v>
      </c>
      <c r="D39" s="1" t="s">
        <v>13</v>
      </c>
      <c r="E39" s="1" t="s">
        <v>12</v>
      </c>
      <c r="F39" s="1">
        <v>1E-3</v>
      </c>
      <c r="I39" s="26">
        <v>0.266666666666667</v>
      </c>
      <c r="J39" s="20">
        <f>$I39*F39</f>
        <v>2.66666666666667E-4</v>
      </c>
      <c r="K39" s="20">
        <f>$I39*G39</f>
        <v>0</v>
      </c>
      <c r="L39" s="20">
        <f>$I39*H39</f>
        <v>0</v>
      </c>
    </row>
    <row r="40" spans="1:12" s="1" customFormat="1" x14ac:dyDescent="0.35">
      <c r="A40" s="1">
        <v>9998</v>
      </c>
      <c r="B40" s="1" t="s">
        <v>15</v>
      </c>
      <c r="C40" s="1" t="s">
        <v>14</v>
      </c>
      <c r="D40" s="1" t="s">
        <v>13</v>
      </c>
      <c r="E40" s="1" t="s">
        <v>16</v>
      </c>
      <c r="F40" s="1">
        <v>2E-3</v>
      </c>
      <c r="I40" s="26">
        <v>0.33333333333333331</v>
      </c>
      <c r="J40" s="20">
        <f>I40*F40</f>
        <v>6.6666666666666664E-4</v>
      </c>
      <c r="K40" s="20">
        <f>$I40*G40</f>
        <v>0</v>
      </c>
      <c r="L40" s="20">
        <f>$I40*H40</f>
        <v>0</v>
      </c>
    </row>
    <row r="41" spans="1:12" s="1" customFormat="1" x14ac:dyDescent="0.35">
      <c r="A41" s="1">
        <v>9998</v>
      </c>
      <c r="B41" s="1" t="s">
        <v>15</v>
      </c>
      <c r="C41" s="1" t="s">
        <v>14</v>
      </c>
      <c r="D41" s="1" t="s">
        <v>13</v>
      </c>
      <c r="E41" s="1" t="s">
        <v>17</v>
      </c>
      <c r="F41" s="1">
        <v>2E-3</v>
      </c>
      <c r="G41" s="1">
        <v>3.0000000000000001E-3</v>
      </c>
      <c r="H41" s="1">
        <v>5.0000000000000001E-3</v>
      </c>
      <c r="I41" s="26">
        <v>0.4</v>
      </c>
      <c r="J41" s="20">
        <f>I41*F41</f>
        <v>8.0000000000000004E-4</v>
      </c>
      <c r="K41" s="20">
        <f>$I41*G41</f>
        <v>1.2000000000000001E-3</v>
      </c>
      <c r="L41" s="20">
        <f>$I41*H41</f>
        <v>2E-3</v>
      </c>
    </row>
    <row r="42" spans="1:12" s="28" customFormat="1" x14ac:dyDescent="0.35">
      <c r="I42" s="29">
        <f>SUM(I39:I41)</f>
        <v>1.0000000000000004</v>
      </c>
      <c r="J42" s="30">
        <f>SUM(J39:J41)</f>
        <v>1.7333333333333337E-3</v>
      </c>
      <c r="K42" s="30">
        <f>SUM(K39:K41)</f>
        <v>1.2000000000000001E-3</v>
      </c>
      <c r="L42" s="30">
        <f>SUM(L39:L41)</f>
        <v>2E-3</v>
      </c>
    </row>
    <row r="43" spans="1:12" s="21" customFormat="1" x14ac:dyDescent="0.35">
      <c r="A43" s="21">
        <v>9998</v>
      </c>
      <c r="B43" s="21" t="s">
        <v>19</v>
      </c>
      <c r="C43" s="21" t="s">
        <v>18</v>
      </c>
      <c r="D43" s="21" t="s">
        <v>13</v>
      </c>
      <c r="E43" s="21" t="s">
        <v>12</v>
      </c>
      <c r="F43" s="21">
        <v>1E-3</v>
      </c>
      <c r="I43" s="25">
        <v>0.26666666666666666</v>
      </c>
      <c r="J43" s="22">
        <f>I43*F43</f>
        <v>2.6666666666666668E-4</v>
      </c>
      <c r="K43" s="22">
        <f t="shared" ref="K43:L45" si="0">$I43*G43</f>
        <v>0</v>
      </c>
      <c r="L43" s="22">
        <f t="shared" si="0"/>
        <v>0</v>
      </c>
    </row>
    <row r="44" spans="1:12" s="21" customFormat="1" x14ac:dyDescent="0.35">
      <c r="A44" s="21">
        <v>9998</v>
      </c>
      <c r="B44" s="21" t="s">
        <v>19</v>
      </c>
      <c r="C44" s="21" t="s">
        <v>18</v>
      </c>
      <c r="D44" s="21" t="s">
        <v>13</v>
      </c>
      <c r="E44" s="21" t="s">
        <v>16</v>
      </c>
      <c r="F44" s="21">
        <v>2E-3</v>
      </c>
      <c r="H44" s="21">
        <v>3.0000000000000001E-3</v>
      </c>
      <c r="I44" s="25">
        <v>0.33333333333333331</v>
      </c>
      <c r="J44" s="22">
        <f>I44*F44</f>
        <v>6.6666666666666664E-4</v>
      </c>
      <c r="K44" s="22">
        <f t="shared" si="0"/>
        <v>0</v>
      </c>
      <c r="L44" s="22">
        <f t="shared" si="0"/>
        <v>1E-3</v>
      </c>
    </row>
    <row r="45" spans="1:12" s="21" customFormat="1" x14ac:dyDescent="0.35">
      <c r="A45" s="21">
        <v>9998</v>
      </c>
      <c r="B45" s="21" t="s">
        <v>19</v>
      </c>
      <c r="C45" s="21" t="s">
        <v>18</v>
      </c>
      <c r="D45" s="21" t="s">
        <v>13</v>
      </c>
      <c r="E45" s="21" t="s">
        <v>17</v>
      </c>
      <c r="F45" s="21">
        <v>4.0000000000000001E-3</v>
      </c>
      <c r="I45" s="25">
        <v>0.4</v>
      </c>
      <c r="J45" s="22">
        <f>I45*F45</f>
        <v>1.6000000000000001E-3</v>
      </c>
      <c r="K45" s="22">
        <f t="shared" si="0"/>
        <v>0</v>
      </c>
      <c r="L45" s="22">
        <f t="shared" si="0"/>
        <v>0</v>
      </c>
    </row>
    <row r="46" spans="1:12" s="31" customFormat="1" x14ac:dyDescent="0.35">
      <c r="I46" s="32">
        <f>SUM(I43:I45)</f>
        <v>1</v>
      </c>
      <c r="J46" s="33">
        <f>SUM(J43:J45)</f>
        <v>2.5333333333333336E-3</v>
      </c>
      <c r="K46" s="33">
        <f>SUM(K43:K45)</f>
        <v>0</v>
      </c>
      <c r="L46" s="33">
        <f>SUM(L43:L45)</f>
        <v>1E-3</v>
      </c>
    </row>
    <row r="47" spans="1:12" s="1" customFormat="1" x14ac:dyDescent="0.35">
      <c r="A47" s="1">
        <v>9998</v>
      </c>
      <c r="B47" s="1" t="s">
        <v>20</v>
      </c>
      <c r="C47" s="1" t="s">
        <v>14</v>
      </c>
      <c r="D47" s="1" t="s">
        <v>13</v>
      </c>
      <c r="E47" s="1" t="s">
        <v>12</v>
      </c>
      <c r="F47" s="1">
        <v>1E-3</v>
      </c>
      <c r="I47" s="26">
        <v>0.26666666666666666</v>
      </c>
      <c r="J47" s="20">
        <f>I47*F47</f>
        <v>2.6666666666666668E-4</v>
      </c>
      <c r="K47" s="20">
        <f t="shared" ref="K47:L49" si="1">$I47*G47</f>
        <v>0</v>
      </c>
      <c r="L47" s="20">
        <f t="shared" si="1"/>
        <v>0</v>
      </c>
    </row>
    <row r="48" spans="1:12" s="1" customFormat="1" x14ac:dyDescent="0.35">
      <c r="A48" s="1">
        <v>9998</v>
      </c>
      <c r="B48" s="1" t="s">
        <v>20</v>
      </c>
      <c r="C48" s="1" t="s">
        <v>14</v>
      </c>
      <c r="D48" s="1" t="s">
        <v>13</v>
      </c>
      <c r="E48" s="1" t="s">
        <v>16</v>
      </c>
      <c r="F48" s="1">
        <v>5.0000000000000001E-3</v>
      </c>
      <c r="I48" s="26">
        <v>0.33333333333333331</v>
      </c>
      <c r="J48" s="20">
        <f>I48*F48</f>
        <v>1.6666666666666666E-3</v>
      </c>
      <c r="K48" s="20">
        <f t="shared" si="1"/>
        <v>0</v>
      </c>
      <c r="L48" s="20">
        <f t="shared" si="1"/>
        <v>0</v>
      </c>
    </row>
    <row r="49" spans="1:12" s="1" customFormat="1" x14ac:dyDescent="0.35">
      <c r="A49" s="1">
        <v>9998</v>
      </c>
      <c r="B49" s="1" t="s">
        <v>20</v>
      </c>
      <c r="C49" s="1" t="s">
        <v>14</v>
      </c>
      <c r="D49" s="1" t="s">
        <v>13</v>
      </c>
      <c r="E49" s="1" t="s">
        <v>17</v>
      </c>
      <c r="F49" s="1">
        <v>3.0000000000000001E-3</v>
      </c>
      <c r="I49" s="26">
        <v>0.4</v>
      </c>
      <c r="J49" s="20">
        <f>I49*F49</f>
        <v>1.2000000000000001E-3</v>
      </c>
      <c r="K49" s="20">
        <f t="shared" si="1"/>
        <v>0</v>
      </c>
      <c r="L49" s="20">
        <f t="shared" si="1"/>
        <v>0</v>
      </c>
    </row>
    <row r="50" spans="1:12" s="28" customFormat="1" x14ac:dyDescent="0.35">
      <c r="I50" s="29">
        <f>SUM(I47:I49)</f>
        <v>1</v>
      </c>
      <c r="J50" s="30">
        <f>SUM(J47:J49)</f>
        <v>3.1333333333333335E-3</v>
      </c>
      <c r="K50" s="30">
        <f>SUM(K47:K49)</f>
        <v>0</v>
      </c>
      <c r="L50" s="30">
        <f>SUM(L47:L49)</f>
        <v>0</v>
      </c>
    </row>
    <row r="51" spans="1:12" s="21" customFormat="1" x14ac:dyDescent="0.35">
      <c r="A51" s="21">
        <v>9998</v>
      </c>
      <c r="B51" s="21" t="s">
        <v>21</v>
      </c>
      <c r="C51" s="21" t="s">
        <v>18</v>
      </c>
      <c r="D51" s="21" t="s">
        <v>13</v>
      </c>
      <c r="E51" s="21" t="s">
        <v>12</v>
      </c>
      <c r="F51" s="21">
        <v>1E-3</v>
      </c>
      <c r="I51" s="25">
        <v>0.26666666666666666</v>
      </c>
      <c r="J51" s="22">
        <f>I51*F51</f>
        <v>2.6666666666666668E-4</v>
      </c>
      <c r="K51" s="22">
        <f t="shared" ref="K51:L53" si="2">$I51*G51</f>
        <v>0</v>
      </c>
      <c r="L51" s="22">
        <f t="shared" si="2"/>
        <v>0</v>
      </c>
    </row>
    <row r="52" spans="1:12" s="21" customFormat="1" x14ac:dyDescent="0.35">
      <c r="A52" s="21">
        <v>9998</v>
      </c>
      <c r="B52" s="21" t="s">
        <v>21</v>
      </c>
      <c r="C52" s="21" t="s">
        <v>18</v>
      </c>
      <c r="D52" s="21" t="s">
        <v>13</v>
      </c>
      <c r="E52" s="21" t="s">
        <v>16</v>
      </c>
      <c r="F52" s="21">
        <v>2E-3</v>
      </c>
      <c r="H52" s="21">
        <v>2E-3</v>
      </c>
      <c r="I52" s="25">
        <v>0.33333333333333331</v>
      </c>
      <c r="J52" s="22">
        <f>I52*F52</f>
        <v>6.6666666666666664E-4</v>
      </c>
      <c r="K52" s="22">
        <f t="shared" si="2"/>
        <v>0</v>
      </c>
      <c r="L52" s="22">
        <f t="shared" si="2"/>
        <v>6.6666666666666664E-4</v>
      </c>
    </row>
    <row r="53" spans="1:12" s="21" customFormat="1" x14ac:dyDescent="0.35">
      <c r="A53" s="21">
        <v>9998</v>
      </c>
      <c r="B53" s="21" t="s">
        <v>21</v>
      </c>
      <c r="C53" s="21" t="s">
        <v>18</v>
      </c>
      <c r="D53" s="21" t="s">
        <v>13</v>
      </c>
      <c r="E53" s="21" t="s">
        <v>17</v>
      </c>
      <c r="F53" s="21">
        <v>8.0000000000000002E-3</v>
      </c>
      <c r="I53" s="25">
        <v>0.4</v>
      </c>
      <c r="J53" s="22">
        <f>I53*F53</f>
        <v>3.2000000000000002E-3</v>
      </c>
      <c r="K53" s="22">
        <f t="shared" si="2"/>
        <v>0</v>
      </c>
      <c r="L53" s="22">
        <f t="shared" si="2"/>
        <v>0</v>
      </c>
    </row>
    <row r="54" spans="1:12" s="31" customFormat="1" x14ac:dyDescent="0.35">
      <c r="I54" s="32">
        <f>SUM(I51:I53)</f>
        <v>1</v>
      </c>
      <c r="J54" s="33">
        <f>SUM(J51:J53)</f>
        <v>4.1333333333333335E-3</v>
      </c>
      <c r="K54" s="33">
        <f>SUM(K51:K53)</f>
        <v>0</v>
      </c>
      <c r="L54" s="33">
        <f>SUM(L51:L53)</f>
        <v>6.6666666666666664E-4</v>
      </c>
    </row>
    <row r="55" spans="1:12" s="1" customFormat="1" x14ac:dyDescent="0.35">
      <c r="A55" s="1">
        <v>9998</v>
      </c>
      <c r="B55" s="1" t="s">
        <v>22</v>
      </c>
      <c r="C55" s="1" t="s">
        <v>14</v>
      </c>
      <c r="D55" s="1" t="s">
        <v>13</v>
      </c>
      <c r="E55" s="1" t="s">
        <v>12</v>
      </c>
      <c r="F55" s="1">
        <v>1E-3</v>
      </c>
      <c r="I55" s="26">
        <v>0.26666666666666666</v>
      </c>
      <c r="J55" s="20">
        <f>I55*F55</f>
        <v>2.6666666666666668E-4</v>
      </c>
      <c r="K55" s="20">
        <f t="shared" ref="K55:L57" si="3">$I55*G55</f>
        <v>0</v>
      </c>
      <c r="L55" s="20">
        <f t="shared" si="3"/>
        <v>0</v>
      </c>
    </row>
    <row r="56" spans="1:12" s="1" customFormat="1" x14ac:dyDescent="0.35">
      <c r="A56" s="1">
        <v>9998</v>
      </c>
      <c r="B56" s="1" t="s">
        <v>22</v>
      </c>
      <c r="C56" s="1" t="s">
        <v>14</v>
      </c>
      <c r="D56" s="1" t="s">
        <v>13</v>
      </c>
      <c r="E56" s="1" t="s">
        <v>16</v>
      </c>
      <c r="F56" s="1">
        <v>2E-3</v>
      </c>
      <c r="I56" s="26">
        <v>0.33333333333333331</v>
      </c>
      <c r="J56" s="20">
        <f>I56*F56</f>
        <v>6.6666666666666664E-4</v>
      </c>
      <c r="K56" s="20">
        <f t="shared" si="3"/>
        <v>0</v>
      </c>
      <c r="L56" s="20">
        <f t="shared" si="3"/>
        <v>0</v>
      </c>
    </row>
    <row r="57" spans="1:12" s="1" customFormat="1" x14ac:dyDescent="0.35">
      <c r="A57" s="1">
        <v>9998</v>
      </c>
      <c r="B57" s="1" t="s">
        <v>22</v>
      </c>
      <c r="C57" s="1" t="s">
        <v>14</v>
      </c>
      <c r="D57" s="1" t="s">
        <v>13</v>
      </c>
      <c r="E57" s="1" t="s">
        <v>17</v>
      </c>
      <c r="F57" s="1">
        <v>2E-3</v>
      </c>
      <c r="I57" s="26">
        <v>0.4</v>
      </c>
      <c r="J57" s="20">
        <f>I57*F57</f>
        <v>8.0000000000000004E-4</v>
      </c>
      <c r="K57" s="20">
        <f t="shared" si="3"/>
        <v>0</v>
      </c>
      <c r="L57" s="20">
        <f t="shared" si="3"/>
        <v>0</v>
      </c>
    </row>
    <row r="58" spans="1:12" s="28" customFormat="1" x14ac:dyDescent="0.35">
      <c r="I58" s="29">
        <f>SUM(I55:I57)</f>
        <v>1</v>
      </c>
      <c r="J58" s="30">
        <f>SUM(J55:J57)</f>
        <v>1.7333333333333333E-3</v>
      </c>
      <c r="K58" s="30">
        <f>SUM(K55:K57)</f>
        <v>0</v>
      </c>
      <c r="L58" s="30">
        <f>SUM(L55:L57)</f>
        <v>0</v>
      </c>
    </row>
    <row r="59" spans="1:12" s="21" customFormat="1" x14ac:dyDescent="0.35">
      <c r="A59" s="21">
        <v>9998</v>
      </c>
      <c r="B59" s="21" t="s">
        <v>23</v>
      </c>
      <c r="C59" s="21" t="s">
        <v>18</v>
      </c>
      <c r="D59" s="21" t="s">
        <v>13</v>
      </c>
      <c r="E59" s="21" t="s">
        <v>12</v>
      </c>
      <c r="F59" s="21">
        <v>3.0000000000000001E-3</v>
      </c>
      <c r="I59" s="25">
        <v>0.26666666666666666</v>
      </c>
      <c r="J59" s="22">
        <f>I59*F59</f>
        <v>8.0000000000000004E-4</v>
      </c>
      <c r="K59" s="22">
        <f t="shared" ref="K59:L61" si="4">$I59*G59</f>
        <v>0</v>
      </c>
      <c r="L59" s="22">
        <f t="shared" si="4"/>
        <v>0</v>
      </c>
    </row>
    <row r="60" spans="1:12" s="21" customFormat="1" x14ac:dyDescent="0.35">
      <c r="A60" s="21">
        <v>9998</v>
      </c>
      <c r="B60" s="21" t="s">
        <v>23</v>
      </c>
      <c r="C60" s="21" t="s">
        <v>18</v>
      </c>
      <c r="D60" s="21" t="s">
        <v>13</v>
      </c>
      <c r="E60" s="21" t="s">
        <v>16</v>
      </c>
      <c r="F60" s="21">
        <v>2E-3</v>
      </c>
      <c r="I60" s="25">
        <v>0.33333333333333331</v>
      </c>
      <c r="J60" s="22">
        <f>I60*F60</f>
        <v>6.6666666666666664E-4</v>
      </c>
      <c r="K60" s="22">
        <f t="shared" si="4"/>
        <v>0</v>
      </c>
      <c r="L60" s="22">
        <f t="shared" si="4"/>
        <v>0</v>
      </c>
    </row>
    <row r="61" spans="1:12" s="21" customFormat="1" x14ac:dyDescent="0.35">
      <c r="A61" s="21">
        <v>9998</v>
      </c>
      <c r="B61" s="21" t="s">
        <v>23</v>
      </c>
      <c r="C61" s="21" t="s">
        <v>18</v>
      </c>
      <c r="D61" s="21" t="s">
        <v>13</v>
      </c>
      <c r="E61" s="21" t="s">
        <v>17</v>
      </c>
      <c r="F61" s="21">
        <v>2E-3</v>
      </c>
      <c r="I61" s="25">
        <v>0.4</v>
      </c>
      <c r="J61" s="22">
        <f>I61*F61</f>
        <v>8.0000000000000004E-4</v>
      </c>
      <c r="K61" s="22">
        <f t="shared" si="4"/>
        <v>0</v>
      </c>
      <c r="L61" s="22">
        <f t="shared" si="4"/>
        <v>0</v>
      </c>
    </row>
    <row r="62" spans="1:12" s="31" customFormat="1" x14ac:dyDescent="0.35">
      <c r="I62" s="32">
        <f>SUM(I59:I61)</f>
        <v>1</v>
      </c>
      <c r="J62" s="33">
        <f>SUM(J59:J61)</f>
        <v>2.2666666666666668E-3</v>
      </c>
      <c r="K62" s="33">
        <f>SUM(K59:K61)</f>
        <v>0</v>
      </c>
      <c r="L62" s="33">
        <f>SUM(L59:L61)</f>
        <v>0</v>
      </c>
    </row>
    <row r="63" spans="1:12" s="1" customFormat="1" x14ac:dyDescent="0.35">
      <c r="A63" s="1">
        <v>9998</v>
      </c>
      <c r="B63" s="1" t="s">
        <v>24</v>
      </c>
      <c r="C63" s="1" t="s">
        <v>14</v>
      </c>
      <c r="D63" s="1" t="s">
        <v>13</v>
      </c>
      <c r="E63" s="1" t="s">
        <v>12</v>
      </c>
      <c r="F63" s="1">
        <v>2E-3</v>
      </c>
      <c r="I63" s="26">
        <v>0.26666666666666666</v>
      </c>
      <c r="J63" s="20">
        <f t="shared" ref="J63:J69" si="5">I63*F63</f>
        <v>5.3333333333333336E-4</v>
      </c>
      <c r="K63" s="20">
        <f t="shared" ref="K63:L65" si="6">$I63*G63</f>
        <v>0</v>
      </c>
      <c r="L63" s="20">
        <f t="shared" si="6"/>
        <v>0</v>
      </c>
    </row>
    <row r="64" spans="1:12" s="1" customFormat="1" x14ac:dyDescent="0.35">
      <c r="A64" s="1">
        <v>9998</v>
      </c>
      <c r="B64" s="1" t="s">
        <v>24</v>
      </c>
      <c r="C64" s="1" t="s">
        <v>14</v>
      </c>
      <c r="D64" s="1" t="s">
        <v>13</v>
      </c>
      <c r="E64" s="1" t="s">
        <v>16</v>
      </c>
      <c r="F64" s="1">
        <v>2E-3</v>
      </c>
      <c r="I64" s="26">
        <v>0.33333333333333331</v>
      </c>
      <c r="J64" s="20">
        <f t="shared" si="5"/>
        <v>6.6666666666666664E-4</v>
      </c>
      <c r="K64" s="20">
        <f t="shared" si="6"/>
        <v>0</v>
      </c>
      <c r="L64" s="20">
        <f t="shared" si="6"/>
        <v>0</v>
      </c>
    </row>
    <row r="65" spans="1:12" s="1" customFormat="1" x14ac:dyDescent="0.35">
      <c r="A65" s="1">
        <v>9998</v>
      </c>
      <c r="B65" s="1" t="s">
        <v>24</v>
      </c>
      <c r="C65" s="1" t="s">
        <v>14</v>
      </c>
      <c r="D65" s="1" t="s">
        <v>13</v>
      </c>
      <c r="E65" s="1" t="s">
        <v>17</v>
      </c>
      <c r="F65" s="1">
        <v>4.0000000000000001E-3</v>
      </c>
      <c r="I65" s="26">
        <v>0.4</v>
      </c>
      <c r="J65" s="20">
        <f t="shared" si="5"/>
        <v>1.6000000000000001E-3</v>
      </c>
      <c r="K65" s="20">
        <f t="shared" si="6"/>
        <v>0</v>
      </c>
      <c r="L65" s="20">
        <f t="shared" si="6"/>
        <v>0</v>
      </c>
    </row>
    <row r="66" spans="1:12" s="23" customFormat="1" x14ac:dyDescent="0.35">
      <c r="G66" s="28"/>
      <c r="H66" s="28"/>
      <c r="I66" s="27">
        <f>SUM(I63:I65)</f>
        <v>1</v>
      </c>
      <c r="J66" s="24">
        <f t="shared" si="5"/>
        <v>0</v>
      </c>
      <c r="K66" s="24">
        <f>SUM(K63:K65)</f>
        <v>0</v>
      </c>
      <c r="L66" s="24">
        <f>SUM(L63:L65)</f>
        <v>0</v>
      </c>
    </row>
    <row r="67" spans="1:12" s="21" customFormat="1" x14ac:dyDescent="0.35">
      <c r="A67" s="21">
        <v>25000</v>
      </c>
      <c r="B67" s="21" t="s">
        <v>27</v>
      </c>
      <c r="C67" s="21" t="s">
        <v>26</v>
      </c>
      <c r="D67" s="21" t="s">
        <v>25</v>
      </c>
      <c r="E67" s="21" t="s">
        <v>12</v>
      </c>
      <c r="I67" s="25">
        <v>0.26666666666666666</v>
      </c>
      <c r="J67" s="22">
        <f t="shared" si="5"/>
        <v>0</v>
      </c>
      <c r="K67" s="22">
        <f t="shared" ref="K67:L69" si="7">$I67*G67</f>
        <v>0</v>
      </c>
      <c r="L67" s="22">
        <f t="shared" si="7"/>
        <v>0</v>
      </c>
    </row>
    <row r="68" spans="1:12" s="21" customFormat="1" x14ac:dyDescent="0.35">
      <c r="A68" s="21">
        <v>25000</v>
      </c>
      <c r="B68" s="21" t="s">
        <v>27</v>
      </c>
      <c r="C68" s="21" t="s">
        <v>26</v>
      </c>
      <c r="D68" s="21" t="s">
        <v>25</v>
      </c>
      <c r="E68" s="21" t="s">
        <v>16</v>
      </c>
      <c r="F68" s="21">
        <v>5.0000000000000001E-3</v>
      </c>
      <c r="I68" s="25">
        <v>0.33333333333333298</v>
      </c>
      <c r="J68" s="22">
        <f t="shared" si="5"/>
        <v>1.666666666666665E-3</v>
      </c>
      <c r="K68" s="22">
        <f t="shared" si="7"/>
        <v>0</v>
      </c>
      <c r="L68" s="22">
        <f t="shared" si="7"/>
        <v>0</v>
      </c>
    </row>
    <row r="69" spans="1:12" s="21" customFormat="1" x14ac:dyDescent="0.35">
      <c r="A69" s="21">
        <v>25000</v>
      </c>
      <c r="B69" s="21" t="s">
        <v>27</v>
      </c>
      <c r="C69" s="21" t="s">
        <v>26</v>
      </c>
      <c r="D69" s="21" t="s">
        <v>25</v>
      </c>
      <c r="E69" s="21" t="s">
        <v>17</v>
      </c>
      <c r="F69" s="21">
        <v>0.04</v>
      </c>
      <c r="I69" s="25">
        <v>0.4</v>
      </c>
      <c r="J69" s="22">
        <f t="shared" si="5"/>
        <v>1.6E-2</v>
      </c>
      <c r="K69" s="22">
        <f t="shared" si="7"/>
        <v>0</v>
      </c>
      <c r="L69" s="22">
        <f t="shared" si="7"/>
        <v>0</v>
      </c>
    </row>
    <row r="70" spans="1:12" s="31" customFormat="1" x14ac:dyDescent="0.35">
      <c r="I70" s="32">
        <f>SUM(I67:I69)</f>
        <v>0.99999999999999967</v>
      </c>
      <c r="J70" s="34">
        <f>SUM(J67:J69)</f>
        <v>1.7666666666666664E-2</v>
      </c>
      <c r="K70" s="34">
        <f>SUM(K67:K69)</f>
        <v>0</v>
      </c>
      <c r="L70" s="34">
        <f>SUM(L67:L69)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490C-AFB4-4845-B8E5-1673FFD30001}">
  <sheetPr>
    <tabColor theme="3" tint="-0.499984740745262"/>
  </sheetPr>
  <dimension ref="X1:AE13"/>
  <sheetViews>
    <sheetView topLeftCell="D1" workbookViewId="0">
      <selection activeCell="X19" sqref="X19"/>
    </sheetView>
  </sheetViews>
  <sheetFormatPr defaultRowHeight="14.5" x14ac:dyDescent="0.35"/>
  <cols>
    <col min="1" max="1" width="15.1796875" customWidth="1"/>
  </cols>
  <sheetData>
    <row r="1" spans="24:31" ht="15" thickBot="1" x14ac:dyDescent="0.4"/>
    <row r="2" spans="24:31" x14ac:dyDescent="0.35">
      <c r="X2" s="12" t="s">
        <v>0</v>
      </c>
      <c r="Y2" s="5"/>
      <c r="Z2" s="5"/>
      <c r="AA2" s="5"/>
      <c r="AB2" s="5"/>
      <c r="AC2" s="5"/>
      <c r="AD2" s="5"/>
      <c r="AE2" s="6"/>
    </row>
    <row r="3" spans="24:31" x14ac:dyDescent="0.35">
      <c r="X3" s="7" t="s">
        <v>50</v>
      </c>
      <c r="AE3" s="8"/>
    </row>
    <row r="4" spans="24:31" x14ac:dyDescent="0.35">
      <c r="X4" s="7" t="s">
        <v>1</v>
      </c>
      <c r="AE4" s="8"/>
    </row>
    <row r="5" spans="24:31" x14ac:dyDescent="0.35">
      <c r="X5" s="7" t="s">
        <v>2</v>
      </c>
      <c r="AE5" s="8"/>
    </row>
    <row r="6" spans="24:31" x14ac:dyDescent="0.35">
      <c r="X6" s="7" t="s">
        <v>3</v>
      </c>
      <c r="AE6" s="8"/>
    </row>
    <row r="7" spans="24:31" x14ac:dyDescent="0.35">
      <c r="X7" s="7" t="s">
        <v>4</v>
      </c>
      <c r="AE7" s="8"/>
    </row>
    <row r="8" spans="24:31" x14ac:dyDescent="0.35">
      <c r="X8" s="7"/>
      <c r="AE8" s="8"/>
    </row>
    <row r="9" spans="24:31" x14ac:dyDescent="0.35">
      <c r="X9" s="7"/>
      <c r="AE9" s="8"/>
    </row>
    <row r="10" spans="24:31" x14ac:dyDescent="0.35">
      <c r="X10" s="7"/>
      <c r="AE10" s="8"/>
    </row>
    <row r="11" spans="24:31" x14ac:dyDescent="0.35">
      <c r="X11" s="7"/>
      <c r="AE11" s="8"/>
    </row>
    <row r="12" spans="24:31" x14ac:dyDescent="0.35">
      <c r="X12" s="7"/>
      <c r="AE12" s="8"/>
    </row>
    <row r="13" spans="24:31" ht="15" thickBot="1" x14ac:dyDescent="0.4">
      <c r="X13" s="9"/>
      <c r="Y13" s="10"/>
      <c r="Z13" s="10"/>
      <c r="AA13" s="10"/>
      <c r="AB13" s="10"/>
      <c r="AC13" s="10"/>
      <c r="AD13" s="10"/>
      <c r="AE1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 Initiation</vt:lpstr>
      <vt:lpstr>Tab Screen Options</vt:lpstr>
      <vt:lpstr>Blended Expense Data</vt:lpstr>
      <vt:lpstr>Blended Expense Results</vt:lpstr>
      <vt:lpstr>EMAIL NOTIFICATION</vt:lpstr>
      <vt:lpstr>BLENDED EXP CALC </vt:lpstr>
      <vt:lpstr>BLENDED EXP REPORT</vt:lpstr>
    </vt:vector>
  </TitlesOfParts>
  <Company>Empower Retirement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Muellner, Carly</dc:creator>
  <cp:lastModifiedBy>Henry, Teri</cp:lastModifiedBy>
  <dcterms:created xsi:type="dcterms:W3CDTF">2023-02-02T17:55:52Z</dcterms:created>
  <dcterms:modified xsi:type="dcterms:W3CDTF">2023-04-10T21:07:32Z</dcterms:modified>
</cp:coreProperties>
</file>