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opan\Desktop\"/>
    </mc:Choice>
  </mc:AlternateContent>
  <xr:revisionPtr revIDLastSave="0" documentId="8_{64739912-0810-40BD-8010-C639E21A6647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计划执行" sheetId="1" r:id="rId1"/>
    <sheet name="releaseNote" sheetId="3" r:id="rId2"/>
    <sheet name="领导心中的计划" sheetId="2" state="hidden" r:id="rId3"/>
  </sheets>
  <calcPr calcId="191029"/>
</workbook>
</file>

<file path=xl/calcChain.xml><?xml version="1.0" encoding="utf-8"?>
<calcChain xmlns="http://schemas.openxmlformats.org/spreadsheetml/2006/main">
  <c r="K41" i="1" l="1"/>
  <c r="J39" i="1" l="1"/>
  <c r="K39" i="1" s="1"/>
  <c r="M39" i="1" s="1"/>
  <c r="N39" i="1" s="1"/>
  <c r="J37" i="1" l="1"/>
  <c r="K37" i="1" l="1"/>
  <c r="J24" i="1"/>
  <c r="K24" i="1" s="1"/>
  <c r="M24" i="1" s="1"/>
  <c r="N24" i="1" s="1"/>
  <c r="Q24" i="1" s="1"/>
  <c r="R24" i="1" s="1"/>
  <c r="J15" i="1"/>
  <c r="J16" i="1"/>
  <c r="J14" i="1"/>
  <c r="K14" i="1" s="1"/>
  <c r="M14" i="1" s="1"/>
  <c r="N14" i="1" s="1"/>
  <c r="Q14" i="1" s="1"/>
  <c r="R14" i="1" s="1"/>
  <c r="J8" i="1"/>
  <c r="K8" i="1" s="1"/>
  <c r="M8" i="1" s="1"/>
  <c r="N8" i="1" s="1"/>
  <c r="Q8" i="1" s="1"/>
  <c r="R8" i="1" s="1"/>
  <c r="J9" i="1"/>
  <c r="K9" i="1" s="1"/>
  <c r="M9" i="1" s="1"/>
  <c r="N9" i="1" s="1"/>
  <c r="Q9" i="1" s="1"/>
  <c r="I17" i="1" l="1"/>
  <c r="J17" i="1" s="1"/>
  <c r="K17" i="1" s="1"/>
  <c r="M17" i="1" s="1"/>
  <c r="N17" i="1" s="1"/>
  <c r="R9" i="1"/>
  <c r="Q17" i="1" l="1"/>
  <c r="R17" i="1" l="1"/>
  <c r="I29" i="1"/>
  <c r="J29" i="1" s="1"/>
  <c r="K29" i="1" s="1"/>
  <c r="M29" i="1" s="1"/>
  <c r="N29" i="1" s="1"/>
  <c r="Q29" i="1" l="1"/>
  <c r="R29" i="1" s="1"/>
  <c r="Q39" i="1" s="1"/>
  <c r="R39" i="1" l="1"/>
  <c r="M41" i="1"/>
  <c r="N41" i="1" s="1"/>
  <c r="Q41" i="1" s="1"/>
  <c r="R41" i="1" s="1"/>
  <c r="M37" i="1"/>
  <c r="N37" i="1" s="1"/>
  <c r="Q37" i="1" s="1"/>
  <c r="R37" i="1" s="1"/>
  <c r="J44" i="1"/>
  <c r="K44" i="1" s="1"/>
  <c r="M44" i="1" s="1"/>
  <c r="N44" i="1" s="1"/>
  <c r="Q44" i="1" l="1"/>
  <c r="R44" i="1" s="1"/>
  <c r="J58" i="1" l="1"/>
  <c r="K58" i="1" s="1"/>
  <c r="M58" i="1" s="1"/>
  <c r="N58" i="1" s="1"/>
  <c r="Q58" i="1" s="1"/>
  <c r="R58" i="1" s="1"/>
  <c r="I72" i="1" l="1"/>
  <c r="J72" i="1" s="1"/>
  <c r="K72" i="1" s="1"/>
  <c r="M72" i="1" s="1"/>
  <c r="N72" i="1" s="1"/>
  <c r="Q72" i="1" s="1"/>
  <c r="J78" i="1" s="1"/>
  <c r="K78" i="1" s="1"/>
  <c r="M78" i="1" s="1"/>
  <c r="N78" i="1" s="1"/>
  <c r="R72" i="1" l="1"/>
  <c r="Q78" i="1" s="1"/>
  <c r="I87" i="1" s="1"/>
  <c r="J87" i="1" s="1"/>
  <c r="K87" i="1" s="1"/>
  <c r="M87" i="1" s="1"/>
  <c r="N87" i="1" s="1"/>
  <c r="R78" i="1" l="1"/>
  <c r="Q87" i="1" s="1"/>
  <c r="I96" i="1" l="1"/>
  <c r="J96" i="1" s="1"/>
  <c r="K96" i="1" s="1"/>
  <c r="M96" i="1" s="1"/>
  <c r="N96" i="1" s="1"/>
  <c r="R87" i="1"/>
  <c r="Q96" i="1" l="1"/>
  <c r="R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tc={1106328D-AF64-446C-96B2-907BACA7212A}</author>
  </authors>
  <commentList>
    <comment ref="I17" authorId="0" shapeId="0" xr:uid="{1106328D-AF64-446C-96B2-907BACA7212A}">
      <text>
        <r>
          <rPr>
            <sz val="12"/>
            <color theme="1"/>
            <rFont val="宋体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6月22日</t>
        </r>
      </text>
    </comment>
  </commentList>
</comments>
</file>

<file path=xl/sharedStrings.xml><?xml version="1.0" encoding="utf-8"?>
<sst xmlns="http://schemas.openxmlformats.org/spreadsheetml/2006/main" count="423" uniqueCount="247">
  <si>
    <t>版本号</t>
  </si>
  <si>
    <t>内容纲要</t>
  </si>
  <si>
    <t>需求内容</t>
  </si>
  <si>
    <t>调整模块</t>
  </si>
  <si>
    <r>
      <rPr>
        <b/>
        <sz val="11"/>
        <color rgb="FF000000"/>
        <rFont val="等线"/>
        <family val="3"/>
        <charset val="134"/>
      </rPr>
      <t>ST集成</t>
    </r>
  </si>
  <si>
    <t>ST测试</t>
  </si>
  <si>
    <r>
      <rPr>
        <b/>
        <sz val="11"/>
        <rFont val="等线"/>
        <family val="3"/>
        <charset val="134"/>
      </rPr>
      <t>UAT集成</t>
    </r>
  </si>
  <si>
    <t>开发封版</t>
  </si>
  <si>
    <t>模拟测试</t>
  </si>
  <si>
    <t>生产上线</t>
  </si>
  <si>
    <t>版本负责人</t>
  </si>
  <si>
    <t>小项目负责人</t>
  </si>
  <si>
    <t>开发状态</t>
  </si>
  <si>
    <t>备注</t>
  </si>
  <si>
    <r>
      <rPr>
        <sz val="11"/>
        <color rgb="FF000000"/>
        <rFont val="等线"/>
        <family val="3"/>
        <charset val="134"/>
      </rPr>
      <t>回购衍生品上线</t>
    </r>
  </si>
  <si>
    <r>
      <rPr>
        <sz val="11"/>
        <rFont val="等线"/>
        <family val="3"/>
        <charset val="134"/>
      </rPr>
      <t>回购对话报价、请求报价</t>
    </r>
  </si>
  <si>
    <t/>
  </si>
  <si>
    <r>
      <rPr>
        <sz val="11"/>
        <rFont val="等线"/>
        <family val="3"/>
        <charset val="134"/>
      </rPr>
      <t>杨子玉、唐军敏</t>
    </r>
  </si>
  <si>
    <t>完成</t>
  </si>
  <si>
    <t>1、做接口无影响联测；
2、仅上了客户端功能</t>
  </si>
  <si>
    <r>
      <rPr>
        <sz val="11"/>
        <rFont val="等线"/>
        <family val="3"/>
        <charset val="134"/>
      </rPr>
      <t>衍生品X-Swap</t>
    </r>
  </si>
  <si>
    <r>
      <rPr>
        <sz val="11"/>
        <color rgb="FF000000"/>
        <rFont val="等线"/>
        <family val="3"/>
        <charset val="134"/>
      </rPr>
      <t>现券分层带量</t>
    </r>
  </si>
  <si>
    <t>现券做市报价分层带量，RDI改造</t>
  </si>
  <si>
    <r>
      <rPr>
        <u/>
        <sz val="11"/>
        <color rgb="FF0000FF"/>
        <rFont val="等线"/>
        <family val="3"/>
        <charset val="134"/>
      </rPr>
      <t xml:space="preserve">MSC、TBS、QDM-ESP、行情
http://192.168.8.233:8090/pages/viewpage.action?pageId=114722702
</t>
    </r>
  </si>
  <si>
    <r>
      <rPr>
        <sz val="11"/>
        <color rgb="FF000000"/>
        <rFont val="等线"/>
        <family val="3"/>
        <charset val="134"/>
      </rPr>
      <t>4/7-4/21</t>
    </r>
  </si>
  <si>
    <t>冉杨鋆</t>
  </si>
  <si>
    <t>开发中</t>
  </si>
  <si>
    <t>1、互联网仅能开放现券市场，且需要定制的客户端。
2、延长交易时间，暂未立项，存进度风险；
3、要增加：#72815，完善现券API报价校验（李云毅）、#73055 精简前后台请求交互（周德乐）
4、#72815影响API会员的校验包
5、是否需要性能测试</t>
  </si>
  <si>
    <r>
      <rPr>
        <sz val="11"/>
        <color rgb="FF000000"/>
        <rFont val="等线"/>
        <family val="3"/>
        <charset val="134"/>
      </rPr>
      <t>英文版客户端、白色主题</t>
    </r>
  </si>
  <si>
    <t>现券市场成交共享服务（新内容需符合共享服务要求）</t>
  </si>
  <si>
    <t>产品中心一期</t>
  </si>
  <si>
    <t>NDM，QDM，TBS</t>
  </si>
  <si>
    <t>杨子玉</t>
  </si>
  <si>
    <t>未启动</t>
  </si>
  <si>
    <t>存单路演优化</t>
  </si>
  <si>
    <t>IRS对话报价与成交</t>
  </si>
  <si>
    <t>NDM，TBS</t>
  </si>
  <si>
    <t>唐军敏</t>
  </si>
  <si>
    <t>债券远期对话报价与成交（仅对话）</t>
  </si>
  <si>
    <t>债券匿名拍卖</t>
  </si>
  <si>
    <t>回购违约拍卖</t>
  </si>
  <si>
    <t>ODM，QDM、NDM、TBS</t>
  </si>
  <si>
    <t>孙小林</t>
  </si>
  <si>
    <t>质押式回购报价、成交共享改造</t>
  </si>
  <si>
    <t>买断式回购报价、成交共享改造</t>
  </si>
  <si>
    <t>ODM，NDM，TBS</t>
  </si>
  <si>
    <t>API流控优化+现券API改造</t>
  </si>
  <si>
    <t>利率期权</t>
  </si>
  <si>
    <t>利率期权对话报价与成交</t>
  </si>
  <si>
    <t>利率上下限对话报价与成交</t>
  </si>
  <si>
    <t>同业存款</t>
  </si>
  <si>
    <t>同业借款</t>
  </si>
  <si>
    <t>预发行</t>
  </si>
  <si>
    <t>预发行对话报价与成交</t>
  </si>
  <si>
    <t>CDS对话报价与成交</t>
  </si>
  <si>
    <t>CDS双向报价</t>
  </si>
  <si>
    <t xml:space="preserve">版本安排基本原则：
1、尽量避免现券、质押式回购、衍生品三大市场其中的两个出现在同一个版本
2、尽量避免同一类市场且同一交易方式的调整位于相邻版本
3、尽量避免三个交易模式的调整在同一个版本
</t>
  </si>
  <si>
    <t>起始日期</t>
    <phoneticPr fontId="8" type="noConversion"/>
  </si>
  <si>
    <t>结束日期</t>
    <phoneticPr fontId="8" type="noConversion"/>
  </si>
  <si>
    <t>集成测试（含集成）</t>
    <phoneticPr fontId="8" type="noConversion"/>
  </si>
  <si>
    <t>赵攀</t>
    <phoneticPr fontId="8" type="noConversion"/>
  </si>
  <si>
    <t>唐军敏</t>
    <phoneticPr fontId="8" type="noConversion"/>
  </si>
  <si>
    <t>冉杨鋆</t>
    <phoneticPr fontId="8" type="noConversion"/>
  </si>
  <si>
    <t>现券报价共享改造</t>
    <phoneticPr fontId="8" type="noConversion"/>
  </si>
  <si>
    <t>系统运行优化</t>
    <phoneticPr fontId="8" type="noConversion"/>
  </si>
  <si>
    <t>利率上下限点击成交</t>
    <phoneticPr fontId="8" type="noConversion"/>
  </si>
  <si>
    <t>现券RFM交易模式</t>
    <phoneticPr fontId="8" type="noConversion"/>
  </si>
  <si>
    <t>图例：
1、蓝色底色为版本主要内容，影响版本上线时间
2、开发封版时间为该版本小项目结项截止时间
3、每个列车长要关注前一列车的运行情况，特别是前次列车的模拟环境测试的延期情况，会影响本次列车启动</t>
    <phoneticPr fontId="8" type="noConversion"/>
  </si>
  <si>
    <t>项目计划必须遵守“三严三实”：严谨评估、严肃对待、严格执行；推进扎实、调整务实、责任压实</t>
    <phoneticPr fontId="8" type="noConversion"/>
  </si>
  <si>
    <t>耗时</t>
    <phoneticPr fontId="8" type="noConversion"/>
  </si>
  <si>
    <t>交付</t>
    <phoneticPr fontId="8" type="noConversion"/>
  </si>
  <si>
    <t>iBargain</t>
    <phoneticPr fontId="8" type="noConversion"/>
  </si>
  <si>
    <t>信用拆借对话报价（不含夜盘）</t>
    <phoneticPr fontId="8" type="noConversion"/>
  </si>
  <si>
    <t>信用拆借对话报价（夜盘）</t>
    <phoneticPr fontId="8" type="noConversion"/>
  </si>
  <si>
    <t>全面开放互联网</t>
    <phoneticPr fontId="8" type="noConversion"/>
  </si>
  <si>
    <t>债券通授信接口</t>
    <phoneticPr fontId="8" type="noConversion"/>
  </si>
  <si>
    <t>X-Lending撮合成交</t>
    <phoneticPr fontId="8" type="noConversion"/>
  </si>
  <si>
    <t>X-Lending&amp;信用拆借</t>
    <phoneticPr fontId="8" type="noConversion"/>
  </si>
  <si>
    <t>IRS、债券远期对话报价与成交+iBargain</t>
    <phoneticPr fontId="8" type="noConversion"/>
  </si>
  <si>
    <t>X-Repo</t>
    <phoneticPr fontId="8" type="noConversion"/>
  </si>
  <si>
    <t>质押式回购优化二期+存单路演优化+拍卖</t>
    <phoneticPr fontId="8" type="noConversion"/>
  </si>
  <si>
    <t>版本内容</t>
  </si>
  <si>
    <t>效果</t>
  </si>
  <si>
    <t>上线时间</t>
  </si>
  <si>
    <t>质押式回购对话报价、RFQ、X-SWAP</t>
  </si>
  <si>
    <t>回购、衍生品市场迁移至新平台</t>
  </si>
  <si>
    <r>
      <t>2020.5</t>
    </r>
    <r>
      <rPr>
        <sz val="12"/>
        <color theme="1"/>
        <rFont val="黑体"/>
        <family val="3"/>
        <charset val="134"/>
      </rPr>
      <t>（已上线）</t>
    </r>
  </si>
  <si>
    <t>现券分层带量报价、英文版、债券通接口改造</t>
  </si>
  <si>
    <t>提升用户体验</t>
  </si>
  <si>
    <t>2020.6-7</t>
  </si>
  <si>
    <t>质押式回购优化、同业存单路演、债券匿名拍卖、回购违约处置、延长交易时段</t>
  </si>
  <si>
    <t>拍卖上线，提高工作效率</t>
  </si>
  <si>
    <t xml:space="preserve">IRS、债券远期对话报价、iBargain </t>
  </si>
  <si>
    <t>主要衍生品统一在新平台</t>
  </si>
  <si>
    <t>X-Repo、回购额度改造</t>
  </si>
  <si>
    <t>质押式回购统一在新平台，减少X-Repo屏幕</t>
  </si>
  <si>
    <t>2020.10-11</t>
  </si>
  <si>
    <t>买断式回购对话报价</t>
  </si>
  <si>
    <t>回购市场统一在新平台，新本币回购衍生品合同完结</t>
  </si>
  <si>
    <t>X-Lending、债券借贷、信用拆借</t>
  </si>
  <si>
    <t>减少X-Lending屏幕</t>
  </si>
  <si>
    <t>利率期权及利率上下限</t>
  </si>
  <si>
    <t>信用拆借夜盘、X-Lending撮合成交</t>
  </si>
  <si>
    <t>预发行、货债发行系统整合改造</t>
  </si>
  <si>
    <t>减少货债发行屏幕</t>
  </si>
  <si>
    <t>CDS，远期利率协议、信用缓释凭证</t>
  </si>
  <si>
    <t>全市场迁移完成</t>
  </si>
  <si>
    <t>赵晓韵</t>
    <phoneticPr fontId="8" type="noConversion"/>
  </si>
  <si>
    <t>待集成</t>
  </si>
  <si>
    <t>陈嘉伟</t>
    <phoneticPr fontId="8" type="noConversion"/>
  </si>
  <si>
    <t>吕欣冉</t>
    <phoneticPr fontId="8" type="noConversion"/>
  </si>
  <si>
    <t>陈洁樱</t>
    <phoneticPr fontId="8" type="noConversion"/>
  </si>
  <si>
    <t>章群燕</t>
    <phoneticPr fontId="8" type="noConversion"/>
  </si>
  <si>
    <t>产品线负责人</t>
    <phoneticPr fontId="8" type="noConversion"/>
  </si>
  <si>
    <t>杨子玉</t>
    <phoneticPr fontId="8" type="noConversion"/>
  </si>
  <si>
    <t>冉杨鋆</t>
    <phoneticPr fontId="8" type="noConversion"/>
  </si>
  <si>
    <t>赵攀</t>
  </si>
  <si>
    <t>赵攀</t>
    <phoneticPr fontId="8" type="noConversion"/>
  </si>
  <si>
    <t>SMRS清算所和CMU改造</t>
    <phoneticPr fontId="8" type="noConversion"/>
  </si>
  <si>
    <t>中资美元债</t>
    <phoneticPr fontId="8" type="noConversion"/>
  </si>
  <si>
    <t>魏渐俊</t>
    <phoneticPr fontId="8" type="noConversion"/>
  </si>
  <si>
    <t>回购和衍生品优化</t>
    <phoneticPr fontId="8" type="noConversion"/>
  </si>
  <si>
    <t>郑安如</t>
    <phoneticPr fontId="8" type="noConversion"/>
  </si>
  <si>
    <t>IRS iDeal转对话</t>
    <phoneticPr fontId="8" type="noConversion"/>
  </si>
  <si>
    <t>开放式客户端-平安证券</t>
    <phoneticPr fontId="8" type="noConversion"/>
  </si>
  <si>
    <t>质押式回购NDM，QDM、XRepo额度改造</t>
    <phoneticPr fontId="8" type="noConversion"/>
  </si>
  <si>
    <t>RDI改造（服务器整合）</t>
    <phoneticPr fontId="8" type="noConversion"/>
  </si>
  <si>
    <t>买断式回购对话报价与成交一期</t>
    <phoneticPr fontId="8" type="noConversion"/>
  </si>
  <si>
    <t>产品中心二期-衍生品市场</t>
    <phoneticPr fontId="8" type="noConversion"/>
  </si>
  <si>
    <t>产品中心二期-现券市场</t>
    <phoneticPr fontId="8" type="noConversion"/>
  </si>
  <si>
    <t>质押券替换等</t>
    <phoneticPr fontId="8" type="noConversion"/>
  </si>
  <si>
    <t>IRS RFQ一期</t>
    <phoneticPr fontId="8" type="noConversion"/>
  </si>
  <si>
    <t>延长交易时段一期</t>
    <phoneticPr fontId="8" type="noConversion"/>
  </si>
  <si>
    <t>延长交易时段二期</t>
    <phoneticPr fontId="8" type="noConversion"/>
  </si>
  <si>
    <t>现券市场监测</t>
    <phoneticPr fontId="8" type="noConversion"/>
  </si>
  <si>
    <t>现券市场计费改造</t>
    <phoneticPr fontId="8" type="noConversion"/>
  </si>
  <si>
    <t>利率互换场外交易备案</t>
    <phoneticPr fontId="8" type="noConversion"/>
  </si>
  <si>
    <t>ComStar风险检核</t>
    <phoneticPr fontId="8" type="noConversion"/>
  </si>
  <si>
    <t>开放式客户端-ComStar风险检核</t>
    <phoneticPr fontId="8" type="noConversion"/>
  </si>
  <si>
    <t>客户端</t>
    <phoneticPr fontId="8" type="noConversion"/>
  </si>
  <si>
    <t xml:space="preserve">
iBargain简化交易全流程功能，以日志查询功能代替交易全流程；人工智能模块视开发情况而定，来不及则采用规则引擎
</t>
    <phoneticPr fontId="8" type="noConversion"/>
  </si>
  <si>
    <t>顾静洁</t>
    <phoneticPr fontId="8" type="noConversion"/>
  </si>
  <si>
    <t>定制化拍卖</t>
    <phoneticPr fontId="8" type="noConversion"/>
  </si>
  <si>
    <t>安全整改</t>
    <phoneticPr fontId="8" type="noConversion"/>
  </si>
  <si>
    <t>安全整改</t>
    <phoneticPr fontId="8" type="noConversion"/>
  </si>
  <si>
    <t>白色主题一期</t>
    <phoneticPr fontId="8" type="noConversion"/>
  </si>
  <si>
    <t>章群燕</t>
    <phoneticPr fontId="8" type="noConversion"/>
  </si>
  <si>
    <t>质押式回购优化二期：Pre-allocation，回购小助手（仅QDM）等</t>
    <phoneticPr fontId="8" type="noConversion"/>
  </si>
  <si>
    <t>张薇</t>
    <phoneticPr fontId="8" type="noConversion"/>
  </si>
  <si>
    <t>集成：章群燕，吴臻杰；集中测试：顾境洁；验收测试：冉杨鋆</t>
    <phoneticPr fontId="8" type="noConversion"/>
  </si>
  <si>
    <r>
      <rPr>
        <sz val="11"/>
        <color rgb="FFFF0000"/>
        <rFont val="等线"/>
        <family val="3"/>
        <charset val="134"/>
      </rPr>
      <t>2 集成组-&gt;赵晓韵6.1进场，姚文心，张东升（待定），姜财；6.1开始集成，ST2环境，需集成计划
3，集中测试：郑安如</t>
    </r>
    <r>
      <rPr>
        <sz val="11"/>
        <color rgb="FF000000"/>
        <rFont val="等线"/>
        <family val="3"/>
        <charset val="134"/>
      </rPr>
      <t xml:space="preserve">
6 确定未立项小项目优先级：白色主题
7 集中测试小项目立项
8 生产数据比对立项
10 142、14215代码合并时间最晚6月22日
</t>
    </r>
    <r>
      <rPr>
        <sz val="11"/>
        <color rgb="FFFF0000"/>
        <rFont val="等线"/>
        <family val="3"/>
        <charset val="134"/>
      </rPr>
      <t>12、延长交易时段一期暂不涉及外围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FF0000"/>
        <rFont val="等线"/>
        <family val="3"/>
        <charset val="134"/>
      </rPr>
      <t>14、系统优化二期：李彩虹、胡遂民、刁望庆，姚伶利，杨梦珂，瓮复来，范东坤、曹越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FF0000"/>
        <rFont val="等线"/>
        <family val="3"/>
        <charset val="134"/>
      </rPr>
      <t>15、白色主题二期：6.1立项</t>
    </r>
    <phoneticPr fontId="8" type="noConversion"/>
  </si>
  <si>
    <t>SMRS后台消息屏蔽优化</t>
    <phoneticPr fontId="8" type="noConversion"/>
  </si>
  <si>
    <t>陈启民</t>
    <phoneticPr fontId="8" type="noConversion"/>
  </si>
  <si>
    <t>衍生品成交单生产问题修复</t>
    <phoneticPr fontId="8" type="noConversion"/>
  </si>
  <si>
    <t>验收测试（含集中）</t>
    <phoneticPr fontId="8" type="noConversion"/>
  </si>
  <si>
    <t>系统运行优化二期+静态资源+债券通授信录入</t>
    <phoneticPr fontId="8" type="noConversion"/>
  </si>
  <si>
    <t>衍生品成交共享改造</t>
    <phoneticPr fontId="8" type="noConversion"/>
  </si>
  <si>
    <t>赵攀</t>
    <phoneticPr fontId="8" type="noConversion"/>
  </si>
  <si>
    <t>邱媛媛</t>
    <phoneticPr fontId="8" type="noConversion"/>
  </si>
  <si>
    <t>吕欣冉</t>
    <phoneticPr fontId="8" type="noConversion"/>
  </si>
  <si>
    <t>商月</t>
    <phoneticPr fontId="8" type="noConversion"/>
  </si>
  <si>
    <t>陈嘉伟</t>
    <phoneticPr fontId="8" type="noConversion"/>
  </si>
  <si>
    <t>张薇</t>
    <phoneticPr fontId="8" type="noConversion"/>
  </si>
  <si>
    <t>魏渐俊</t>
    <phoneticPr fontId="8" type="noConversion"/>
  </si>
  <si>
    <t>白色主题二期（匿名拍卖，存单路演，回购优化）;同存系统入口调整为新本币；质押式回购部分优化；首页展示外汇即期数据</t>
    <phoneticPr fontId="8" type="noConversion"/>
  </si>
  <si>
    <t>标债实物交割</t>
    <phoneticPr fontId="8" type="noConversion"/>
  </si>
  <si>
    <t>IRS RFQ二期</t>
    <phoneticPr fontId="8" type="noConversion"/>
  </si>
  <si>
    <t>债券借贷对话报价+意向报价；</t>
    <phoneticPr fontId="8" type="noConversion"/>
  </si>
  <si>
    <t>预发行点击成交</t>
    <phoneticPr fontId="8" type="noConversion"/>
  </si>
  <si>
    <t>平安证券旗舰店</t>
    <phoneticPr fontId="8" type="noConversion"/>
  </si>
  <si>
    <t>陈杰樱</t>
    <phoneticPr fontId="8" type="noConversion"/>
  </si>
  <si>
    <t>质押式回购RFQ交易接口</t>
    <phoneticPr fontId="8" type="noConversion"/>
  </si>
  <si>
    <t>国泰君安旗舰店</t>
    <phoneticPr fontId="8" type="noConversion"/>
  </si>
  <si>
    <t>Dealer Pay</t>
    <phoneticPr fontId="8" type="noConversion"/>
  </si>
  <si>
    <t>信用拆借夜盘</t>
    <phoneticPr fontId="8" type="noConversion"/>
  </si>
  <si>
    <t>X-Lending附加协议</t>
    <phoneticPr fontId="8" type="noConversion"/>
  </si>
  <si>
    <t>Dealer Pay+国泰君安</t>
    <phoneticPr fontId="8" type="noConversion"/>
  </si>
  <si>
    <t>DEP 解耦</t>
    <phoneticPr fontId="8" type="noConversion"/>
  </si>
  <si>
    <t>陈启明</t>
    <phoneticPr fontId="8" type="noConversion"/>
  </si>
  <si>
    <t>接受老Xrepo额度</t>
    <phoneticPr fontId="8" type="noConversion"/>
  </si>
  <si>
    <t>X-Repo额度接入</t>
    <phoneticPr fontId="8" type="noConversion"/>
  </si>
  <si>
    <t>紧急变更</t>
    <phoneticPr fontId="8" type="noConversion"/>
  </si>
  <si>
    <t>T+N</t>
    <phoneticPr fontId="8" type="noConversion"/>
  </si>
  <si>
    <t>classified</t>
    <phoneticPr fontId="8" type="noConversion"/>
  </si>
  <si>
    <t>张洋弘</t>
    <phoneticPr fontId="8" type="noConversion"/>
  </si>
  <si>
    <t>唐军敏</t>
    <phoneticPr fontId="8" type="noConversion"/>
  </si>
  <si>
    <r>
      <t>北金所接口改造（</t>
    </r>
    <r>
      <rPr>
        <sz val="11"/>
        <color rgb="FFFF0000"/>
        <rFont val="等线"/>
        <family val="3"/>
        <charset val="134"/>
      </rPr>
      <t>含SMRS 北金所、北金所接口改造</t>
    </r>
    <r>
      <rPr>
        <sz val="11"/>
        <color rgb="FF000000"/>
        <rFont val="等线"/>
        <family val="3"/>
        <charset val="134"/>
      </rPr>
      <t>）</t>
    </r>
    <phoneticPr fontId="8" type="noConversion"/>
  </si>
  <si>
    <t>调整内容</t>
    <phoneticPr fontId="8" type="noConversion"/>
  </si>
  <si>
    <t>北金所SMRS接口调整从149调整至153</t>
    <phoneticPr fontId="8" type="noConversion"/>
  </si>
  <si>
    <t>原因</t>
    <phoneticPr fontId="8" type="noConversion"/>
  </si>
  <si>
    <t>北金所接口测试较麻烦，可以与北金所业务调整一起上线</t>
    <phoneticPr fontId="8" type="noConversion"/>
  </si>
  <si>
    <t>陈洁樱</t>
    <phoneticPr fontId="8" type="noConversion"/>
  </si>
  <si>
    <t>149增加周边系统改造（LPR）</t>
    <phoneticPr fontId="8" type="noConversion"/>
  </si>
  <si>
    <t>陈启明</t>
    <phoneticPr fontId="8" type="noConversion"/>
  </si>
  <si>
    <r>
      <t>买断式回购对话报价与成交二期</t>
    </r>
    <r>
      <rPr>
        <sz val="11"/>
        <color rgb="FFFF0000"/>
        <rFont val="等线"/>
        <family val="3"/>
        <charset val="134"/>
      </rPr>
      <t>（含风控比例调整）</t>
    </r>
    <phoneticPr fontId="8" type="noConversion"/>
  </si>
  <si>
    <t>149债券远期风控比例调整删除，买断二期增加风控比例调整内容</t>
    <phoneticPr fontId="8" type="noConversion"/>
  </si>
  <si>
    <t>内容太少，据实拆分</t>
    <phoneticPr fontId="8" type="noConversion"/>
  </si>
  <si>
    <t>周边系统整合要求</t>
    <phoneticPr fontId="8" type="noConversion"/>
  </si>
  <si>
    <t>UUAS改造-互联网UUAS改造</t>
    <phoneticPr fontId="8" type="noConversion"/>
  </si>
  <si>
    <t>赵晓韵、徐振忠</t>
    <phoneticPr fontId="8" type="noConversion"/>
  </si>
  <si>
    <t>陈嘉伟、程刚</t>
    <phoneticPr fontId="8" type="noConversion"/>
  </si>
  <si>
    <t>RDI改造（ComStar单一接口用户）</t>
    <phoneticPr fontId="8" type="noConversion"/>
  </si>
  <si>
    <t>现券私有行情优化</t>
    <phoneticPr fontId="8" type="noConversion"/>
  </si>
  <si>
    <t>150增加现券私有行情优化和RDI-ComStar改造</t>
    <phoneticPr fontId="8" type="noConversion"/>
  </si>
  <si>
    <t>时候到了</t>
    <phoneticPr fontId="8" type="noConversion"/>
  </si>
  <si>
    <t>v0271</t>
    <phoneticPr fontId="8" type="noConversion"/>
  </si>
  <si>
    <t>计划版本号</t>
    <phoneticPr fontId="8" type="noConversion"/>
  </si>
  <si>
    <t>周边系统改造-监测系统整合（现券+信用拆借）</t>
    <phoneticPr fontId="8" type="noConversion"/>
  </si>
  <si>
    <t>周边系统改造-货债系统整合一期（同存产品及政策性金融债）（中汇）</t>
    <phoneticPr fontId="8" type="noConversion"/>
  </si>
  <si>
    <t>周边系统改造-货债发行系统整合改造二期（CDP）（中汇）</t>
    <phoneticPr fontId="8" type="noConversion"/>
  </si>
  <si>
    <t>周边系统改造-监测系统整合（衍生品）</t>
    <phoneticPr fontId="8" type="noConversion"/>
  </si>
  <si>
    <t>周边系统改造-监测系统整合（回购）</t>
    <phoneticPr fontId="8" type="noConversion"/>
  </si>
  <si>
    <t>债券远期风控比例调整</t>
    <phoneticPr fontId="8" type="noConversion"/>
  </si>
  <si>
    <t>周边系统改造-Shibor+LPR</t>
    <phoneticPr fontId="8" type="noConversion"/>
  </si>
  <si>
    <t>周边系统改造-财政部（中汇）</t>
    <phoneticPr fontId="8" type="noConversion"/>
  </si>
  <si>
    <t>周边系统改造-一站式（中汇）</t>
    <phoneticPr fontId="8" type="noConversion"/>
  </si>
  <si>
    <t>周边系统改造-SLF（中汇）</t>
    <phoneticPr fontId="8" type="noConversion"/>
  </si>
  <si>
    <t>周边系统改造-CSTP（含RDI改造）</t>
    <phoneticPr fontId="8" type="noConversion"/>
  </si>
  <si>
    <t>周边系统改造-备案系统整合</t>
    <phoneticPr fontId="8" type="noConversion"/>
  </si>
  <si>
    <t>周边系统改造-数据处理系统整合（存间行情）</t>
    <phoneticPr fontId="8" type="noConversion"/>
  </si>
  <si>
    <t>CDS、远期利率协议、信用风险缓释凭证</t>
    <phoneticPr fontId="8" type="noConversion"/>
  </si>
  <si>
    <t>唐军敏</t>
    <phoneticPr fontId="8" type="noConversion"/>
  </si>
  <si>
    <t>V028</t>
    <phoneticPr fontId="8" type="noConversion"/>
  </si>
  <si>
    <t>149,150,151,153调整、增加周边系统改造</t>
    <phoneticPr fontId="8" type="noConversion"/>
  </si>
  <si>
    <t>本币周边系统整合</t>
    <phoneticPr fontId="8" type="noConversion"/>
  </si>
  <si>
    <t>版本负责人全部调整</t>
    <phoneticPr fontId="8" type="noConversion"/>
  </si>
  <si>
    <t>三人产品线轮转，产品线与需求脱节</t>
    <phoneticPr fontId="8" type="noConversion"/>
  </si>
  <si>
    <t>v029</t>
    <phoneticPr fontId="8" type="noConversion"/>
  </si>
  <si>
    <t>周边系统改造-EPRIME（中汇）</t>
    <phoneticPr fontId="8" type="noConversion"/>
  </si>
  <si>
    <t>SMRS 结算代理改造；</t>
    <phoneticPr fontId="8" type="noConversion"/>
  </si>
  <si>
    <t>周边系统改造-重构机构用户体系</t>
    <phoneticPr fontId="8" type="noConversion"/>
  </si>
  <si>
    <t>赵攀</t>
    <phoneticPr fontId="8" type="noConversion"/>
  </si>
  <si>
    <t>验收负责人</t>
    <phoneticPr fontId="8" type="noConversion"/>
  </si>
  <si>
    <t>集成负责人</t>
    <phoneticPr fontId="8" type="noConversion"/>
  </si>
  <si>
    <t>集中负责人</t>
    <phoneticPr fontId="8" type="noConversion"/>
  </si>
  <si>
    <t>冉杨鋆</t>
    <phoneticPr fontId="8" type="noConversion"/>
  </si>
  <si>
    <t>沈一筹</t>
    <phoneticPr fontId="8" type="noConversion"/>
  </si>
  <si>
    <t>张微</t>
    <phoneticPr fontId="8" type="noConversion"/>
  </si>
  <si>
    <t>杨子玉</t>
    <phoneticPr fontId="8" type="noConversion"/>
  </si>
  <si>
    <t>商月</t>
    <phoneticPr fontId="8" type="noConversion"/>
  </si>
  <si>
    <t>邱媛媛</t>
    <phoneticPr fontId="8" type="noConversion"/>
  </si>
  <si>
    <t>赵晓韵</t>
    <phoneticPr fontId="8" type="noConversion"/>
  </si>
  <si>
    <t>姚文心，苏雷皓</t>
    <phoneticPr fontId="8" type="noConversion"/>
  </si>
  <si>
    <t>李靖民</t>
    <phoneticPr fontId="8" type="noConversion"/>
  </si>
  <si>
    <t xml:space="preserve">
买断式回购+Xrepo</t>
    <phoneticPr fontId="8" type="noConversion"/>
  </si>
  <si>
    <t>债券借贷+IRS RFQ</t>
    <phoneticPr fontId="8" type="noConversion"/>
  </si>
  <si>
    <r>
      <t>SMRS CDC改造</t>
    </r>
    <r>
      <rPr>
        <sz val="11"/>
        <color rgb="FFFF0000"/>
        <rFont val="等线"/>
        <family val="3"/>
        <charset val="134"/>
      </rPr>
      <t>（含三方回购？）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</si>
</sst>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宋体"/>
      <charset val="134"/>
      <scheme val="minor"/>
    </font>
    <font>
      <sz val="10"/>
      <color rgb="FF000000"/>
      <name val="微软雅黑"/>
      <family val="2"/>
      <charset val="134"/>
    </font>
    <font>
      <b/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0"/>
      <color rgb="FFFF0000"/>
      <name val="微软雅黑"/>
      <family val="2"/>
      <charset val="134"/>
    </font>
    <font>
      <u/>
      <sz val="11"/>
      <color rgb="FF0000FF"/>
      <name val="等线"/>
      <family val="3"/>
      <charset val="134"/>
    </font>
    <font>
      <b/>
      <sz val="11"/>
      <name val="等线"/>
      <family val="3"/>
      <charset val="134"/>
    </font>
    <font>
      <sz val="9"/>
      <name val="宋体"/>
      <family val="3"/>
      <charset val="134"/>
      <scheme val="minor"/>
    </font>
    <font>
      <sz val="11"/>
      <color rgb="FF0070C0"/>
      <name val="等线"/>
      <family val="3"/>
      <charset val="134"/>
    </font>
    <font>
      <b/>
      <sz val="24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color theme="1"/>
      <name val="仿宋"/>
      <family val="3"/>
      <charset val="134"/>
    </font>
    <font>
      <sz val="12"/>
      <color theme="1"/>
      <name val="Times New Roman"/>
      <family val="1"/>
    </font>
    <font>
      <sz val="12"/>
      <color theme="1"/>
      <name val="黑体"/>
      <family val="3"/>
      <charset val="134"/>
    </font>
    <font>
      <b/>
      <sz val="11"/>
      <color theme="1"/>
      <name val="等线"/>
      <family val="3"/>
      <charset val="134"/>
    </font>
    <font>
      <sz val="12"/>
      <color theme="1"/>
      <name val="微软雅黑"/>
      <family val="2"/>
      <charset val="134"/>
    </font>
    <font>
      <strike/>
      <sz val="11"/>
      <color rgb="FFFF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F7CAAC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rgb="FF000000"/>
      </top>
      <bottom/>
      <diagonal/>
    </border>
    <border>
      <left style="thin">
        <color auto="1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wrapText="1"/>
    </xf>
    <xf numFmtId="0" fontId="3" fillId="3" borderId="6" xfId="0" applyNumberFormat="1" applyFont="1" applyFill="1" applyBorder="1" applyAlignment="1">
      <alignment vertical="center" wrapText="1"/>
    </xf>
    <xf numFmtId="0" fontId="4" fillId="3" borderId="6" xfId="0" applyNumberFormat="1" applyFont="1" applyFill="1" applyBorder="1" applyAlignment="1">
      <alignment vertical="center" wrapText="1"/>
    </xf>
    <xf numFmtId="0" fontId="4" fillId="0" borderId="6" xfId="0" applyNumberFormat="1" applyFont="1" applyBorder="1" applyAlignment="1">
      <alignment vertical="center" wrapText="1"/>
    </xf>
    <xf numFmtId="0" fontId="3" fillId="3" borderId="6" xfId="0" applyNumberFormat="1" applyFont="1" applyFill="1" applyBorder="1" applyAlignment="1"/>
    <xf numFmtId="0" fontId="3" fillId="0" borderId="6" xfId="0" applyNumberFormat="1" applyFont="1" applyBorder="1" applyAlignment="1"/>
    <xf numFmtId="0" fontId="3" fillId="3" borderId="4" xfId="0" applyNumberFormat="1" applyFont="1" applyFill="1" applyBorder="1" applyAlignment="1"/>
    <xf numFmtId="0" fontId="4" fillId="3" borderId="1" xfId="0" applyNumberFormat="1" applyFont="1" applyFill="1" applyBorder="1" applyAlignment="1"/>
    <xf numFmtId="0" fontId="3" fillId="0" borderId="12" xfId="0" applyNumberFormat="1" applyFont="1" applyBorder="1" applyAlignment="1"/>
    <xf numFmtId="0" fontId="4" fillId="0" borderId="1" xfId="0" applyNumberFormat="1" applyFont="1" applyBorder="1" applyAlignment="1"/>
    <xf numFmtId="0" fontId="3" fillId="3" borderId="14" xfId="0" applyNumberFormat="1" applyFont="1" applyFill="1" applyBorder="1" applyAlignment="1"/>
    <xf numFmtId="0" fontId="1" fillId="0" borderId="0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vertical="center" wrapText="1"/>
    </xf>
    <xf numFmtId="0" fontId="1" fillId="0" borderId="0" xfId="0" applyNumberFormat="1" applyFont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2" borderId="27" xfId="0" applyNumberFormat="1" applyFont="1" applyFill="1" applyBorder="1" applyAlignment="1">
      <alignment horizontal="center"/>
    </xf>
    <xf numFmtId="0" fontId="2" fillId="2" borderId="34" xfId="0" applyNumberFormat="1" applyFont="1" applyFill="1" applyBorder="1" applyAlignment="1">
      <alignment horizontal="center"/>
    </xf>
    <xf numFmtId="0" fontId="2" fillId="2" borderId="36" xfId="0" applyNumberFormat="1" applyFont="1" applyFill="1" applyBorder="1" applyAlignment="1">
      <alignment horizontal="center"/>
    </xf>
    <xf numFmtId="0" fontId="3" fillId="0" borderId="6" xfId="0" applyNumberFormat="1" applyFont="1" applyBorder="1" applyAlignment="1">
      <alignment vertical="center"/>
    </xf>
    <xf numFmtId="0" fontId="12" fillId="0" borderId="12" xfId="0" applyNumberFormat="1" applyFont="1" applyBorder="1" applyAlignment="1"/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left" vertical="center" wrapText="1"/>
    </xf>
    <xf numFmtId="0" fontId="14" fillId="0" borderId="47" xfId="0" applyFont="1" applyBorder="1" applyAlignment="1">
      <alignment horizontal="justify" vertical="center" wrapText="1"/>
    </xf>
    <xf numFmtId="0" fontId="7" fillId="2" borderId="17" xfId="0" applyNumberFormat="1" applyFont="1" applyFill="1" applyBorder="1" applyAlignment="1">
      <alignment horizontal="center"/>
    </xf>
    <xf numFmtId="0" fontId="3" fillId="0" borderId="6" xfId="0" applyNumberFormat="1" applyFont="1" applyFill="1" applyBorder="1" applyAlignment="1"/>
    <xf numFmtId="0" fontId="3" fillId="0" borderId="6" xfId="0" applyNumberFormat="1" applyFont="1" applyBorder="1" applyAlignment="1">
      <alignment wrapText="1"/>
    </xf>
    <xf numFmtId="0" fontId="3" fillId="0" borderId="0" xfId="0" applyNumberFormat="1" applyFont="1" applyBorder="1" applyAlignment="1"/>
    <xf numFmtId="0" fontId="3" fillId="3" borderId="54" xfId="0" applyNumberFormat="1" applyFont="1" applyFill="1" applyBorder="1" applyAlignment="1"/>
    <xf numFmtId="0" fontId="4" fillId="3" borderId="52" xfId="0" applyNumberFormat="1" applyFont="1" applyFill="1" applyBorder="1" applyAlignment="1"/>
    <xf numFmtId="0" fontId="4" fillId="0" borderId="55" xfId="0" applyNumberFormat="1" applyFont="1" applyFill="1" applyBorder="1" applyAlignment="1"/>
    <xf numFmtId="0" fontId="4" fillId="3" borderId="3" xfId="0" applyNumberFormat="1" applyFont="1" applyFill="1" applyBorder="1" applyAlignment="1"/>
    <xf numFmtId="0" fontId="3" fillId="0" borderId="56" xfId="0" applyNumberFormat="1" applyFont="1" applyBorder="1" applyAlignment="1"/>
    <xf numFmtId="0" fontId="4" fillId="3" borderId="48" xfId="0" applyNumberFormat="1" applyFont="1" applyFill="1" applyBorder="1" applyAlignment="1"/>
    <xf numFmtId="0" fontId="4" fillId="3" borderId="4" xfId="0" applyNumberFormat="1" applyFont="1" applyFill="1" applyBorder="1" applyAlignment="1"/>
    <xf numFmtId="0" fontId="7" fillId="3" borderId="6" xfId="0" applyNumberFormat="1" applyFont="1" applyFill="1" applyBorder="1" applyAlignment="1">
      <alignment horizontal="left" vertical="top" wrapText="1"/>
    </xf>
    <xf numFmtId="0" fontId="7" fillId="0" borderId="6" xfId="0" applyNumberFormat="1" applyFont="1" applyFill="1" applyBorder="1" applyAlignment="1">
      <alignment horizontal="left" vertical="top"/>
    </xf>
    <xf numFmtId="0" fontId="4" fillId="0" borderId="6" xfId="0" applyNumberFormat="1" applyFont="1" applyBorder="1" applyAlignment="1">
      <alignment horizontal="left" vertical="top" wrapText="1"/>
    </xf>
    <xf numFmtId="0" fontId="3" fillId="4" borderId="6" xfId="0" applyNumberFormat="1" applyFont="1" applyFill="1" applyBorder="1" applyAlignment="1">
      <alignment horizontal="center" vertical="center"/>
    </xf>
    <xf numFmtId="0" fontId="12" fillId="0" borderId="6" xfId="0" applyNumberFormat="1" applyFont="1" applyBorder="1" applyAlignment="1"/>
    <xf numFmtId="0" fontId="12" fillId="0" borderId="6" xfId="0" applyNumberFormat="1" applyFont="1" applyBorder="1" applyAlignment="1">
      <alignment vertical="center" wrapText="1"/>
    </xf>
    <xf numFmtId="0" fontId="12" fillId="0" borderId="1" xfId="0" applyNumberFormat="1" applyFont="1" applyFill="1" applyBorder="1" applyAlignment="1">
      <alignment horizontal="left" vertical="top"/>
    </xf>
    <xf numFmtId="58" fontId="9" fillId="0" borderId="6" xfId="0" applyNumberFormat="1" applyFont="1" applyBorder="1" applyAlignment="1">
      <alignment vertical="center" wrapText="1"/>
    </xf>
    <xf numFmtId="58" fontId="4" fillId="0" borderId="6" xfId="0" applyNumberFormat="1" applyFont="1" applyBorder="1" applyAlignment="1">
      <alignment vertical="center" wrapText="1"/>
    </xf>
    <xf numFmtId="0" fontId="9" fillId="0" borderId="6" xfId="0" applyNumberFormat="1" applyFont="1" applyBorder="1" applyAlignment="1">
      <alignment vertical="center"/>
    </xf>
    <xf numFmtId="0" fontId="3" fillId="0" borderId="61" xfId="0" applyNumberFormat="1" applyFont="1" applyBorder="1" applyAlignment="1">
      <alignment horizontal="center" vertical="center"/>
    </xf>
    <xf numFmtId="0" fontId="3" fillId="0" borderId="62" xfId="0" applyNumberFormat="1" applyFont="1" applyBorder="1" applyAlignment="1">
      <alignment horizontal="center" vertical="center"/>
    </xf>
    <xf numFmtId="0" fontId="12" fillId="0" borderId="6" xfId="0" applyNumberFormat="1" applyFont="1" applyFill="1" applyBorder="1" applyAlignment="1">
      <alignment horizontal="left" vertical="top" wrapText="1"/>
    </xf>
    <xf numFmtId="0" fontId="3" fillId="0" borderId="6" xfId="0" applyNumberFormat="1" applyFont="1" applyFill="1" applyBorder="1" applyAlignment="1">
      <alignment wrapText="1"/>
    </xf>
    <xf numFmtId="0" fontId="12" fillId="0" borderId="6" xfId="0" applyNumberFormat="1" applyFont="1" applyBorder="1" applyAlignment="1">
      <alignment wrapText="1"/>
    </xf>
    <xf numFmtId="0" fontId="12" fillId="0" borderId="0" xfId="0" applyNumberFormat="1" applyFont="1" applyFill="1" applyBorder="1" applyAlignment="1">
      <alignment horizontal="left" vertical="top" wrapText="1"/>
    </xf>
    <xf numFmtId="0" fontId="12" fillId="0" borderId="6" xfId="0" applyNumberFormat="1" applyFont="1" applyBorder="1" applyAlignment="1">
      <alignment horizontal="center" vertical="center" wrapText="1"/>
    </xf>
    <xf numFmtId="0" fontId="16" fillId="0" borderId="6" xfId="0" applyNumberFormat="1" applyFont="1" applyBorder="1" applyAlignment="1"/>
    <xf numFmtId="0" fontId="12" fillId="3" borderId="6" xfId="0" applyNumberFormat="1" applyFont="1" applyFill="1" applyBorder="1" applyAlignment="1">
      <alignment vertical="center" wrapText="1"/>
    </xf>
    <xf numFmtId="0" fontId="16" fillId="0" borderId="19" xfId="0" applyNumberFormat="1" applyFont="1" applyFill="1" applyBorder="1" applyAlignment="1">
      <alignment horizontal="left" vertical="top" wrapText="1"/>
    </xf>
    <xf numFmtId="0" fontId="16" fillId="0" borderId="6" xfId="0" applyNumberFormat="1" applyFont="1" applyBorder="1" applyAlignment="1">
      <alignment horizontal="left" vertical="top"/>
    </xf>
    <xf numFmtId="0" fontId="16" fillId="0" borderId="6" xfId="0" applyNumberFormat="1" applyFont="1" applyBorder="1" applyAlignment="1">
      <alignment horizontal="left" vertical="top" wrapText="1"/>
    </xf>
    <xf numFmtId="0" fontId="12" fillId="0" borderId="6" xfId="0" applyNumberFormat="1" applyFont="1" applyFill="1" applyBorder="1" applyAlignment="1">
      <alignment vertical="center"/>
    </xf>
    <xf numFmtId="0" fontId="12" fillId="0" borderId="17" xfId="0" applyNumberFormat="1" applyFont="1" applyBorder="1" applyAlignment="1">
      <alignment vertical="center" wrapText="1"/>
    </xf>
    <xf numFmtId="0" fontId="3" fillId="3" borderId="19" xfId="0" applyNumberFormat="1" applyFont="1" applyFill="1" applyBorder="1" applyAlignment="1"/>
    <xf numFmtId="0" fontId="3" fillId="0" borderId="17" xfId="0" applyNumberFormat="1" applyFont="1" applyBorder="1" applyAlignment="1">
      <alignment horizontal="center" wrapText="1"/>
    </xf>
    <xf numFmtId="0" fontId="3" fillId="0" borderId="19" xfId="0" applyNumberFormat="1" applyFont="1" applyBorder="1" applyAlignment="1">
      <alignment horizontal="center" wrapText="1"/>
    </xf>
    <xf numFmtId="0" fontId="3" fillId="0" borderId="19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39" xfId="0" applyNumberFormat="1" applyFont="1" applyBorder="1" applyAlignment="1">
      <alignment horizontal="left" vertical="center"/>
    </xf>
    <xf numFmtId="0" fontId="3" fillId="0" borderId="39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wrapText="1"/>
    </xf>
    <xf numFmtId="0" fontId="3" fillId="0" borderId="6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59" xfId="0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 wrapText="1"/>
    </xf>
    <xf numFmtId="0" fontId="9" fillId="0" borderId="6" xfId="0" applyNumberFormat="1" applyFont="1" applyBorder="1" applyAlignment="1">
      <alignment horizontal="center" vertical="center"/>
    </xf>
    <xf numFmtId="58" fontId="9" fillId="0" borderId="6" xfId="0" applyNumberFormat="1" applyFont="1" applyBorder="1" applyAlignment="1">
      <alignment horizontal="center" vertical="center" wrapText="1"/>
    </xf>
    <xf numFmtId="58" fontId="4" fillId="0" borderId="6" xfId="0" applyNumberFormat="1" applyFont="1" applyBorder="1" applyAlignment="1">
      <alignment horizontal="center" vertical="center" wrapText="1"/>
    </xf>
    <xf numFmtId="58" fontId="3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/>
    </xf>
    <xf numFmtId="0" fontId="12" fillId="0" borderId="17" xfId="0" applyNumberFormat="1" applyFont="1" applyFill="1" applyBorder="1" applyAlignment="1">
      <alignment vertical="center" wrapText="1"/>
    </xf>
    <xf numFmtId="14" fontId="3" fillId="0" borderId="19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wrapText="1"/>
    </xf>
    <xf numFmtId="0" fontId="12" fillId="0" borderId="38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wrapText="1"/>
    </xf>
    <xf numFmtId="0" fontId="3" fillId="0" borderId="58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73" xfId="0" applyNumberFormat="1" applyFont="1" applyBorder="1" applyAlignment="1">
      <alignment horizontal="center" vertical="center" wrapText="1"/>
    </xf>
    <xf numFmtId="58" fontId="9" fillId="0" borderId="0" xfId="0" applyNumberFormat="1" applyFont="1" applyBorder="1" applyAlignment="1">
      <alignment horizontal="center" vertical="center" wrapText="1"/>
    </xf>
    <xf numFmtId="58" fontId="4" fillId="0" borderId="0" xfId="0" applyNumberFormat="1" applyFont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 wrapText="1"/>
    </xf>
    <xf numFmtId="58" fontId="3" fillId="0" borderId="0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vertical="center" wrapText="1"/>
    </xf>
    <xf numFmtId="0" fontId="3" fillId="0" borderId="6" xfId="0" applyNumberFormat="1" applyFont="1" applyFill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4" fillId="0" borderId="6" xfId="0" applyNumberFormat="1" applyFont="1" applyBorder="1" applyAlignment="1"/>
    <xf numFmtId="0" fontId="4" fillId="0" borderId="6" xfId="0" applyNumberFormat="1" applyFont="1" applyFill="1" applyBorder="1" applyAlignment="1">
      <alignment vertical="center"/>
    </xf>
    <xf numFmtId="0" fontId="4" fillId="0" borderId="12" xfId="0" applyNumberFormat="1" applyFont="1" applyBorder="1" applyAlignment="1"/>
    <xf numFmtId="0" fontId="11" fillId="0" borderId="6" xfId="0" applyNumberFormat="1" applyFont="1" applyBorder="1" applyAlignment="1">
      <alignment vertical="center"/>
    </xf>
    <xf numFmtId="0" fontId="17" fillId="5" borderId="76" xfId="0" applyFont="1" applyFill="1" applyBorder="1" applyAlignment="1">
      <alignment horizontal="center" vertical="center"/>
    </xf>
    <xf numFmtId="0" fontId="17" fillId="0" borderId="59" xfId="0" applyFont="1" applyBorder="1">
      <alignment vertical="center"/>
    </xf>
    <xf numFmtId="0" fontId="17" fillId="0" borderId="82" xfId="0" applyFont="1" applyBorder="1">
      <alignment vertical="center"/>
    </xf>
    <xf numFmtId="0" fontId="3" fillId="0" borderId="6" xfId="0" applyNumberFormat="1" applyFont="1" applyBorder="1" applyAlignment="1">
      <alignment horizontal="center" vertical="center"/>
    </xf>
    <xf numFmtId="0" fontId="11" fillId="6" borderId="6" xfId="0" applyNumberFormat="1" applyFont="1" applyFill="1" applyBorder="1" applyAlignment="1">
      <alignment wrapText="1"/>
    </xf>
    <xf numFmtId="0" fontId="11" fillId="6" borderId="6" xfId="0" applyNumberFormat="1" applyFont="1" applyFill="1" applyBorder="1" applyAlignment="1">
      <alignment vertical="center"/>
    </xf>
    <xf numFmtId="0" fontId="11" fillId="6" borderId="12" xfId="0" applyNumberFormat="1" applyFont="1" applyFill="1" applyBorder="1" applyAlignment="1">
      <alignment wrapText="1"/>
    </xf>
    <xf numFmtId="0" fontId="11" fillId="6" borderId="55" xfId="0" applyNumberFormat="1" applyFont="1" applyFill="1" applyBorder="1" applyAlignment="1">
      <alignment wrapText="1"/>
    </xf>
    <xf numFmtId="0" fontId="11" fillId="6" borderId="6" xfId="0" applyNumberFormat="1" applyFont="1" applyFill="1" applyBorder="1" applyAlignment="1">
      <alignment vertical="center" wrapText="1"/>
    </xf>
    <xf numFmtId="0" fontId="3" fillId="0" borderId="6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18" fillId="0" borderId="6" xfId="0" applyNumberFormat="1" applyFont="1" applyBorder="1" applyAlignment="1"/>
    <xf numFmtId="0" fontId="3" fillId="0" borderId="6" xfId="0" applyNumberFormat="1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wrapText="1"/>
    </xf>
    <xf numFmtId="0" fontId="3" fillId="0" borderId="6" xfId="0" applyNumberFormat="1" applyFont="1" applyBorder="1" applyAlignment="1">
      <alignment horizontal="center" vertical="center"/>
    </xf>
    <xf numFmtId="0" fontId="3" fillId="0" borderId="58" xfId="0" applyNumberFormat="1" applyFont="1" applyBorder="1" applyAlignment="1">
      <alignment horizontal="center" vertical="center"/>
    </xf>
    <xf numFmtId="0" fontId="3" fillId="0" borderId="39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/>
    <xf numFmtId="0" fontId="18" fillId="0" borderId="6" xfId="0" applyNumberFormat="1" applyFont="1" applyBorder="1" applyAlignment="1">
      <alignment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21" xfId="0" applyNumberFormat="1" applyFont="1" applyBorder="1" applyAlignment="1">
      <alignment horizontal="center" vertical="center"/>
    </xf>
    <xf numFmtId="0" fontId="3" fillId="0" borderId="23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58" xfId="0" applyNumberFormat="1" applyFont="1" applyBorder="1" applyAlignment="1">
      <alignment horizontal="center" vertical="center"/>
    </xf>
    <xf numFmtId="0" fontId="3" fillId="0" borderId="57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 wrapText="1"/>
    </xf>
    <xf numFmtId="0" fontId="3" fillId="0" borderId="18" xfId="0" applyNumberFormat="1" applyFont="1" applyBorder="1" applyAlignment="1">
      <alignment horizontal="center" vertical="center" wrapText="1"/>
    </xf>
    <xf numFmtId="0" fontId="3" fillId="0" borderId="19" xfId="0" applyNumberFormat="1" applyFont="1" applyBorder="1" applyAlignment="1">
      <alignment horizontal="center" vertical="center" wrapText="1"/>
    </xf>
    <xf numFmtId="14" fontId="3" fillId="0" borderId="17" xfId="0" applyNumberFormat="1" applyFont="1" applyBorder="1" applyAlignment="1">
      <alignment horizontal="center" vertical="center"/>
    </xf>
    <xf numFmtId="14" fontId="3" fillId="0" borderId="18" xfId="0" applyNumberFormat="1" applyFont="1" applyBorder="1" applyAlignment="1">
      <alignment horizontal="center" vertical="center"/>
    </xf>
    <xf numFmtId="14" fontId="3" fillId="0" borderId="19" xfId="0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 wrapText="1"/>
    </xf>
    <xf numFmtId="0" fontId="9" fillId="0" borderId="6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wrapText="1"/>
    </xf>
    <xf numFmtId="0" fontId="3" fillId="0" borderId="18" xfId="0" applyNumberFormat="1" applyFont="1" applyBorder="1" applyAlignment="1">
      <alignment horizontal="center" wrapText="1"/>
    </xf>
    <xf numFmtId="0" fontId="3" fillId="0" borderId="19" xfId="0" applyNumberFormat="1" applyFont="1" applyBorder="1" applyAlignment="1">
      <alignment horizontal="center" wrapText="1"/>
    </xf>
    <xf numFmtId="0" fontId="12" fillId="0" borderId="5" xfId="0" applyNumberFormat="1" applyFont="1" applyBorder="1" applyAlignment="1">
      <alignment horizontal="center" vertical="center" wrapText="1"/>
    </xf>
    <xf numFmtId="0" fontId="12" fillId="0" borderId="7" xfId="0" applyNumberFormat="1" applyFont="1" applyBorder="1" applyAlignment="1">
      <alignment horizontal="center" vertical="center" wrapText="1"/>
    </xf>
    <xf numFmtId="0" fontId="12" fillId="0" borderId="8" xfId="0" applyNumberFormat="1" applyFont="1" applyBorder="1" applyAlignment="1">
      <alignment horizontal="center" vertical="center" wrapText="1"/>
    </xf>
    <xf numFmtId="0" fontId="12" fillId="0" borderId="40" xfId="0" applyNumberFormat="1" applyFont="1" applyBorder="1" applyAlignment="1">
      <alignment horizontal="center" vertical="center"/>
    </xf>
    <xf numFmtId="0" fontId="12" fillId="0" borderId="38" xfId="0" applyNumberFormat="1" applyFont="1" applyBorder="1" applyAlignment="1">
      <alignment horizontal="center" vertical="center"/>
    </xf>
    <xf numFmtId="0" fontId="12" fillId="0" borderId="35" xfId="0" applyNumberFormat="1" applyFont="1" applyBorder="1" applyAlignment="1">
      <alignment horizontal="center" vertical="center"/>
    </xf>
    <xf numFmtId="58" fontId="9" fillId="0" borderId="6" xfId="0" applyNumberFormat="1" applyFont="1" applyBorder="1" applyAlignment="1">
      <alignment horizontal="center" vertical="center" wrapText="1"/>
    </xf>
    <xf numFmtId="58" fontId="4" fillId="0" borderId="6" xfId="0" applyNumberFormat="1" applyFont="1" applyBorder="1" applyAlignment="1">
      <alignment horizontal="center" vertical="center" wrapText="1"/>
    </xf>
    <xf numFmtId="58" fontId="3" fillId="0" borderId="6" xfId="0" applyNumberFormat="1" applyFont="1" applyBorder="1" applyAlignment="1">
      <alignment horizontal="center" vertical="center" wrapText="1"/>
    </xf>
    <xf numFmtId="0" fontId="3" fillId="0" borderId="14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15" xfId="0" applyNumberFormat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58" fontId="3" fillId="0" borderId="3" xfId="0" applyNumberFormat="1" applyFont="1" applyBorder="1" applyAlignment="1">
      <alignment horizontal="center" vertical="center" wrapText="1"/>
    </xf>
    <xf numFmtId="58" fontId="3" fillId="0" borderId="2" xfId="0" applyNumberFormat="1" applyFont="1" applyBorder="1" applyAlignment="1">
      <alignment horizontal="center" vertical="center" wrapText="1"/>
    </xf>
    <xf numFmtId="58" fontId="3" fillId="0" borderId="13" xfId="0" applyNumberFormat="1" applyFont="1" applyBorder="1" applyAlignment="1">
      <alignment horizontal="center" vertical="center" wrapText="1"/>
    </xf>
    <xf numFmtId="58" fontId="3" fillId="0" borderId="15" xfId="0" applyNumberFormat="1" applyFont="1" applyBorder="1" applyAlignment="1">
      <alignment horizontal="center" vertical="center" wrapText="1"/>
    </xf>
    <xf numFmtId="0" fontId="2" fillId="2" borderId="25" xfId="0" applyNumberFormat="1" applyFont="1" applyFill="1" applyBorder="1" applyAlignment="1">
      <alignment horizontal="center" vertical="center"/>
    </xf>
    <xf numFmtId="0" fontId="2" fillId="2" borderId="38" xfId="0" applyNumberFormat="1" applyFont="1" applyFill="1" applyBorder="1" applyAlignment="1">
      <alignment horizontal="center" vertical="center"/>
    </xf>
    <xf numFmtId="0" fontId="2" fillId="2" borderId="26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7" fillId="2" borderId="28" xfId="0" applyNumberFormat="1" applyFont="1" applyFill="1" applyBorder="1" applyAlignment="1">
      <alignment horizontal="center"/>
    </xf>
    <xf numFmtId="0" fontId="7" fillId="2" borderId="29" xfId="0" applyNumberFormat="1" applyFont="1" applyFill="1" applyBorder="1" applyAlignment="1">
      <alignment horizontal="center"/>
    </xf>
    <xf numFmtId="0" fontId="7" fillId="2" borderId="30" xfId="0" applyNumberFormat="1" applyFont="1" applyFill="1" applyBorder="1" applyAlignment="1">
      <alignment horizontal="center"/>
    </xf>
    <xf numFmtId="14" fontId="3" fillId="0" borderId="6" xfId="0" applyNumberFormat="1" applyFont="1" applyBorder="1" applyAlignment="1">
      <alignment horizontal="center" vertical="center"/>
    </xf>
    <xf numFmtId="58" fontId="4" fillId="0" borderId="2" xfId="0" applyNumberFormat="1" applyFont="1" applyBorder="1" applyAlignment="1">
      <alignment horizontal="center" vertical="center" wrapText="1"/>
    </xf>
    <xf numFmtId="58" fontId="4" fillId="0" borderId="13" xfId="0" applyNumberFormat="1" applyFont="1" applyBorder="1" applyAlignment="1">
      <alignment horizontal="center" vertical="center" wrapText="1"/>
    </xf>
    <xf numFmtId="58" fontId="11" fillId="0" borderId="6" xfId="0" applyNumberFormat="1" applyFont="1" applyBorder="1" applyAlignment="1">
      <alignment horizontal="center" vertical="center" wrapText="1"/>
    </xf>
    <xf numFmtId="14" fontId="3" fillId="0" borderId="14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0" fontId="3" fillId="0" borderId="44" xfId="0" applyNumberFormat="1" applyFont="1" applyBorder="1" applyAlignment="1">
      <alignment horizontal="center" vertical="center"/>
    </xf>
    <xf numFmtId="0" fontId="3" fillId="0" borderId="38" xfId="0" applyNumberFormat="1" applyFont="1" applyBorder="1" applyAlignment="1">
      <alignment horizontal="center" vertical="center"/>
    </xf>
    <xf numFmtId="0" fontId="3" fillId="0" borderId="42" xfId="0" applyNumberFormat="1" applyFont="1" applyBorder="1" applyAlignment="1">
      <alignment horizontal="center" vertical="center"/>
    </xf>
    <xf numFmtId="0" fontId="3" fillId="0" borderId="46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52" xfId="0" applyNumberFormat="1" applyFont="1" applyBorder="1" applyAlignment="1">
      <alignment horizontal="center" vertical="center" wrapText="1"/>
    </xf>
    <xf numFmtId="0" fontId="3" fillId="0" borderId="53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center" vertical="center" wrapText="1"/>
    </xf>
    <xf numFmtId="0" fontId="3" fillId="0" borderId="14" xfId="0" applyNumberFormat="1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14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 wrapText="1"/>
    </xf>
    <xf numFmtId="0" fontId="3" fillId="0" borderId="59" xfId="0" applyNumberFormat="1" applyFont="1" applyBorder="1" applyAlignment="1">
      <alignment horizontal="center" vertical="center"/>
    </xf>
    <xf numFmtId="0" fontId="3" fillId="0" borderId="35" xfId="0" applyNumberFormat="1" applyFont="1" applyBorder="1" applyAlignment="1">
      <alignment horizontal="center" vertical="center"/>
    </xf>
    <xf numFmtId="0" fontId="3" fillId="0" borderId="40" xfId="0" applyNumberFormat="1" applyFont="1" applyBorder="1" applyAlignment="1">
      <alignment horizontal="center" vertical="center"/>
    </xf>
    <xf numFmtId="0" fontId="3" fillId="0" borderId="60" xfId="0" applyNumberFormat="1" applyFont="1" applyBorder="1" applyAlignment="1">
      <alignment horizontal="center" vertical="center"/>
    </xf>
    <xf numFmtId="0" fontId="12" fillId="0" borderId="60" xfId="0" applyNumberFormat="1" applyFont="1" applyBorder="1" applyAlignment="1">
      <alignment horizontal="center" vertical="center"/>
    </xf>
    <xf numFmtId="0" fontId="12" fillId="0" borderId="66" xfId="0" applyNumberFormat="1" applyFont="1" applyBorder="1" applyAlignment="1">
      <alignment horizontal="center" vertical="center"/>
    </xf>
    <xf numFmtId="0" fontId="12" fillId="0" borderId="63" xfId="0" applyNumberFormat="1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 wrapText="1"/>
    </xf>
    <xf numFmtId="0" fontId="3" fillId="0" borderId="6" xfId="0" applyNumberFormat="1" applyFont="1" applyBorder="1" applyAlignment="1">
      <alignment horizontal="center" wrapText="1"/>
    </xf>
    <xf numFmtId="0" fontId="3" fillId="0" borderId="4" xfId="0" applyNumberFormat="1" applyFont="1" applyBorder="1" applyAlignment="1">
      <alignment horizontal="center"/>
    </xf>
    <xf numFmtId="14" fontId="3" fillId="0" borderId="13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19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center" vertical="center" wrapText="1"/>
    </xf>
    <xf numFmtId="58" fontId="11" fillId="0" borderId="2" xfId="0" applyNumberFormat="1" applyFont="1" applyBorder="1" applyAlignment="1">
      <alignment horizontal="center" vertical="center" wrapText="1"/>
    </xf>
    <xf numFmtId="58" fontId="9" fillId="0" borderId="3" xfId="0" applyNumberFormat="1" applyFont="1" applyBorder="1" applyAlignment="1">
      <alignment horizontal="center" vertical="center" wrapText="1"/>
    </xf>
    <xf numFmtId="58" fontId="9" fillId="0" borderId="2" xfId="0" applyNumberFormat="1" applyFont="1" applyBorder="1" applyAlignment="1">
      <alignment horizontal="center" vertical="center" wrapText="1"/>
    </xf>
    <xf numFmtId="58" fontId="9" fillId="0" borderId="13" xfId="0" applyNumberFormat="1" applyFont="1" applyBorder="1" applyAlignment="1">
      <alignment horizontal="center" vertical="center" wrapText="1"/>
    </xf>
    <xf numFmtId="0" fontId="9" fillId="0" borderId="3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9" fillId="0" borderId="13" xfId="0" applyNumberFormat="1" applyFont="1" applyBorder="1" applyAlignment="1">
      <alignment horizontal="center" vertical="center" wrapText="1"/>
    </xf>
    <xf numFmtId="0" fontId="9" fillId="0" borderId="15" xfId="0" applyNumberFormat="1" applyFont="1" applyBorder="1" applyAlignment="1">
      <alignment horizontal="center" vertical="center" wrapText="1"/>
    </xf>
    <xf numFmtId="58" fontId="9" fillId="0" borderId="15" xfId="0" applyNumberFormat="1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/>
    </xf>
    <xf numFmtId="0" fontId="11" fillId="0" borderId="6" xfId="0" applyNumberFormat="1" applyFont="1" applyBorder="1" applyAlignment="1">
      <alignment horizontal="center" vertical="center" wrapText="1"/>
    </xf>
    <xf numFmtId="14" fontId="11" fillId="0" borderId="6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 wrapText="1"/>
    </xf>
    <xf numFmtId="14" fontId="9" fillId="0" borderId="15" xfId="0" applyNumberFormat="1" applyFont="1" applyBorder="1" applyAlignment="1">
      <alignment horizontal="center" vertical="center"/>
    </xf>
    <xf numFmtId="14" fontId="11" fillId="0" borderId="18" xfId="0" applyNumberFormat="1" applyFont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3" fillId="0" borderId="37" xfId="0" applyNumberFormat="1" applyFont="1" applyBorder="1" applyAlignment="1">
      <alignment horizontal="left"/>
    </xf>
    <xf numFmtId="0" fontId="3" fillId="0" borderId="39" xfId="0" applyNumberFormat="1" applyFont="1" applyBorder="1" applyAlignment="1">
      <alignment horizontal="left"/>
    </xf>
    <xf numFmtId="0" fontId="3" fillId="0" borderId="43" xfId="0" applyNumberFormat="1" applyFont="1" applyBorder="1" applyAlignment="1">
      <alignment horizontal="left"/>
    </xf>
    <xf numFmtId="0" fontId="3" fillId="0" borderId="45" xfId="0" applyNumberFormat="1" applyFont="1" applyBorder="1" applyAlignment="1">
      <alignment horizontal="left"/>
    </xf>
    <xf numFmtId="0" fontId="3" fillId="0" borderId="47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center" vertical="center"/>
    </xf>
    <xf numFmtId="0" fontId="3" fillId="0" borderId="37" xfId="0" applyNumberFormat="1" applyFont="1" applyBorder="1" applyAlignment="1">
      <alignment horizontal="left" vertical="center" wrapText="1"/>
    </xf>
    <xf numFmtId="0" fontId="3" fillId="0" borderId="39" xfId="0" applyNumberFormat="1" applyFont="1" applyBorder="1" applyAlignment="1">
      <alignment horizontal="left" vertical="center"/>
    </xf>
    <xf numFmtId="0" fontId="3" fillId="0" borderId="36" xfId="0" applyNumberFormat="1" applyFont="1" applyBorder="1" applyAlignment="1">
      <alignment horizontal="left" vertical="center"/>
    </xf>
    <xf numFmtId="0" fontId="3" fillId="0" borderId="41" xfId="0" applyNumberFormat="1" applyFont="1" applyBorder="1" applyAlignment="1">
      <alignment horizontal="left" vertical="center" wrapText="1"/>
    </xf>
    <xf numFmtId="0" fontId="3" fillId="0" borderId="39" xfId="0" applyNumberFormat="1" applyFont="1" applyBorder="1" applyAlignment="1">
      <alignment horizontal="left" vertical="center" wrapText="1"/>
    </xf>
    <xf numFmtId="0" fontId="3" fillId="0" borderId="36" xfId="0" applyNumberFormat="1" applyFont="1" applyBorder="1" applyAlignment="1">
      <alignment horizontal="left" vertical="center" wrapText="1"/>
    </xf>
    <xf numFmtId="0" fontId="3" fillId="0" borderId="41" xfId="0" applyNumberFormat="1" applyFont="1" applyBorder="1" applyAlignment="1">
      <alignment horizontal="left" vertical="top" wrapText="1"/>
    </xf>
    <xf numFmtId="0" fontId="3" fillId="0" borderId="39" xfId="0" applyNumberFormat="1" applyFont="1" applyBorder="1" applyAlignment="1">
      <alignment horizontal="left" vertical="top" wrapText="1"/>
    </xf>
    <xf numFmtId="0" fontId="3" fillId="0" borderId="39" xfId="0" applyNumberFormat="1" applyFont="1" applyBorder="1" applyAlignment="1">
      <alignment horizontal="center" vertical="center" wrapText="1"/>
    </xf>
    <xf numFmtId="0" fontId="3" fillId="0" borderId="41" xfId="0" applyNumberFormat="1" applyFont="1" applyBorder="1" applyAlignment="1">
      <alignment horizontal="center" vertical="center"/>
    </xf>
    <xf numFmtId="0" fontId="3" fillId="0" borderId="39" xfId="0" applyNumberFormat="1" applyFont="1" applyBorder="1" applyAlignment="1">
      <alignment horizontal="center" vertical="center"/>
    </xf>
    <xf numFmtId="0" fontId="3" fillId="0" borderId="36" xfId="0" applyNumberFormat="1" applyFont="1" applyBorder="1" applyAlignment="1">
      <alignment horizontal="center" vertical="center"/>
    </xf>
    <xf numFmtId="0" fontId="11" fillId="0" borderId="64" xfId="0" applyNumberFormat="1" applyFont="1" applyBorder="1" applyAlignment="1">
      <alignment horizontal="left" vertical="center" wrapText="1"/>
    </xf>
    <xf numFmtId="0" fontId="11" fillId="0" borderId="67" xfId="0" applyNumberFormat="1" applyFont="1" applyBorder="1" applyAlignment="1">
      <alignment horizontal="left" vertical="center" wrapText="1"/>
    </xf>
    <xf numFmtId="0" fontId="11" fillId="0" borderId="65" xfId="0" applyNumberFormat="1" applyFont="1" applyBorder="1" applyAlignment="1">
      <alignment horizontal="left" vertical="center" wrapText="1"/>
    </xf>
    <xf numFmtId="0" fontId="2" fillId="2" borderId="31" xfId="0" applyNumberFormat="1" applyFont="1" applyFill="1" applyBorder="1" applyAlignment="1">
      <alignment horizontal="center"/>
    </xf>
    <xf numFmtId="0" fontId="2" fillId="2" borderId="32" xfId="0" applyNumberFormat="1" applyFont="1" applyFill="1" applyBorder="1" applyAlignment="1">
      <alignment horizontal="center"/>
    </xf>
    <xf numFmtId="0" fontId="2" fillId="2" borderId="33" xfId="0" applyNumberFormat="1" applyFont="1" applyFill="1" applyBorder="1" applyAlignment="1">
      <alignment horizontal="center"/>
    </xf>
    <xf numFmtId="0" fontId="9" fillId="0" borderId="9" xfId="0" applyNumberFormat="1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58" fontId="4" fillId="0" borderId="3" xfId="0" applyNumberFormat="1" applyFont="1" applyBorder="1" applyAlignment="1">
      <alignment horizontal="center" vertical="center" wrapText="1"/>
    </xf>
    <xf numFmtId="58" fontId="4" fillId="0" borderId="15" xfId="0" applyNumberFormat="1" applyFont="1" applyBorder="1" applyAlignment="1">
      <alignment horizontal="center" vertical="center" wrapText="1"/>
    </xf>
    <xf numFmtId="0" fontId="9" fillId="0" borderId="21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15" xfId="0" applyNumberFormat="1" applyFont="1" applyBorder="1" applyAlignment="1">
      <alignment horizontal="center" vertical="center" wrapText="1"/>
    </xf>
    <xf numFmtId="0" fontId="12" fillId="0" borderId="17" xfId="0" applyNumberFormat="1" applyFont="1" applyBorder="1" applyAlignment="1">
      <alignment horizontal="center" vertical="center" wrapText="1"/>
    </xf>
    <xf numFmtId="0" fontId="12" fillId="0" borderId="18" xfId="0" applyNumberFormat="1" applyFont="1" applyBorder="1" applyAlignment="1">
      <alignment horizontal="center" vertical="center" wrapText="1"/>
    </xf>
    <xf numFmtId="0" fontId="12" fillId="0" borderId="19" xfId="0" applyNumberFormat="1" applyFont="1" applyBorder="1" applyAlignment="1">
      <alignment horizontal="center" vertical="center" wrapText="1"/>
    </xf>
    <xf numFmtId="58" fontId="3" fillId="0" borderId="17" xfId="0" applyNumberFormat="1" applyFont="1" applyBorder="1" applyAlignment="1">
      <alignment horizontal="center" vertical="center" wrapText="1"/>
    </xf>
    <xf numFmtId="58" fontId="3" fillId="0" borderId="18" xfId="0" applyNumberFormat="1" applyFont="1" applyBorder="1" applyAlignment="1">
      <alignment horizontal="center" vertical="center" wrapText="1"/>
    </xf>
    <xf numFmtId="58" fontId="3" fillId="0" borderId="19" xfId="0" applyNumberFormat="1" applyFont="1" applyBorder="1" applyAlignment="1">
      <alignment horizontal="center" vertical="center" wrapText="1"/>
    </xf>
    <xf numFmtId="0" fontId="9" fillId="0" borderId="17" xfId="0" applyNumberFormat="1" applyFont="1" applyBorder="1" applyAlignment="1">
      <alignment horizontal="center" vertical="center" wrapText="1"/>
    </xf>
    <xf numFmtId="0" fontId="9" fillId="0" borderId="18" xfId="0" applyNumberFormat="1" applyFont="1" applyBorder="1" applyAlignment="1">
      <alignment horizontal="center" vertical="center" wrapText="1"/>
    </xf>
    <xf numFmtId="0" fontId="9" fillId="0" borderId="19" xfId="0" applyNumberFormat="1" applyFont="1" applyBorder="1" applyAlignment="1">
      <alignment horizontal="center" vertical="center" wrapText="1"/>
    </xf>
    <xf numFmtId="58" fontId="4" fillId="0" borderId="17" xfId="0" applyNumberFormat="1" applyFont="1" applyBorder="1" applyAlignment="1">
      <alignment horizontal="center" vertical="center" wrapText="1"/>
    </xf>
    <xf numFmtId="58" fontId="4" fillId="0" borderId="18" xfId="0" applyNumberFormat="1" applyFont="1" applyBorder="1" applyAlignment="1">
      <alignment horizontal="center" vertical="center" wrapText="1"/>
    </xf>
    <xf numFmtId="58" fontId="4" fillId="0" borderId="19" xfId="0" applyNumberFormat="1" applyFont="1" applyBorder="1" applyAlignment="1">
      <alignment horizontal="center" vertical="center" wrapText="1"/>
    </xf>
    <xf numFmtId="0" fontId="9" fillId="0" borderId="17" xfId="0" applyNumberFormat="1" applyFont="1" applyBorder="1" applyAlignment="1">
      <alignment horizontal="center" vertical="center"/>
    </xf>
    <xf numFmtId="0" fontId="9" fillId="0" borderId="18" xfId="0" applyNumberFormat="1" applyFont="1" applyBorder="1" applyAlignment="1">
      <alignment horizontal="center" vertical="center"/>
    </xf>
    <xf numFmtId="0" fontId="9" fillId="0" borderId="19" xfId="0" applyNumberFormat="1" applyFont="1" applyBorder="1" applyAlignment="1">
      <alignment horizontal="center" vertical="center"/>
    </xf>
    <xf numFmtId="0" fontId="4" fillId="0" borderId="69" xfId="0" applyNumberFormat="1" applyFont="1" applyBorder="1" applyAlignment="1">
      <alignment horizontal="center" vertical="center" wrapText="1"/>
    </xf>
    <xf numFmtId="0" fontId="4" fillId="0" borderId="87" xfId="0" applyNumberFormat="1" applyFont="1" applyBorder="1" applyAlignment="1">
      <alignment horizontal="center" vertical="center" wrapText="1"/>
    </xf>
    <xf numFmtId="0" fontId="4" fillId="0" borderId="70" xfId="0" applyNumberFormat="1" applyFont="1" applyBorder="1" applyAlignment="1">
      <alignment horizontal="center" vertical="center" wrapText="1"/>
    </xf>
    <xf numFmtId="0" fontId="4" fillId="0" borderId="17" xfId="0" applyNumberFormat="1" applyFont="1" applyBorder="1" applyAlignment="1">
      <alignment horizontal="center" wrapText="1"/>
    </xf>
    <xf numFmtId="0" fontId="4" fillId="0" borderId="18" xfId="0" applyNumberFormat="1" applyFont="1" applyBorder="1" applyAlignment="1">
      <alignment horizontal="center" wrapText="1"/>
    </xf>
    <xf numFmtId="0" fontId="4" fillId="0" borderId="19" xfId="0" applyNumberFormat="1" applyFont="1" applyBorder="1" applyAlignment="1">
      <alignment horizontal="center" wrapText="1"/>
    </xf>
    <xf numFmtId="0" fontId="4" fillId="0" borderId="59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center" vertical="center" wrapText="1"/>
    </xf>
    <xf numFmtId="0" fontId="4" fillId="0" borderId="18" xfId="0" applyNumberFormat="1" applyFont="1" applyBorder="1" applyAlignment="1">
      <alignment horizontal="center" vertical="center" wrapText="1"/>
    </xf>
    <xf numFmtId="0" fontId="4" fillId="0" borderId="19" xfId="0" applyNumberFormat="1" applyFont="1" applyBorder="1" applyAlignment="1">
      <alignment horizontal="center" vertical="center" wrapText="1"/>
    </xf>
    <xf numFmtId="0" fontId="4" fillId="0" borderId="68" xfId="0" applyNumberFormat="1" applyFont="1" applyBorder="1" applyAlignment="1">
      <alignment horizontal="center" vertical="center" wrapText="1"/>
    </xf>
    <xf numFmtId="14" fontId="4" fillId="0" borderId="17" xfId="0" applyNumberFormat="1" applyFont="1" applyBorder="1" applyAlignment="1">
      <alignment horizontal="center" vertical="center" wrapText="1"/>
    </xf>
    <xf numFmtId="14" fontId="4" fillId="0" borderId="18" xfId="0" applyNumberFormat="1" applyFont="1" applyBorder="1" applyAlignment="1">
      <alignment horizontal="center" vertical="center" wrapText="1"/>
    </xf>
    <xf numFmtId="0" fontId="3" fillId="0" borderId="66" xfId="0" applyNumberFormat="1" applyFont="1" applyBorder="1" applyAlignment="1">
      <alignment horizontal="center" vertical="center"/>
    </xf>
    <xf numFmtId="0" fontId="3" fillId="0" borderId="71" xfId="0" applyNumberFormat="1" applyFont="1" applyBorder="1" applyAlignment="1">
      <alignment horizontal="center" vertical="center" wrapText="1"/>
    </xf>
    <xf numFmtId="58" fontId="11" fillId="0" borderId="6" xfId="0" applyNumberFormat="1" applyFont="1" applyFill="1" applyBorder="1" applyAlignment="1">
      <alignment horizontal="center" vertical="center" wrapText="1"/>
    </xf>
    <xf numFmtId="0" fontId="12" fillId="0" borderId="72" xfId="0" applyNumberFormat="1" applyFont="1" applyBorder="1" applyAlignment="1">
      <alignment horizontal="center" vertical="center"/>
    </xf>
    <xf numFmtId="0" fontId="12" fillId="0" borderId="74" xfId="0" applyNumberFormat="1" applyFont="1" applyBorder="1" applyAlignment="1">
      <alignment horizontal="center" vertical="center"/>
    </xf>
    <xf numFmtId="58" fontId="11" fillId="0" borderId="17" xfId="0" applyNumberFormat="1" applyFont="1" applyBorder="1" applyAlignment="1">
      <alignment horizontal="center" vertical="center" wrapText="1"/>
    </xf>
    <xf numFmtId="58" fontId="11" fillId="0" borderId="18" xfId="0" applyNumberFormat="1" applyFont="1" applyBorder="1" applyAlignment="1">
      <alignment horizontal="center" vertical="center" wrapText="1"/>
    </xf>
    <xf numFmtId="0" fontId="11" fillId="0" borderId="17" xfId="0" applyNumberFormat="1" applyFont="1" applyBorder="1" applyAlignment="1">
      <alignment horizontal="center" vertical="center"/>
    </xf>
    <xf numFmtId="0" fontId="11" fillId="0" borderId="18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center" vertical="center" wrapText="1"/>
    </xf>
    <xf numFmtId="0" fontId="11" fillId="0" borderId="18" xfId="0" applyNumberFormat="1" applyFont="1" applyBorder="1" applyAlignment="1">
      <alignment horizontal="center" vertical="center" wrapText="1"/>
    </xf>
    <xf numFmtId="14" fontId="11" fillId="0" borderId="17" xfId="0" applyNumberFormat="1" applyFont="1" applyBorder="1" applyAlignment="1">
      <alignment horizontal="center" vertical="center"/>
    </xf>
    <xf numFmtId="0" fontId="17" fillId="0" borderId="20" xfId="0" applyFont="1" applyBorder="1" applyAlignment="1">
      <alignment vertical="center"/>
    </xf>
    <xf numFmtId="0" fontId="17" fillId="0" borderId="75" xfId="0" applyFont="1" applyBorder="1" applyAlignment="1">
      <alignment vertical="center"/>
    </xf>
    <xf numFmtId="0" fontId="17" fillId="0" borderId="81" xfId="0" applyFont="1" applyBorder="1" applyAlignment="1">
      <alignment vertical="center"/>
    </xf>
    <xf numFmtId="0" fontId="17" fillId="0" borderId="83" xfId="0" applyFont="1" applyBorder="1" applyAlignment="1">
      <alignment vertical="center"/>
    </xf>
    <xf numFmtId="0" fontId="17" fillId="0" borderId="84" xfId="0" applyFont="1" applyBorder="1" applyAlignment="1">
      <alignment vertical="center"/>
    </xf>
    <xf numFmtId="0" fontId="17" fillId="0" borderId="86" xfId="0" applyFont="1" applyBorder="1" applyAlignment="1">
      <alignment vertical="center"/>
    </xf>
    <xf numFmtId="0" fontId="17" fillId="0" borderId="60" xfId="0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/>
    </xf>
    <xf numFmtId="0" fontId="17" fillId="0" borderId="63" xfId="0" applyFont="1" applyBorder="1" applyAlignment="1">
      <alignment horizontal="center" vertical="center"/>
    </xf>
    <xf numFmtId="0" fontId="17" fillId="0" borderId="83" xfId="0" applyFont="1" applyBorder="1" applyAlignment="1">
      <alignment horizontal="left" vertical="center"/>
    </xf>
    <xf numFmtId="0" fontId="17" fillId="0" borderId="84" xfId="0" applyFont="1" applyBorder="1" applyAlignment="1">
      <alignment horizontal="left" vertical="center"/>
    </xf>
    <xf numFmtId="0" fontId="17" fillId="0" borderId="85" xfId="0" applyFont="1" applyBorder="1" applyAlignment="1">
      <alignment horizontal="left" vertical="center"/>
    </xf>
    <xf numFmtId="0" fontId="17" fillId="5" borderId="77" xfId="0" applyFont="1" applyFill="1" applyBorder="1" applyAlignment="1">
      <alignment horizontal="center" vertical="center"/>
    </xf>
    <xf numFmtId="0" fontId="17" fillId="5" borderId="78" xfId="0" applyFont="1" applyFill="1" applyBorder="1" applyAlignment="1">
      <alignment horizontal="center" vertical="center"/>
    </xf>
    <xf numFmtId="0" fontId="17" fillId="5" borderId="80" xfId="0" applyFont="1" applyFill="1" applyBorder="1" applyAlignment="1">
      <alignment horizontal="center" vertical="center"/>
    </xf>
    <xf numFmtId="0" fontId="17" fillId="0" borderId="20" xfId="0" applyFont="1" applyBorder="1" applyAlignment="1">
      <alignment vertical="center" wrapText="1"/>
    </xf>
    <xf numFmtId="0" fontId="17" fillId="0" borderId="75" xfId="0" applyFont="1" applyBorder="1" applyAlignment="1">
      <alignment vertical="center" wrapText="1"/>
    </xf>
    <xf numFmtId="0" fontId="17" fillId="0" borderId="81" xfId="0" applyFont="1" applyBorder="1" applyAlignment="1">
      <alignment vertical="center" wrapText="1"/>
    </xf>
    <xf numFmtId="0" fontId="17" fillId="0" borderId="20" xfId="0" applyFont="1" applyBorder="1" applyAlignment="1">
      <alignment horizontal="left" vertical="center"/>
    </xf>
    <xf numFmtId="0" fontId="17" fillId="0" borderId="75" xfId="0" applyFont="1" applyBorder="1" applyAlignment="1">
      <alignment horizontal="left" vertical="center"/>
    </xf>
    <xf numFmtId="0" fontId="17" fillId="0" borderId="24" xfId="0" applyFont="1" applyBorder="1" applyAlignment="1">
      <alignment horizontal="left" vertical="center"/>
    </xf>
    <xf numFmtId="0" fontId="17" fillId="5" borderId="79" xfId="0" applyFont="1" applyFill="1" applyBorder="1" applyAlignment="1">
      <alignment horizontal="center" vertic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晶雯" id="{EF4F3B21-BA02-4C90-B90D-59E3CB9AA6A6}" userId="李晶雯" providerId="None"/>
</personList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7" dT="2020-05-26T06:58:45.54" personId="{EF4F3B21-BA02-4C90-B90D-59E3CB9AA6A6}" id="{1106328D-AF64-446C-96B2-907BACA7212A}">
    <text>6月22日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8.233:8090/pages/viewpage.action?pageId=114722702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82"/>
  <sheetViews>
    <sheetView tabSelected="1" zoomScale="70" zoomScaleNormal="70" workbookViewId="0">
      <pane xSplit="4" ySplit="5" topLeftCell="E30" activePane="bottomRight" state="frozenSplit"/>
      <selection pane="topRight" activeCell="L42" sqref="L42:L46"/>
      <selection pane="bottomLeft" activeCell="D34" sqref="D34"/>
      <selection pane="bottomRight" activeCell="V44" sqref="V44:V57"/>
    </sheetView>
  </sheetViews>
  <sheetFormatPr defaultColWidth="8.75" defaultRowHeight="15" x14ac:dyDescent="0.25"/>
  <cols>
    <col min="1" max="1" width="2.83203125" customWidth="1"/>
    <col min="2" max="2" width="11" customWidth="1"/>
    <col min="3" max="3" width="17.33203125" customWidth="1"/>
    <col min="4" max="4" width="28.75" customWidth="1"/>
    <col min="5" max="5" width="11" customWidth="1"/>
    <col min="6" max="6" width="9.58203125" hidden="1" customWidth="1"/>
    <col min="7" max="7" width="12.5" hidden="1" customWidth="1"/>
    <col min="8" max="8" width="11.08203125" hidden="1" customWidth="1"/>
    <col min="9" max="11" width="9.25" customWidth="1"/>
    <col min="12" max="12" width="5" customWidth="1"/>
    <col min="13" max="14" width="9.25" customWidth="1"/>
    <col min="15" max="16" width="5" customWidth="1"/>
    <col min="17" max="18" width="9.25" customWidth="1"/>
    <col min="19" max="19" width="5" customWidth="1"/>
    <col min="20" max="20" width="12.58203125" customWidth="1"/>
    <col min="21" max="24" width="11" customWidth="1"/>
    <col min="25" max="25" width="12.5" customWidth="1"/>
    <col min="26" max="26" width="12" customWidth="1"/>
    <col min="27" max="27" width="10.33203125" style="1" customWidth="1"/>
    <col min="28" max="28" width="31.33203125" customWidth="1"/>
  </cols>
  <sheetData>
    <row r="1" spans="1:28" x14ac:dyDescent="0.25">
      <c r="B1" s="160" t="s">
        <v>68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</row>
    <row r="2" spans="1:28" x14ac:dyDescent="0.25"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28" ht="15.5" thickBot="1" x14ac:dyDescent="0.3">
      <c r="A3" s="2"/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</row>
    <row r="4" spans="1:28" x14ac:dyDescent="0.3">
      <c r="A4" s="2"/>
      <c r="B4" s="167" t="s">
        <v>0</v>
      </c>
      <c r="C4" s="169" t="s">
        <v>1</v>
      </c>
      <c r="D4" s="169" t="s">
        <v>2</v>
      </c>
      <c r="E4" s="169" t="s">
        <v>3</v>
      </c>
      <c r="F4" s="20" t="s">
        <v>4</v>
      </c>
      <c r="G4" s="20" t="s">
        <v>5</v>
      </c>
      <c r="H4" s="20" t="s">
        <v>6</v>
      </c>
      <c r="I4" s="169" t="s">
        <v>7</v>
      </c>
      <c r="J4" s="172" t="s">
        <v>59</v>
      </c>
      <c r="K4" s="173"/>
      <c r="L4" s="174"/>
      <c r="M4" s="172" t="s">
        <v>154</v>
      </c>
      <c r="N4" s="173"/>
      <c r="O4" s="174"/>
      <c r="P4" s="261" t="s">
        <v>8</v>
      </c>
      <c r="Q4" s="262"/>
      <c r="R4" s="262"/>
      <c r="S4" s="263"/>
      <c r="T4" s="20" t="s">
        <v>9</v>
      </c>
      <c r="U4" s="20" t="s">
        <v>10</v>
      </c>
      <c r="V4" s="20" t="s">
        <v>232</v>
      </c>
      <c r="W4" s="20" t="s">
        <v>233</v>
      </c>
      <c r="X4" s="20" t="s">
        <v>234</v>
      </c>
      <c r="Y4" s="20" t="s">
        <v>11</v>
      </c>
      <c r="Z4" s="20" t="s">
        <v>113</v>
      </c>
      <c r="AA4" s="20" t="s">
        <v>12</v>
      </c>
      <c r="AB4" s="21" t="s">
        <v>13</v>
      </c>
    </row>
    <row r="5" spans="1:28" x14ac:dyDescent="0.3">
      <c r="A5" s="2"/>
      <c r="B5" s="168"/>
      <c r="C5" s="170"/>
      <c r="D5" s="170"/>
      <c r="E5" s="170"/>
      <c r="F5" s="19"/>
      <c r="G5" s="19"/>
      <c r="H5" s="19"/>
      <c r="I5" s="171"/>
      <c r="J5" s="30" t="s">
        <v>57</v>
      </c>
      <c r="K5" s="30" t="s">
        <v>58</v>
      </c>
      <c r="L5" s="30" t="s">
        <v>69</v>
      </c>
      <c r="M5" s="30" t="s">
        <v>57</v>
      </c>
      <c r="N5" s="30" t="s">
        <v>58</v>
      </c>
      <c r="O5" s="30" t="s">
        <v>69</v>
      </c>
      <c r="P5" s="19" t="s">
        <v>70</v>
      </c>
      <c r="Q5" s="30" t="s">
        <v>57</v>
      </c>
      <c r="R5" s="30" t="s">
        <v>58</v>
      </c>
      <c r="S5" s="30" t="s">
        <v>69</v>
      </c>
      <c r="T5" s="19"/>
      <c r="U5" s="19"/>
      <c r="V5" s="19"/>
      <c r="W5" s="19"/>
      <c r="X5" s="19"/>
      <c r="Y5" s="19"/>
      <c r="Z5" s="19"/>
      <c r="AA5" s="18"/>
      <c r="AB5" s="22"/>
    </row>
    <row r="6" spans="1:28" x14ac:dyDescent="0.3">
      <c r="A6" s="2"/>
      <c r="B6" s="203">
        <v>140</v>
      </c>
      <c r="C6" s="186" t="s">
        <v>14</v>
      </c>
      <c r="D6" s="8" t="s">
        <v>15</v>
      </c>
      <c r="E6" s="211"/>
      <c r="F6" s="216" t="s">
        <v>16</v>
      </c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>
        <v>43957</v>
      </c>
      <c r="U6" s="126" t="s">
        <v>17</v>
      </c>
      <c r="V6" s="126"/>
      <c r="W6" s="126"/>
      <c r="X6" s="126"/>
      <c r="Y6" s="126"/>
      <c r="Z6" s="70"/>
      <c r="AA6" s="245" t="s">
        <v>18</v>
      </c>
      <c r="AB6" s="246" t="s">
        <v>19</v>
      </c>
    </row>
    <row r="7" spans="1:28" x14ac:dyDescent="0.3">
      <c r="A7" s="2"/>
      <c r="B7" s="203"/>
      <c r="C7" s="186"/>
      <c r="D7" s="8" t="s">
        <v>20</v>
      </c>
      <c r="E7" s="211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26"/>
      <c r="V7" s="126"/>
      <c r="W7" s="126"/>
      <c r="X7" s="126"/>
      <c r="Y7" s="126"/>
      <c r="Z7" s="70"/>
      <c r="AA7" s="188"/>
      <c r="AB7" s="247"/>
    </row>
    <row r="8" spans="1:28" x14ac:dyDescent="0.3">
      <c r="A8" s="2"/>
      <c r="B8" s="76">
        <v>14015</v>
      </c>
      <c r="C8" s="75" t="s">
        <v>121</v>
      </c>
      <c r="D8" s="54" t="s">
        <v>121</v>
      </c>
      <c r="E8" s="74"/>
      <c r="F8" s="69"/>
      <c r="G8" s="69"/>
      <c r="H8" s="69"/>
      <c r="I8" s="79">
        <v>43976</v>
      </c>
      <c r="J8" s="80">
        <f>I8+1</f>
        <v>43977</v>
      </c>
      <c r="K8" s="80">
        <f>J8+L8-1</f>
        <v>43977</v>
      </c>
      <c r="L8" s="78">
        <v>1</v>
      </c>
      <c r="M8" s="80">
        <f>K8+1</f>
        <v>43978</v>
      </c>
      <c r="N8" s="80">
        <f>M8+O8-1</f>
        <v>43979</v>
      </c>
      <c r="O8" s="78">
        <v>2</v>
      </c>
      <c r="P8" s="77">
        <v>6</v>
      </c>
      <c r="Q8" s="81">
        <f>N8+P8+1</f>
        <v>43986</v>
      </c>
      <c r="R8" s="81">
        <f>Q8+S8-1</f>
        <v>43993</v>
      </c>
      <c r="S8" s="77">
        <v>8</v>
      </c>
      <c r="T8" s="69">
        <v>43995</v>
      </c>
      <c r="U8" s="70" t="s">
        <v>114</v>
      </c>
      <c r="V8" s="120"/>
      <c r="W8" s="120"/>
      <c r="X8" s="120"/>
      <c r="Y8" s="70" t="s">
        <v>110</v>
      </c>
      <c r="Z8" s="70" t="s">
        <v>114</v>
      </c>
      <c r="AA8" s="17" t="s">
        <v>18</v>
      </c>
      <c r="AB8" s="71"/>
    </row>
    <row r="9" spans="1:28" ht="45" customHeight="1" x14ac:dyDescent="0.3">
      <c r="A9" s="2"/>
      <c r="B9" s="204">
        <v>142</v>
      </c>
      <c r="C9" s="187" t="s">
        <v>21</v>
      </c>
      <c r="D9" s="9" t="s">
        <v>22</v>
      </c>
      <c r="E9" s="212" t="s">
        <v>23</v>
      </c>
      <c r="F9" s="217"/>
      <c r="G9" s="219" t="s">
        <v>24</v>
      </c>
      <c r="H9" s="219">
        <v>43943</v>
      </c>
      <c r="I9" s="223">
        <v>43956</v>
      </c>
      <c r="J9" s="176">
        <f>I9+1</f>
        <v>43957</v>
      </c>
      <c r="K9" s="176">
        <f>J9+L9-1</f>
        <v>43965</v>
      </c>
      <c r="L9" s="230">
        <v>9</v>
      </c>
      <c r="M9" s="176">
        <f>K9+1</f>
        <v>43966</v>
      </c>
      <c r="N9" s="176">
        <f>M9+O9-1</f>
        <v>43992</v>
      </c>
      <c r="O9" s="230">
        <v>27</v>
      </c>
      <c r="P9" s="226">
        <v>4</v>
      </c>
      <c r="Q9" s="164">
        <f>N9+P9+1</f>
        <v>43997</v>
      </c>
      <c r="R9" s="164">
        <f>Q9+S9-1</f>
        <v>44006</v>
      </c>
      <c r="S9" s="226">
        <v>10</v>
      </c>
      <c r="T9" s="217">
        <v>44009</v>
      </c>
      <c r="U9" s="131" t="s">
        <v>62</v>
      </c>
      <c r="V9" s="131"/>
      <c r="W9" s="131"/>
      <c r="X9" s="131"/>
      <c r="Y9" s="68"/>
      <c r="Z9" s="70" t="s">
        <v>115</v>
      </c>
      <c r="AA9" s="17" t="s">
        <v>18</v>
      </c>
      <c r="AB9" s="246" t="s">
        <v>27</v>
      </c>
    </row>
    <row r="10" spans="1:28" x14ac:dyDescent="0.3">
      <c r="A10" s="2"/>
      <c r="B10" s="183"/>
      <c r="C10" s="188"/>
      <c r="D10" s="3" t="s">
        <v>28</v>
      </c>
      <c r="E10" s="158"/>
      <c r="F10" s="180"/>
      <c r="G10" s="180"/>
      <c r="H10" s="180"/>
      <c r="I10" s="223"/>
      <c r="J10" s="176"/>
      <c r="K10" s="176"/>
      <c r="L10" s="231"/>
      <c r="M10" s="176"/>
      <c r="N10" s="176"/>
      <c r="O10" s="231"/>
      <c r="P10" s="226"/>
      <c r="Q10" s="164"/>
      <c r="R10" s="164"/>
      <c r="S10" s="226"/>
      <c r="T10" s="180"/>
      <c r="U10" s="128"/>
      <c r="V10" s="128"/>
      <c r="W10" s="128"/>
      <c r="X10" s="128"/>
      <c r="Y10" s="70"/>
      <c r="Z10" s="70" t="s">
        <v>117</v>
      </c>
      <c r="AA10" s="17" t="s">
        <v>18</v>
      </c>
      <c r="AB10" s="247"/>
    </row>
    <row r="11" spans="1:28" ht="28" x14ac:dyDescent="0.3">
      <c r="A11" s="2"/>
      <c r="B11" s="183"/>
      <c r="C11" s="188"/>
      <c r="D11" s="3" t="s">
        <v>29</v>
      </c>
      <c r="E11" s="158"/>
      <c r="F11" s="180"/>
      <c r="G11" s="180"/>
      <c r="H11" s="180"/>
      <c r="I11" s="223"/>
      <c r="J11" s="176"/>
      <c r="K11" s="176"/>
      <c r="L11" s="231"/>
      <c r="M11" s="176"/>
      <c r="N11" s="176"/>
      <c r="O11" s="231"/>
      <c r="P11" s="226"/>
      <c r="Q11" s="164"/>
      <c r="R11" s="164"/>
      <c r="S11" s="226"/>
      <c r="T11" s="180"/>
      <c r="U11" s="128"/>
      <c r="V11" s="128"/>
      <c r="W11" s="128"/>
      <c r="X11" s="128"/>
      <c r="Y11" s="70"/>
      <c r="Z11" s="70" t="s">
        <v>117</v>
      </c>
      <c r="AA11" s="17" t="s">
        <v>18</v>
      </c>
      <c r="AB11" s="247"/>
    </row>
    <row r="12" spans="1:28" x14ac:dyDescent="0.3">
      <c r="A12" s="2"/>
      <c r="B12" s="183"/>
      <c r="C12" s="188"/>
      <c r="D12" s="3" t="s">
        <v>30</v>
      </c>
      <c r="E12" s="158"/>
      <c r="F12" s="180"/>
      <c r="G12" s="180"/>
      <c r="H12" s="180"/>
      <c r="I12" s="223"/>
      <c r="J12" s="176"/>
      <c r="K12" s="176"/>
      <c r="L12" s="231"/>
      <c r="M12" s="176"/>
      <c r="N12" s="176"/>
      <c r="O12" s="231"/>
      <c r="P12" s="226"/>
      <c r="Q12" s="164"/>
      <c r="R12" s="164"/>
      <c r="S12" s="226"/>
      <c r="T12" s="180"/>
      <c r="U12" s="128"/>
      <c r="V12" s="128"/>
      <c r="W12" s="128"/>
      <c r="X12" s="128"/>
      <c r="Y12" s="70"/>
      <c r="Z12" s="70" t="s">
        <v>117</v>
      </c>
      <c r="AA12" s="17" t="s">
        <v>18</v>
      </c>
      <c r="AB12" s="247"/>
    </row>
    <row r="13" spans="1:28" x14ac:dyDescent="0.3">
      <c r="A13" s="2"/>
      <c r="B13" s="183"/>
      <c r="C13" s="188"/>
      <c r="D13" s="3" t="s">
        <v>118</v>
      </c>
      <c r="E13" s="158"/>
      <c r="F13" s="180"/>
      <c r="G13" s="180"/>
      <c r="H13" s="180"/>
      <c r="I13" s="224"/>
      <c r="J13" s="177"/>
      <c r="K13" s="177"/>
      <c r="L13" s="231"/>
      <c r="M13" s="177"/>
      <c r="N13" s="177"/>
      <c r="O13" s="231"/>
      <c r="P13" s="227"/>
      <c r="Q13" s="165"/>
      <c r="R13" s="165"/>
      <c r="S13" s="227"/>
      <c r="T13" s="180"/>
      <c r="U13" s="128"/>
      <c r="V13" s="128"/>
      <c r="W13" s="128"/>
      <c r="X13" s="128"/>
      <c r="Y13" s="70"/>
      <c r="Z13" s="70" t="s">
        <v>117</v>
      </c>
      <c r="AA13" s="17" t="s">
        <v>18</v>
      </c>
      <c r="AB13" s="248"/>
    </row>
    <row r="14" spans="1:28" x14ac:dyDescent="0.3">
      <c r="A14" s="2"/>
      <c r="B14" s="207">
        <v>14215</v>
      </c>
      <c r="C14" s="272" t="s">
        <v>143</v>
      </c>
      <c r="D14" s="55" t="s">
        <v>144</v>
      </c>
      <c r="E14" s="74"/>
      <c r="F14" s="69"/>
      <c r="G14" s="69"/>
      <c r="H14" s="69"/>
      <c r="I14" s="48">
        <v>43988</v>
      </c>
      <c r="J14" s="49">
        <f>I14+1</f>
        <v>43989</v>
      </c>
      <c r="K14" s="281">
        <f>J14+L14-1</f>
        <v>43997</v>
      </c>
      <c r="L14" s="50">
        <v>9</v>
      </c>
      <c r="M14" s="281">
        <f>K14+1</f>
        <v>43998</v>
      </c>
      <c r="N14" s="281">
        <f>M14+O14-1</f>
        <v>44001</v>
      </c>
      <c r="O14" s="284">
        <v>4</v>
      </c>
      <c r="P14" s="278">
        <v>0</v>
      </c>
      <c r="Q14" s="275">
        <f>N14+P14+1</f>
        <v>44002</v>
      </c>
      <c r="R14" s="275">
        <f>Q14+S14-1</f>
        <v>44006</v>
      </c>
      <c r="S14" s="278">
        <v>5</v>
      </c>
      <c r="T14" s="140">
        <v>44009</v>
      </c>
      <c r="U14" s="132" t="s">
        <v>62</v>
      </c>
      <c r="V14" s="132"/>
      <c r="W14" s="132"/>
      <c r="X14" s="132"/>
      <c r="Y14" s="70" t="s">
        <v>146</v>
      </c>
      <c r="Z14" s="70" t="s">
        <v>116</v>
      </c>
      <c r="AA14" s="17" t="s">
        <v>18</v>
      </c>
      <c r="AB14" s="258" t="s">
        <v>149</v>
      </c>
    </row>
    <row r="15" spans="1:28" x14ac:dyDescent="0.3">
      <c r="A15" s="2"/>
      <c r="B15" s="208"/>
      <c r="C15" s="273"/>
      <c r="D15" s="55" t="s">
        <v>151</v>
      </c>
      <c r="E15" s="74"/>
      <c r="F15" s="69"/>
      <c r="G15" s="69"/>
      <c r="H15" s="69"/>
      <c r="I15" s="48">
        <v>43996</v>
      </c>
      <c r="J15" s="49">
        <f>I15+1</f>
        <v>43997</v>
      </c>
      <c r="K15" s="282"/>
      <c r="L15" s="50">
        <v>1</v>
      </c>
      <c r="M15" s="282"/>
      <c r="N15" s="282"/>
      <c r="O15" s="285"/>
      <c r="P15" s="279"/>
      <c r="Q15" s="276"/>
      <c r="R15" s="276"/>
      <c r="S15" s="279"/>
      <c r="T15" s="141"/>
      <c r="U15" s="133"/>
      <c r="V15" s="133"/>
      <c r="W15" s="133"/>
      <c r="X15" s="133"/>
      <c r="Y15" s="70" t="s">
        <v>152</v>
      </c>
      <c r="Z15" s="70" t="s">
        <v>25</v>
      </c>
      <c r="AA15" s="17" t="s">
        <v>18</v>
      </c>
      <c r="AB15" s="259"/>
    </row>
    <row r="16" spans="1:28" x14ac:dyDescent="0.3">
      <c r="A16" s="2"/>
      <c r="B16" s="209"/>
      <c r="C16" s="274"/>
      <c r="D16" s="55" t="s">
        <v>153</v>
      </c>
      <c r="E16" s="74"/>
      <c r="F16" s="69"/>
      <c r="G16" s="69"/>
      <c r="H16" s="69"/>
      <c r="I16" s="48">
        <v>43996</v>
      </c>
      <c r="J16" s="49">
        <f>I16+1</f>
        <v>43997</v>
      </c>
      <c r="K16" s="283"/>
      <c r="L16" s="50">
        <v>1</v>
      </c>
      <c r="M16" s="283"/>
      <c r="N16" s="283"/>
      <c r="O16" s="286"/>
      <c r="P16" s="280"/>
      <c r="Q16" s="277"/>
      <c r="R16" s="277"/>
      <c r="S16" s="280"/>
      <c r="T16" s="142"/>
      <c r="U16" s="134"/>
      <c r="V16" s="134"/>
      <c r="W16" s="134"/>
      <c r="X16" s="134"/>
      <c r="Y16" s="70" t="s">
        <v>112</v>
      </c>
      <c r="Z16" s="70" t="s">
        <v>37</v>
      </c>
      <c r="AA16" s="17" t="s">
        <v>18</v>
      </c>
      <c r="AB16" s="260"/>
    </row>
    <row r="17" spans="1:28" x14ac:dyDescent="0.3">
      <c r="A17" s="2"/>
      <c r="B17" s="183">
        <v>143</v>
      </c>
      <c r="C17" s="189" t="s">
        <v>80</v>
      </c>
      <c r="D17" s="41" t="s">
        <v>34</v>
      </c>
      <c r="E17" s="146" t="s">
        <v>31</v>
      </c>
      <c r="F17" s="67"/>
      <c r="G17" s="67"/>
      <c r="H17" s="67"/>
      <c r="I17" s="223">
        <f>Q9</f>
        <v>43997</v>
      </c>
      <c r="J17" s="176">
        <f>I17+1</f>
        <v>43998</v>
      </c>
      <c r="K17" s="176">
        <f>J17+L17-1</f>
        <v>44011</v>
      </c>
      <c r="L17" s="230">
        <v>14</v>
      </c>
      <c r="M17" s="176">
        <f>K17+1</f>
        <v>44012</v>
      </c>
      <c r="N17" s="176">
        <f>M17+O17-1</f>
        <v>44035</v>
      </c>
      <c r="O17" s="230">
        <v>24</v>
      </c>
      <c r="P17" s="226">
        <v>6</v>
      </c>
      <c r="Q17" s="164">
        <f>MAX(R9+15,N17+P17)</f>
        <v>44041</v>
      </c>
      <c r="R17" s="164">
        <f>Q17+S17-1</f>
        <v>44050</v>
      </c>
      <c r="S17" s="226">
        <v>10</v>
      </c>
      <c r="T17" s="236">
        <v>44051</v>
      </c>
      <c r="U17" s="135" t="s">
        <v>157</v>
      </c>
      <c r="V17" s="135"/>
      <c r="W17" s="135"/>
      <c r="X17" s="135"/>
      <c r="Y17" s="70" t="s">
        <v>111</v>
      </c>
      <c r="Z17" s="70" t="s">
        <v>25</v>
      </c>
      <c r="AA17" s="17" t="s">
        <v>18</v>
      </c>
      <c r="AB17" s="249" t="s">
        <v>150</v>
      </c>
    </row>
    <row r="18" spans="1:28" x14ac:dyDescent="0.3">
      <c r="A18" s="2"/>
      <c r="B18" s="183"/>
      <c r="C18" s="189"/>
      <c r="D18" s="47" t="s">
        <v>132</v>
      </c>
      <c r="E18" s="146"/>
      <c r="F18" s="73"/>
      <c r="G18" s="73"/>
      <c r="H18" s="73"/>
      <c r="I18" s="223"/>
      <c r="J18" s="176"/>
      <c r="K18" s="176"/>
      <c r="L18" s="231"/>
      <c r="M18" s="176"/>
      <c r="N18" s="176"/>
      <c r="O18" s="231"/>
      <c r="P18" s="226"/>
      <c r="Q18" s="164"/>
      <c r="R18" s="164"/>
      <c r="S18" s="226"/>
      <c r="T18" s="236"/>
      <c r="U18" s="125"/>
      <c r="V18" s="125"/>
      <c r="W18" s="125"/>
      <c r="X18" s="125"/>
      <c r="Y18" s="44" t="s">
        <v>109</v>
      </c>
      <c r="Z18" s="70" t="s">
        <v>116</v>
      </c>
      <c r="AA18" s="17" t="s">
        <v>18</v>
      </c>
      <c r="AB18" s="250"/>
    </row>
    <row r="19" spans="1:28" x14ac:dyDescent="0.3">
      <c r="A19" s="2"/>
      <c r="B19" s="183"/>
      <c r="C19" s="189"/>
      <c r="D19" s="55" t="s">
        <v>145</v>
      </c>
      <c r="E19" s="146"/>
      <c r="F19" s="69"/>
      <c r="G19" s="69"/>
      <c r="H19" s="69"/>
      <c r="I19" s="223"/>
      <c r="J19" s="176"/>
      <c r="K19" s="176"/>
      <c r="L19" s="231"/>
      <c r="M19" s="176"/>
      <c r="N19" s="176"/>
      <c r="O19" s="231"/>
      <c r="P19" s="226"/>
      <c r="Q19" s="164"/>
      <c r="R19" s="164"/>
      <c r="S19" s="226"/>
      <c r="T19" s="236"/>
      <c r="U19" s="125"/>
      <c r="V19" s="125"/>
      <c r="W19" s="125"/>
      <c r="X19" s="125"/>
      <c r="Y19" s="70" t="s">
        <v>141</v>
      </c>
      <c r="Z19" s="70" t="s">
        <v>25</v>
      </c>
      <c r="AA19" s="17" t="s">
        <v>18</v>
      </c>
      <c r="AB19" s="250"/>
    </row>
    <row r="20" spans="1:28" ht="56" x14ac:dyDescent="0.3">
      <c r="A20" s="2"/>
      <c r="B20" s="183"/>
      <c r="C20" s="189"/>
      <c r="D20" s="56" t="s">
        <v>164</v>
      </c>
      <c r="E20" s="146"/>
      <c r="F20" s="73"/>
      <c r="G20" s="73"/>
      <c r="H20" s="73"/>
      <c r="I20" s="223"/>
      <c r="J20" s="176"/>
      <c r="K20" s="176"/>
      <c r="L20" s="231"/>
      <c r="M20" s="176"/>
      <c r="N20" s="176"/>
      <c r="O20" s="231"/>
      <c r="P20" s="226"/>
      <c r="Q20" s="164"/>
      <c r="R20" s="164"/>
      <c r="S20" s="226"/>
      <c r="T20" s="236"/>
      <c r="U20" s="125"/>
      <c r="V20" s="125"/>
      <c r="W20" s="125"/>
      <c r="X20" s="125"/>
      <c r="Y20" s="82" t="s">
        <v>148</v>
      </c>
      <c r="Z20" s="70" t="s">
        <v>32</v>
      </c>
      <c r="AA20" s="17" t="s">
        <v>18</v>
      </c>
      <c r="AB20" s="250"/>
    </row>
    <row r="21" spans="1:28" x14ac:dyDescent="0.3">
      <c r="A21" s="2"/>
      <c r="B21" s="183"/>
      <c r="C21" s="189"/>
      <c r="D21" s="42" t="s">
        <v>119</v>
      </c>
      <c r="E21" s="146"/>
      <c r="F21" s="73"/>
      <c r="G21" s="73"/>
      <c r="H21" s="73"/>
      <c r="I21" s="223"/>
      <c r="J21" s="176"/>
      <c r="K21" s="176"/>
      <c r="L21" s="231"/>
      <c r="M21" s="176"/>
      <c r="N21" s="176"/>
      <c r="O21" s="231"/>
      <c r="P21" s="226"/>
      <c r="Q21" s="164"/>
      <c r="R21" s="164"/>
      <c r="S21" s="226"/>
      <c r="T21" s="236"/>
      <c r="U21" s="125"/>
      <c r="V21" s="125"/>
      <c r="W21" s="125"/>
      <c r="X21" s="125"/>
      <c r="Y21" s="70" t="s">
        <v>120</v>
      </c>
      <c r="Z21" s="70" t="s">
        <v>25</v>
      </c>
      <c r="AA21" s="17" t="s">
        <v>18</v>
      </c>
      <c r="AB21" s="250"/>
    </row>
    <row r="22" spans="1:28" x14ac:dyDescent="0.3">
      <c r="A22" s="2"/>
      <c r="B22" s="183"/>
      <c r="C22" s="189"/>
      <c r="D22" s="43" t="s">
        <v>64</v>
      </c>
      <c r="E22" s="146"/>
      <c r="F22" s="73"/>
      <c r="G22" s="73"/>
      <c r="H22" s="73"/>
      <c r="I22" s="223"/>
      <c r="J22" s="176"/>
      <c r="K22" s="176"/>
      <c r="L22" s="231"/>
      <c r="M22" s="176"/>
      <c r="N22" s="176"/>
      <c r="O22" s="231"/>
      <c r="P22" s="226"/>
      <c r="Q22" s="164"/>
      <c r="R22" s="164"/>
      <c r="S22" s="226"/>
      <c r="T22" s="236"/>
      <c r="U22" s="125"/>
      <c r="V22" s="125"/>
      <c r="W22" s="125"/>
      <c r="X22" s="125"/>
      <c r="Y22" s="70" t="s">
        <v>110</v>
      </c>
      <c r="Z22" s="70" t="s">
        <v>116</v>
      </c>
      <c r="AA22" s="17" t="s">
        <v>18</v>
      </c>
      <c r="AB22" s="250"/>
    </row>
    <row r="23" spans="1:28" ht="28" x14ac:dyDescent="0.3">
      <c r="A23" s="2"/>
      <c r="B23" s="204"/>
      <c r="C23" s="190"/>
      <c r="D23" s="53" t="s">
        <v>155</v>
      </c>
      <c r="E23" s="146"/>
      <c r="F23" s="66"/>
      <c r="G23" s="66"/>
      <c r="H23" s="66"/>
      <c r="I23" s="223"/>
      <c r="J23" s="176"/>
      <c r="K23" s="176"/>
      <c r="L23" s="231"/>
      <c r="M23" s="176"/>
      <c r="N23" s="176"/>
      <c r="O23" s="231"/>
      <c r="P23" s="226"/>
      <c r="Q23" s="164"/>
      <c r="R23" s="164"/>
      <c r="S23" s="226"/>
      <c r="T23" s="236"/>
      <c r="U23" s="136"/>
      <c r="V23" s="136"/>
      <c r="W23" s="136"/>
      <c r="X23" s="136"/>
      <c r="Y23" s="82" t="s">
        <v>110</v>
      </c>
      <c r="Z23" s="70" t="s">
        <v>116</v>
      </c>
      <c r="AA23" s="17" t="s">
        <v>18</v>
      </c>
      <c r="AB23" s="251"/>
    </row>
    <row r="24" spans="1:28" ht="27" customHeight="1" x14ac:dyDescent="0.3">
      <c r="A24" s="2"/>
      <c r="B24" s="151">
        <v>14315</v>
      </c>
      <c r="C24" s="148" t="s">
        <v>137</v>
      </c>
      <c r="D24" s="46" t="s">
        <v>138</v>
      </c>
      <c r="E24" s="145" t="s">
        <v>139</v>
      </c>
      <c r="F24" s="73"/>
      <c r="G24" s="73"/>
      <c r="H24" s="73"/>
      <c r="I24" s="154">
        <v>44041</v>
      </c>
      <c r="J24" s="155">
        <f>I24+1</f>
        <v>44042</v>
      </c>
      <c r="K24" s="155">
        <f>J24+L24-1</f>
        <v>44050</v>
      </c>
      <c r="L24" s="144">
        <v>9</v>
      </c>
      <c r="M24" s="155">
        <f>K24+1</f>
        <v>44051</v>
      </c>
      <c r="N24" s="155">
        <f>M24+O24-1</f>
        <v>44057</v>
      </c>
      <c r="O24" s="144">
        <v>7</v>
      </c>
      <c r="P24" s="143">
        <v>5</v>
      </c>
      <c r="Q24" s="156">
        <f>N24+P24+1</f>
        <v>44063</v>
      </c>
      <c r="R24" s="156">
        <f>Q24+S24-1</f>
        <v>44069</v>
      </c>
      <c r="S24" s="143">
        <v>7</v>
      </c>
      <c r="T24" s="140">
        <v>44079</v>
      </c>
      <c r="U24" s="132" t="s">
        <v>60</v>
      </c>
      <c r="V24" s="132"/>
      <c r="W24" s="132"/>
      <c r="X24" s="132"/>
      <c r="Y24" s="70" t="s">
        <v>158</v>
      </c>
      <c r="Z24" s="70" t="s">
        <v>32</v>
      </c>
      <c r="AA24" s="17" t="s">
        <v>18</v>
      </c>
      <c r="AB24" s="72"/>
    </row>
    <row r="25" spans="1:28" ht="42" x14ac:dyDescent="0.3">
      <c r="A25" s="2"/>
      <c r="B25" s="152"/>
      <c r="C25" s="149"/>
      <c r="D25" s="60" t="s">
        <v>147</v>
      </c>
      <c r="E25" s="146"/>
      <c r="F25" s="67"/>
      <c r="G25" s="67"/>
      <c r="H25" s="67"/>
      <c r="I25" s="154"/>
      <c r="J25" s="155"/>
      <c r="K25" s="155"/>
      <c r="L25" s="144"/>
      <c r="M25" s="155"/>
      <c r="N25" s="155"/>
      <c r="O25" s="144"/>
      <c r="P25" s="143"/>
      <c r="Q25" s="156"/>
      <c r="R25" s="156"/>
      <c r="S25" s="143"/>
      <c r="T25" s="141"/>
      <c r="U25" s="133"/>
      <c r="V25" s="133"/>
      <c r="W25" s="133"/>
      <c r="X25" s="133"/>
      <c r="Y25" s="70" t="s">
        <v>112</v>
      </c>
      <c r="Z25" s="70" t="s">
        <v>114</v>
      </c>
      <c r="AA25" s="17" t="s">
        <v>18</v>
      </c>
      <c r="AB25" s="72"/>
    </row>
    <row r="26" spans="1:28" x14ac:dyDescent="0.3">
      <c r="A26" s="2"/>
      <c r="B26" s="152"/>
      <c r="C26" s="149"/>
      <c r="D26" s="61" t="s">
        <v>39</v>
      </c>
      <c r="E26" s="146"/>
      <c r="F26" s="73"/>
      <c r="G26" s="73"/>
      <c r="H26" s="73"/>
      <c r="I26" s="154"/>
      <c r="J26" s="155"/>
      <c r="K26" s="155"/>
      <c r="L26" s="144"/>
      <c r="M26" s="155"/>
      <c r="N26" s="155"/>
      <c r="O26" s="144"/>
      <c r="P26" s="143"/>
      <c r="Q26" s="156"/>
      <c r="R26" s="156"/>
      <c r="S26" s="143"/>
      <c r="T26" s="141"/>
      <c r="U26" s="133"/>
      <c r="V26" s="133"/>
      <c r="W26" s="133"/>
      <c r="X26" s="133"/>
      <c r="Y26" s="70" t="s">
        <v>107</v>
      </c>
      <c r="Z26" s="70" t="s">
        <v>25</v>
      </c>
      <c r="AA26" s="17" t="s">
        <v>18</v>
      </c>
      <c r="AB26" s="72"/>
    </row>
    <row r="27" spans="1:28" x14ac:dyDescent="0.3">
      <c r="A27" s="2"/>
      <c r="B27" s="153"/>
      <c r="C27" s="150"/>
      <c r="D27" s="62" t="s">
        <v>40</v>
      </c>
      <c r="E27" s="147"/>
      <c r="F27" s="73"/>
      <c r="G27" s="73"/>
      <c r="H27" s="73"/>
      <c r="I27" s="154"/>
      <c r="J27" s="155"/>
      <c r="K27" s="155"/>
      <c r="L27" s="144"/>
      <c r="M27" s="155"/>
      <c r="N27" s="155"/>
      <c r="O27" s="144"/>
      <c r="P27" s="143"/>
      <c r="Q27" s="156"/>
      <c r="R27" s="156"/>
      <c r="S27" s="143"/>
      <c r="T27" s="142"/>
      <c r="U27" s="134"/>
      <c r="V27" s="134"/>
      <c r="W27" s="134"/>
      <c r="X27" s="134"/>
      <c r="Y27" s="70" t="s">
        <v>107</v>
      </c>
      <c r="Z27" s="70" t="s">
        <v>25</v>
      </c>
      <c r="AA27" s="17" t="s">
        <v>18</v>
      </c>
      <c r="AB27" s="72"/>
    </row>
    <row r="28" spans="1:28" x14ac:dyDescent="0.3">
      <c r="A28" s="2"/>
      <c r="B28" s="86">
        <v>14317</v>
      </c>
      <c r="C28" s="57" t="s">
        <v>182</v>
      </c>
      <c r="D28" s="58" t="s">
        <v>183</v>
      </c>
      <c r="E28" s="85"/>
      <c r="F28" s="88"/>
      <c r="G28" s="88"/>
      <c r="H28" s="88"/>
      <c r="I28" s="92"/>
      <c r="J28" s="93"/>
      <c r="K28" s="93"/>
      <c r="L28" s="94"/>
      <c r="M28" s="93"/>
      <c r="N28" s="93"/>
      <c r="O28" s="94"/>
      <c r="P28" s="95"/>
      <c r="Q28" s="96"/>
      <c r="R28" s="96"/>
      <c r="S28" s="95"/>
      <c r="T28" s="84">
        <v>44093</v>
      </c>
      <c r="U28" s="89"/>
      <c r="V28" s="121"/>
      <c r="W28" s="121"/>
      <c r="X28" s="121"/>
      <c r="Y28" s="87" t="s">
        <v>184</v>
      </c>
      <c r="Z28" s="87" t="s">
        <v>116</v>
      </c>
      <c r="AA28" s="17" t="s">
        <v>108</v>
      </c>
      <c r="AB28" s="91" t="s">
        <v>181</v>
      </c>
    </row>
    <row r="29" spans="1:28" x14ac:dyDescent="0.3">
      <c r="A29" s="2"/>
      <c r="B29" s="205">
        <v>145</v>
      </c>
      <c r="C29" s="191" t="s">
        <v>78</v>
      </c>
      <c r="D29" s="7" t="s">
        <v>35</v>
      </c>
      <c r="E29" s="147" t="s">
        <v>36</v>
      </c>
      <c r="F29" s="147"/>
      <c r="G29" s="147"/>
      <c r="H29" s="147"/>
      <c r="I29" s="223">
        <f>Q17</f>
        <v>44041</v>
      </c>
      <c r="J29" s="176">
        <f>I29+1</f>
        <v>44042</v>
      </c>
      <c r="K29" s="176">
        <f>J29+L29-1</f>
        <v>44055</v>
      </c>
      <c r="L29" s="230">
        <v>14</v>
      </c>
      <c r="M29" s="176">
        <f>K29+1</f>
        <v>44056</v>
      </c>
      <c r="N29" s="176">
        <f>M29+O29-1</f>
        <v>44091</v>
      </c>
      <c r="O29" s="230">
        <v>36</v>
      </c>
      <c r="P29" s="226">
        <v>6</v>
      </c>
      <c r="Q29" s="164">
        <f>MAX(R17+15,N29+P29)</f>
        <v>44097</v>
      </c>
      <c r="R29" s="164">
        <f>Q29+S29-1</f>
        <v>44118</v>
      </c>
      <c r="S29" s="226">
        <v>22</v>
      </c>
      <c r="T29" s="142">
        <v>44121</v>
      </c>
      <c r="U29" s="135" t="s">
        <v>61</v>
      </c>
      <c r="V29" s="135" t="s">
        <v>235</v>
      </c>
      <c r="W29" s="135" t="s">
        <v>236</v>
      </c>
      <c r="X29" s="135" t="s">
        <v>237</v>
      </c>
      <c r="Y29" s="70" t="s">
        <v>122</v>
      </c>
      <c r="Z29" s="70" t="s">
        <v>37</v>
      </c>
      <c r="AA29" s="17" t="s">
        <v>18</v>
      </c>
      <c r="AB29" s="252" t="s">
        <v>140</v>
      </c>
    </row>
    <row r="30" spans="1:28" x14ac:dyDescent="0.3">
      <c r="A30" s="2"/>
      <c r="B30" s="183"/>
      <c r="C30" s="192"/>
      <c r="D30" s="31" t="s">
        <v>123</v>
      </c>
      <c r="E30" s="213"/>
      <c r="F30" s="213"/>
      <c r="G30" s="213"/>
      <c r="H30" s="213"/>
      <c r="I30" s="223"/>
      <c r="J30" s="176"/>
      <c r="K30" s="176"/>
      <c r="L30" s="226"/>
      <c r="M30" s="176"/>
      <c r="N30" s="176"/>
      <c r="O30" s="226"/>
      <c r="P30" s="226"/>
      <c r="Q30" s="164"/>
      <c r="R30" s="164"/>
      <c r="S30" s="226"/>
      <c r="T30" s="175"/>
      <c r="U30" s="125"/>
      <c r="V30" s="125"/>
      <c r="W30" s="125"/>
      <c r="X30" s="125"/>
      <c r="Y30" s="70" t="s">
        <v>160</v>
      </c>
      <c r="Z30" s="70" t="s">
        <v>37</v>
      </c>
      <c r="AA30" s="17" t="s">
        <v>18</v>
      </c>
      <c r="AB30" s="253"/>
    </row>
    <row r="31" spans="1:28" x14ac:dyDescent="0.3">
      <c r="A31" s="2"/>
      <c r="B31" s="183"/>
      <c r="C31" s="192"/>
      <c r="D31" s="8" t="s">
        <v>38</v>
      </c>
      <c r="E31" s="213"/>
      <c r="F31" s="213"/>
      <c r="G31" s="213"/>
      <c r="H31" s="213"/>
      <c r="I31" s="223"/>
      <c r="J31" s="176"/>
      <c r="K31" s="176"/>
      <c r="L31" s="231"/>
      <c r="M31" s="176"/>
      <c r="N31" s="176"/>
      <c r="O31" s="231"/>
      <c r="P31" s="226"/>
      <c r="Q31" s="164"/>
      <c r="R31" s="164"/>
      <c r="S31" s="226"/>
      <c r="T31" s="175"/>
      <c r="U31" s="125"/>
      <c r="V31" s="125"/>
      <c r="W31" s="125"/>
      <c r="X31" s="125"/>
      <c r="Y31" s="70" t="s">
        <v>122</v>
      </c>
      <c r="Z31" s="70" t="s">
        <v>37</v>
      </c>
      <c r="AA31" s="17" t="s">
        <v>18</v>
      </c>
      <c r="AB31" s="253"/>
    </row>
    <row r="32" spans="1:28" x14ac:dyDescent="0.25">
      <c r="A32" s="2"/>
      <c r="B32" s="183"/>
      <c r="C32" s="192"/>
      <c r="D32" s="6" t="s">
        <v>136</v>
      </c>
      <c r="E32" s="213"/>
      <c r="F32" s="213"/>
      <c r="G32" s="213"/>
      <c r="H32" s="213"/>
      <c r="I32" s="223"/>
      <c r="J32" s="176"/>
      <c r="K32" s="176"/>
      <c r="L32" s="231"/>
      <c r="M32" s="176"/>
      <c r="N32" s="176"/>
      <c r="O32" s="231"/>
      <c r="P32" s="226"/>
      <c r="Q32" s="164"/>
      <c r="R32" s="164"/>
      <c r="S32" s="226"/>
      <c r="T32" s="175"/>
      <c r="U32" s="125"/>
      <c r="V32" s="125"/>
      <c r="W32" s="125"/>
      <c r="X32" s="125"/>
      <c r="Y32" s="70" t="s">
        <v>160</v>
      </c>
      <c r="Z32" s="70" t="s">
        <v>37</v>
      </c>
      <c r="AA32" s="17" t="s">
        <v>18</v>
      </c>
      <c r="AB32" s="253"/>
    </row>
    <row r="33" spans="1:28" x14ac:dyDescent="0.3">
      <c r="A33" s="2"/>
      <c r="B33" s="183"/>
      <c r="C33" s="192"/>
      <c r="D33" s="45" t="s">
        <v>71</v>
      </c>
      <c r="E33" s="213"/>
      <c r="F33" s="213"/>
      <c r="G33" s="213"/>
      <c r="H33" s="213"/>
      <c r="I33" s="223"/>
      <c r="J33" s="176"/>
      <c r="K33" s="176"/>
      <c r="L33" s="231"/>
      <c r="M33" s="176"/>
      <c r="N33" s="176"/>
      <c r="O33" s="231"/>
      <c r="P33" s="226"/>
      <c r="Q33" s="164"/>
      <c r="R33" s="164"/>
      <c r="S33" s="226"/>
      <c r="T33" s="175"/>
      <c r="U33" s="125"/>
      <c r="V33" s="125"/>
      <c r="W33" s="125"/>
      <c r="X33" s="125"/>
      <c r="Y33" s="70" t="s">
        <v>159</v>
      </c>
      <c r="Z33" s="70" t="s">
        <v>25</v>
      </c>
      <c r="AA33" s="17" t="s">
        <v>18</v>
      </c>
      <c r="AB33" s="253"/>
    </row>
    <row r="34" spans="1:28" x14ac:dyDescent="0.3">
      <c r="A34" s="2"/>
      <c r="B34" s="183"/>
      <c r="C34" s="192"/>
      <c r="D34" s="45" t="s">
        <v>131</v>
      </c>
      <c r="E34" s="213"/>
      <c r="F34" s="213"/>
      <c r="G34" s="213"/>
      <c r="H34" s="213"/>
      <c r="I34" s="223"/>
      <c r="J34" s="176"/>
      <c r="K34" s="176"/>
      <c r="L34" s="231"/>
      <c r="M34" s="176"/>
      <c r="N34" s="176"/>
      <c r="O34" s="231"/>
      <c r="P34" s="226"/>
      <c r="Q34" s="164"/>
      <c r="R34" s="164"/>
      <c r="S34" s="226"/>
      <c r="T34" s="175"/>
      <c r="U34" s="125"/>
      <c r="V34" s="125"/>
      <c r="W34" s="125"/>
      <c r="X34" s="125"/>
      <c r="Y34" s="70" t="s">
        <v>161</v>
      </c>
      <c r="Z34" s="70" t="s">
        <v>37</v>
      </c>
      <c r="AA34" s="17" t="s">
        <v>18</v>
      </c>
      <c r="AB34" s="253"/>
    </row>
    <row r="35" spans="1:28" x14ac:dyDescent="0.25">
      <c r="A35" s="2"/>
      <c r="B35" s="183"/>
      <c r="C35" s="192"/>
      <c r="D35" s="23" t="s">
        <v>128</v>
      </c>
      <c r="E35" s="213"/>
      <c r="F35" s="213"/>
      <c r="G35" s="213"/>
      <c r="H35" s="213"/>
      <c r="I35" s="223"/>
      <c r="J35" s="176"/>
      <c r="K35" s="176"/>
      <c r="L35" s="231"/>
      <c r="M35" s="176"/>
      <c r="N35" s="176"/>
      <c r="O35" s="231"/>
      <c r="P35" s="226"/>
      <c r="Q35" s="164"/>
      <c r="R35" s="164"/>
      <c r="S35" s="226"/>
      <c r="T35" s="175"/>
      <c r="U35" s="125"/>
      <c r="V35" s="125"/>
      <c r="W35" s="125"/>
      <c r="X35" s="125"/>
      <c r="Y35" s="70" t="s">
        <v>162</v>
      </c>
      <c r="Z35" s="70" t="s">
        <v>116</v>
      </c>
      <c r="AA35" s="17" t="s">
        <v>18</v>
      </c>
      <c r="AB35" s="253"/>
    </row>
    <row r="36" spans="1:28" x14ac:dyDescent="0.25">
      <c r="A36" s="2"/>
      <c r="B36" s="183"/>
      <c r="C36" s="192"/>
      <c r="D36" s="6" t="s">
        <v>156</v>
      </c>
      <c r="E36" s="213"/>
      <c r="F36" s="213"/>
      <c r="G36" s="213"/>
      <c r="H36" s="213"/>
      <c r="I36" s="224"/>
      <c r="J36" s="177"/>
      <c r="K36" s="177"/>
      <c r="L36" s="231"/>
      <c r="M36" s="177"/>
      <c r="N36" s="177"/>
      <c r="O36" s="231"/>
      <c r="P36" s="227"/>
      <c r="Q36" s="165"/>
      <c r="R36" s="165"/>
      <c r="S36" s="227"/>
      <c r="T36" s="175"/>
      <c r="U36" s="125"/>
      <c r="V36" s="125"/>
      <c r="W36" s="125"/>
      <c r="X36" s="125"/>
      <c r="Y36" s="70" t="s">
        <v>163</v>
      </c>
      <c r="Z36" s="70" t="s">
        <v>116</v>
      </c>
      <c r="AA36" s="17" t="s">
        <v>18</v>
      </c>
      <c r="AB36" s="253"/>
    </row>
    <row r="37" spans="1:28" x14ac:dyDescent="0.3">
      <c r="A37" s="2"/>
      <c r="B37" s="306">
        <v>14515</v>
      </c>
      <c r="C37" s="57" t="s">
        <v>169</v>
      </c>
      <c r="D37" s="58" t="s">
        <v>124</v>
      </c>
      <c r="E37" s="66" t="s">
        <v>139</v>
      </c>
      <c r="F37" s="73"/>
      <c r="G37" s="73"/>
      <c r="H37" s="73"/>
      <c r="I37" s="308">
        <v>44096</v>
      </c>
      <c r="J37" s="308">
        <f>I37+1</f>
        <v>44097</v>
      </c>
      <c r="K37" s="308">
        <f>J37+L37-1</f>
        <v>44100</v>
      </c>
      <c r="L37" s="310">
        <v>4</v>
      </c>
      <c r="M37" s="308">
        <f>MAX(K37+1,Q29+1)</f>
        <v>44101</v>
      </c>
      <c r="N37" s="308">
        <f>M37+O37-1</f>
        <v>44118</v>
      </c>
      <c r="O37" s="310">
        <v>18</v>
      </c>
      <c r="P37" s="312">
        <v>5</v>
      </c>
      <c r="Q37" s="308">
        <f>N37+P37+1</f>
        <v>44124</v>
      </c>
      <c r="R37" s="308">
        <f>Q37+S37-1</f>
        <v>44128</v>
      </c>
      <c r="S37" s="312">
        <v>5</v>
      </c>
      <c r="T37" s="314">
        <v>44128</v>
      </c>
      <c r="U37" s="132" t="s">
        <v>61</v>
      </c>
      <c r="V37" s="132" t="s">
        <v>238</v>
      </c>
      <c r="W37" s="132" t="s">
        <v>236</v>
      </c>
      <c r="X37" s="132" t="s">
        <v>237</v>
      </c>
      <c r="Y37" s="70" t="s">
        <v>170</v>
      </c>
      <c r="Z37" s="70" t="s">
        <v>25</v>
      </c>
      <c r="AA37" s="17" t="s">
        <v>108</v>
      </c>
      <c r="AB37" s="91" t="s">
        <v>181</v>
      </c>
    </row>
    <row r="38" spans="1:28" x14ac:dyDescent="0.3">
      <c r="A38" s="2"/>
      <c r="B38" s="307"/>
      <c r="C38" s="57" t="s">
        <v>180</v>
      </c>
      <c r="D38" s="58" t="s">
        <v>179</v>
      </c>
      <c r="E38" s="85"/>
      <c r="F38" s="88"/>
      <c r="G38" s="88"/>
      <c r="H38" s="88"/>
      <c r="I38" s="309"/>
      <c r="J38" s="309"/>
      <c r="K38" s="309"/>
      <c r="L38" s="311"/>
      <c r="M38" s="309"/>
      <c r="N38" s="309"/>
      <c r="O38" s="311"/>
      <c r="P38" s="313"/>
      <c r="Q38" s="309"/>
      <c r="R38" s="309"/>
      <c r="S38" s="313"/>
      <c r="T38" s="236"/>
      <c r="U38" s="133"/>
      <c r="V38" s="134"/>
      <c r="W38" s="134"/>
      <c r="X38" s="134"/>
      <c r="Y38" s="87"/>
      <c r="Z38" s="87"/>
      <c r="AA38" s="17"/>
      <c r="AB38" s="91"/>
    </row>
    <row r="39" spans="1:28" ht="16.5" customHeight="1" x14ac:dyDescent="0.3">
      <c r="A39" s="2"/>
      <c r="B39" s="206">
        <v>146</v>
      </c>
      <c r="C39" s="304" t="s">
        <v>245</v>
      </c>
      <c r="D39" s="59" t="s">
        <v>167</v>
      </c>
      <c r="E39" s="145" t="s">
        <v>41</v>
      </c>
      <c r="F39" s="67"/>
      <c r="G39" s="67"/>
      <c r="H39" s="67"/>
      <c r="I39" s="178">
        <v>44135</v>
      </c>
      <c r="J39" s="178">
        <f>I39+1</f>
        <v>44136</v>
      </c>
      <c r="K39" s="178">
        <f>J39+L39-1</f>
        <v>44143</v>
      </c>
      <c r="L39" s="232">
        <v>8</v>
      </c>
      <c r="M39" s="178">
        <f>K39+1</f>
        <v>44144</v>
      </c>
      <c r="N39" s="178">
        <f>M39+O39-1</f>
        <v>44151</v>
      </c>
      <c r="O39" s="232">
        <v>8</v>
      </c>
      <c r="P39" s="232">
        <v>3</v>
      </c>
      <c r="Q39" s="305">
        <f>MAX(R29+15,N39+P39)</f>
        <v>44154</v>
      </c>
      <c r="R39" s="178">
        <f>Q39+S39-1</f>
        <v>44159</v>
      </c>
      <c r="S39" s="143">
        <v>6</v>
      </c>
      <c r="T39" s="175">
        <v>44163</v>
      </c>
      <c r="U39" s="132" t="s">
        <v>60</v>
      </c>
      <c r="V39" s="132" t="s">
        <v>243</v>
      </c>
      <c r="W39" s="137" t="s">
        <v>242</v>
      </c>
      <c r="X39" s="132" t="s">
        <v>241</v>
      </c>
      <c r="Y39" s="70"/>
      <c r="Z39" s="120" t="s">
        <v>25</v>
      </c>
      <c r="AA39" s="17" t="s">
        <v>108</v>
      </c>
      <c r="AB39" s="254"/>
    </row>
    <row r="40" spans="1:28" x14ac:dyDescent="0.3">
      <c r="A40" s="2"/>
      <c r="B40" s="303"/>
      <c r="C40" s="138"/>
      <c r="D40" s="63" t="s">
        <v>166</v>
      </c>
      <c r="E40" s="146"/>
      <c r="F40" s="119"/>
      <c r="G40" s="119"/>
      <c r="H40" s="119"/>
      <c r="I40" s="178"/>
      <c r="J40" s="178"/>
      <c r="K40" s="178"/>
      <c r="L40" s="233"/>
      <c r="M40" s="178"/>
      <c r="N40" s="178"/>
      <c r="O40" s="233"/>
      <c r="P40" s="232"/>
      <c r="Q40" s="305"/>
      <c r="R40" s="178"/>
      <c r="S40" s="143"/>
      <c r="T40" s="175"/>
      <c r="U40" s="133"/>
      <c r="V40" s="133"/>
      <c r="W40" s="138"/>
      <c r="X40" s="133"/>
      <c r="Y40" s="120" t="s">
        <v>112</v>
      </c>
      <c r="Z40" s="120" t="s">
        <v>37</v>
      </c>
      <c r="AA40" s="17" t="s">
        <v>33</v>
      </c>
      <c r="AB40" s="254"/>
    </row>
    <row r="41" spans="1:28" ht="28.5" customHeight="1" x14ac:dyDescent="0.25">
      <c r="A41" s="2"/>
      <c r="B41" s="293">
        <v>14615</v>
      </c>
      <c r="C41" s="287" t="s">
        <v>176</v>
      </c>
      <c r="D41" s="6" t="s">
        <v>172</v>
      </c>
      <c r="E41" s="290"/>
      <c r="F41" s="290"/>
      <c r="G41" s="290"/>
      <c r="H41" s="290"/>
      <c r="I41" s="281">
        <v>44146</v>
      </c>
      <c r="J41" s="281">
        <v>44148</v>
      </c>
      <c r="K41" s="281">
        <f>J41+L41-1</f>
        <v>44153</v>
      </c>
      <c r="L41" s="294">
        <v>6</v>
      </c>
      <c r="M41" s="281">
        <f>MAX((K41+1),(Q39+1))</f>
        <v>44155</v>
      </c>
      <c r="N41" s="281">
        <f>M41+O41-1</f>
        <v>44162</v>
      </c>
      <c r="O41" s="294">
        <v>8</v>
      </c>
      <c r="P41" s="297">
        <v>5</v>
      </c>
      <c r="Q41" s="281">
        <f>N41+P41+1</f>
        <v>44168</v>
      </c>
      <c r="R41" s="281">
        <f>Q41+S41-1</f>
        <v>44172</v>
      </c>
      <c r="S41" s="297">
        <v>5</v>
      </c>
      <c r="T41" s="301">
        <v>44177</v>
      </c>
      <c r="U41" s="132" t="s">
        <v>231</v>
      </c>
      <c r="V41" s="132" t="s">
        <v>243</v>
      </c>
      <c r="W41" s="137" t="s">
        <v>242</v>
      </c>
      <c r="X41" s="132" t="s">
        <v>241</v>
      </c>
      <c r="Y41" s="70"/>
      <c r="Z41" s="90" t="s">
        <v>185</v>
      </c>
      <c r="AA41" s="17"/>
      <c r="AB41" s="72"/>
    </row>
    <row r="42" spans="1:28" x14ac:dyDescent="0.3">
      <c r="A42" s="2"/>
      <c r="B42" s="293"/>
      <c r="C42" s="288"/>
      <c r="D42" s="32" t="s">
        <v>229</v>
      </c>
      <c r="E42" s="291"/>
      <c r="F42" s="291"/>
      <c r="G42" s="291"/>
      <c r="H42" s="291"/>
      <c r="I42" s="282"/>
      <c r="J42" s="282"/>
      <c r="K42" s="282"/>
      <c r="L42" s="295"/>
      <c r="M42" s="282"/>
      <c r="N42" s="282"/>
      <c r="O42" s="295"/>
      <c r="P42" s="298"/>
      <c r="Q42" s="282"/>
      <c r="R42" s="282"/>
      <c r="S42" s="298"/>
      <c r="T42" s="302"/>
      <c r="U42" s="133"/>
      <c r="V42" s="133"/>
      <c r="W42" s="138"/>
      <c r="X42" s="133"/>
      <c r="Y42" s="120"/>
      <c r="Z42" s="120" t="s">
        <v>116</v>
      </c>
      <c r="AA42" s="17" t="s">
        <v>33</v>
      </c>
      <c r="AB42" s="122"/>
    </row>
    <row r="43" spans="1:28" ht="28.5" customHeight="1" x14ac:dyDescent="0.25">
      <c r="A43" s="2"/>
      <c r="B43" s="293"/>
      <c r="C43" s="289"/>
      <c r="D43" s="6" t="s">
        <v>173</v>
      </c>
      <c r="E43" s="292"/>
      <c r="F43" s="292"/>
      <c r="G43" s="292"/>
      <c r="H43" s="292"/>
      <c r="I43" s="283"/>
      <c r="J43" s="283"/>
      <c r="K43" s="283"/>
      <c r="L43" s="296"/>
      <c r="M43" s="283"/>
      <c r="N43" s="283"/>
      <c r="O43" s="296"/>
      <c r="P43" s="299"/>
      <c r="Q43" s="283"/>
      <c r="R43" s="283"/>
      <c r="S43" s="300"/>
      <c r="T43" s="299"/>
      <c r="U43" s="134"/>
      <c r="V43" s="134"/>
      <c r="W43" s="139"/>
      <c r="X43" s="134"/>
      <c r="Y43" s="70"/>
      <c r="Z43" s="90" t="s">
        <v>25</v>
      </c>
      <c r="AA43" s="17"/>
      <c r="AB43" s="72"/>
    </row>
    <row r="44" spans="1:28" ht="17.25" customHeight="1" x14ac:dyDescent="0.3">
      <c r="A44" s="2"/>
      <c r="B44" s="183">
        <v>149</v>
      </c>
      <c r="C44" s="192" t="s">
        <v>244</v>
      </c>
      <c r="D44" s="65" t="s">
        <v>127</v>
      </c>
      <c r="E44" s="147" t="s">
        <v>31</v>
      </c>
      <c r="F44" s="218"/>
      <c r="G44" s="218"/>
      <c r="H44" s="218"/>
      <c r="I44" s="223">
        <v>44154</v>
      </c>
      <c r="J44" s="164">
        <f>I44+1</f>
        <v>44155</v>
      </c>
      <c r="K44" s="164">
        <f>J44+L44-1</f>
        <v>44168</v>
      </c>
      <c r="L44" s="230">
        <v>14</v>
      </c>
      <c r="M44" s="164">
        <f>K44+1</f>
        <v>44169</v>
      </c>
      <c r="N44" s="164">
        <f>M44+O44-1</f>
        <v>44182</v>
      </c>
      <c r="O44" s="230">
        <v>14</v>
      </c>
      <c r="P44" s="226">
        <v>3</v>
      </c>
      <c r="Q44" s="164">
        <f>MAX(R39+15,N44+P44)</f>
        <v>44185</v>
      </c>
      <c r="R44" s="164">
        <f>Q44+S44-1</f>
        <v>44191</v>
      </c>
      <c r="S44" s="225">
        <v>7</v>
      </c>
      <c r="T44" s="175">
        <v>44191</v>
      </c>
      <c r="U44" s="125" t="s">
        <v>62</v>
      </c>
      <c r="V44" s="125" t="s">
        <v>238</v>
      </c>
      <c r="W44" s="125" t="s">
        <v>239</v>
      </c>
      <c r="X44" s="125" t="s">
        <v>240</v>
      </c>
      <c r="Y44" s="70" t="s">
        <v>110</v>
      </c>
      <c r="Z44" s="70" t="s">
        <v>32</v>
      </c>
      <c r="AA44" s="17" t="s">
        <v>108</v>
      </c>
      <c r="AB44" s="255"/>
    </row>
    <row r="45" spans="1:28" ht="28.5" customHeight="1" x14ac:dyDescent="0.25">
      <c r="A45" s="2"/>
      <c r="B45" s="183"/>
      <c r="C45" s="192"/>
      <c r="D45" s="99" t="s">
        <v>194</v>
      </c>
      <c r="E45" s="213"/>
      <c r="F45" s="211"/>
      <c r="G45" s="211"/>
      <c r="H45" s="211"/>
      <c r="I45" s="223"/>
      <c r="J45" s="164"/>
      <c r="K45" s="164"/>
      <c r="L45" s="226"/>
      <c r="M45" s="164"/>
      <c r="N45" s="164"/>
      <c r="O45" s="226"/>
      <c r="P45" s="226"/>
      <c r="Q45" s="164"/>
      <c r="R45" s="164"/>
      <c r="S45" s="226"/>
      <c r="T45" s="175"/>
      <c r="U45" s="125"/>
      <c r="V45" s="125"/>
      <c r="W45" s="125"/>
      <c r="X45" s="125"/>
      <c r="Y45" s="70" t="s">
        <v>191</v>
      </c>
      <c r="Z45" s="70" t="s">
        <v>32</v>
      </c>
      <c r="AA45" s="17" t="s">
        <v>26</v>
      </c>
      <c r="AB45" s="256"/>
    </row>
    <row r="46" spans="1:28" ht="16.5" customHeight="1" x14ac:dyDescent="0.25">
      <c r="A46" s="2"/>
      <c r="B46" s="183"/>
      <c r="C46" s="192"/>
      <c r="D46" s="5" t="s">
        <v>79</v>
      </c>
      <c r="E46" s="213"/>
      <c r="F46" s="211"/>
      <c r="G46" s="211"/>
      <c r="H46" s="211"/>
      <c r="I46" s="223"/>
      <c r="J46" s="164"/>
      <c r="K46" s="164"/>
      <c r="L46" s="226"/>
      <c r="M46" s="164"/>
      <c r="N46" s="164"/>
      <c r="O46" s="226"/>
      <c r="P46" s="226"/>
      <c r="Q46" s="164"/>
      <c r="R46" s="164"/>
      <c r="S46" s="226"/>
      <c r="T46" s="175"/>
      <c r="U46" s="125"/>
      <c r="V46" s="125"/>
      <c r="W46" s="125"/>
      <c r="X46" s="125"/>
      <c r="Y46" s="120" t="s">
        <v>42</v>
      </c>
      <c r="Z46" s="120" t="s">
        <v>32</v>
      </c>
      <c r="AA46" s="17" t="s">
        <v>108</v>
      </c>
      <c r="AB46" s="256"/>
    </row>
    <row r="47" spans="1:28" ht="28" x14ac:dyDescent="0.25">
      <c r="A47" s="2"/>
      <c r="B47" s="183"/>
      <c r="C47" s="192"/>
      <c r="D47" s="4" t="s">
        <v>125</v>
      </c>
      <c r="E47" s="213"/>
      <c r="F47" s="211"/>
      <c r="G47" s="211"/>
      <c r="H47" s="211"/>
      <c r="I47" s="223"/>
      <c r="J47" s="164"/>
      <c r="K47" s="164"/>
      <c r="L47" s="226"/>
      <c r="M47" s="164"/>
      <c r="N47" s="164"/>
      <c r="O47" s="226"/>
      <c r="P47" s="226"/>
      <c r="Q47" s="164"/>
      <c r="R47" s="164"/>
      <c r="S47" s="226"/>
      <c r="T47" s="175"/>
      <c r="U47" s="125"/>
      <c r="V47" s="125"/>
      <c r="W47" s="125"/>
      <c r="X47" s="125"/>
      <c r="Y47" s="120"/>
      <c r="Z47" s="120" t="s">
        <v>32</v>
      </c>
      <c r="AA47" s="17" t="s">
        <v>108</v>
      </c>
      <c r="AB47" s="256"/>
    </row>
    <row r="48" spans="1:28" x14ac:dyDescent="0.25">
      <c r="A48" s="2"/>
      <c r="B48" s="183"/>
      <c r="C48" s="192"/>
      <c r="D48" s="6" t="s">
        <v>43</v>
      </c>
      <c r="E48" s="213"/>
      <c r="F48" s="211"/>
      <c r="G48" s="211"/>
      <c r="H48" s="211"/>
      <c r="I48" s="223"/>
      <c r="J48" s="164"/>
      <c r="K48" s="164"/>
      <c r="L48" s="226"/>
      <c r="M48" s="164"/>
      <c r="N48" s="164"/>
      <c r="O48" s="226"/>
      <c r="P48" s="226"/>
      <c r="Q48" s="164"/>
      <c r="R48" s="164"/>
      <c r="S48" s="226"/>
      <c r="T48" s="175"/>
      <c r="U48" s="125"/>
      <c r="V48" s="125"/>
      <c r="W48" s="125"/>
      <c r="X48" s="125"/>
      <c r="Y48" s="120"/>
      <c r="Z48" s="120" t="s">
        <v>116</v>
      </c>
      <c r="AA48" s="17" t="s">
        <v>108</v>
      </c>
      <c r="AB48" s="256"/>
    </row>
    <row r="49" spans="1:28" x14ac:dyDescent="0.25">
      <c r="A49" s="2"/>
      <c r="B49" s="183"/>
      <c r="C49" s="192"/>
      <c r="D49" s="6" t="s">
        <v>171</v>
      </c>
      <c r="E49" s="213"/>
      <c r="F49" s="211"/>
      <c r="G49" s="211"/>
      <c r="H49" s="211"/>
      <c r="I49" s="223"/>
      <c r="J49" s="164"/>
      <c r="K49" s="164"/>
      <c r="L49" s="226"/>
      <c r="M49" s="164"/>
      <c r="N49" s="164"/>
      <c r="O49" s="226"/>
      <c r="P49" s="226"/>
      <c r="Q49" s="164"/>
      <c r="R49" s="164"/>
      <c r="S49" s="226"/>
      <c r="T49" s="175"/>
      <c r="U49" s="125"/>
      <c r="V49" s="125"/>
      <c r="W49" s="125"/>
      <c r="X49" s="125"/>
      <c r="Y49" s="120"/>
      <c r="Z49" s="120" t="s">
        <v>32</v>
      </c>
      <c r="AA49" s="17" t="s">
        <v>108</v>
      </c>
      <c r="AB49" s="256"/>
    </row>
    <row r="50" spans="1:28" x14ac:dyDescent="0.25">
      <c r="A50" s="2"/>
      <c r="B50" s="183"/>
      <c r="C50" s="192"/>
      <c r="D50" s="64" t="s">
        <v>126</v>
      </c>
      <c r="E50" s="213"/>
      <c r="F50" s="211"/>
      <c r="G50" s="211"/>
      <c r="H50" s="211"/>
      <c r="I50" s="223"/>
      <c r="J50" s="164"/>
      <c r="K50" s="164"/>
      <c r="L50" s="226"/>
      <c r="M50" s="164"/>
      <c r="N50" s="164"/>
      <c r="O50" s="226"/>
      <c r="P50" s="226"/>
      <c r="Q50" s="164"/>
      <c r="R50" s="164"/>
      <c r="S50" s="226"/>
      <c r="T50" s="175"/>
      <c r="U50" s="125"/>
      <c r="V50" s="125"/>
      <c r="W50" s="125"/>
      <c r="X50" s="125"/>
      <c r="Y50" s="120"/>
      <c r="Z50" s="120" t="s">
        <v>116</v>
      </c>
      <c r="AA50" s="17" t="s">
        <v>108</v>
      </c>
      <c r="AB50" s="256"/>
    </row>
    <row r="51" spans="1:28" ht="23.25" customHeight="1" x14ac:dyDescent="0.25">
      <c r="A51" s="2"/>
      <c r="B51" s="183"/>
      <c r="C51" s="192"/>
      <c r="D51" s="83" t="s">
        <v>177</v>
      </c>
      <c r="E51" s="213"/>
      <c r="F51" s="211"/>
      <c r="G51" s="211"/>
      <c r="H51" s="211"/>
      <c r="I51" s="223"/>
      <c r="J51" s="164"/>
      <c r="K51" s="164"/>
      <c r="L51" s="226"/>
      <c r="M51" s="164"/>
      <c r="N51" s="164"/>
      <c r="O51" s="226"/>
      <c r="P51" s="226"/>
      <c r="Q51" s="164"/>
      <c r="R51" s="164"/>
      <c r="S51" s="226"/>
      <c r="T51" s="175"/>
      <c r="U51" s="125"/>
      <c r="V51" s="125"/>
      <c r="W51" s="125"/>
      <c r="X51" s="125"/>
      <c r="Y51" s="120" t="s">
        <v>178</v>
      </c>
      <c r="Z51" s="120" t="s">
        <v>116</v>
      </c>
      <c r="AA51" s="17" t="s">
        <v>108</v>
      </c>
      <c r="AB51" s="256"/>
    </row>
    <row r="52" spans="1:28" x14ac:dyDescent="0.25">
      <c r="A52" s="2"/>
      <c r="B52" s="183"/>
      <c r="C52" s="192"/>
      <c r="D52" s="102" t="s">
        <v>165</v>
      </c>
      <c r="E52" s="213"/>
      <c r="F52" s="211"/>
      <c r="G52" s="211"/>
      <c r="H52" s="211"/>
      <c r="I52" s="223"/>
      <c r="J52" s="164"/>
      <c r="K52" s="164"/>
      <c r="L52" s="226"/>
      <c r="M52" s="164"/>
      <c r="N52" s="164"/>
      <c r="O52" s="226"/>
      <c r="P52" s="226"/>
      <c r="Q52" s="164"/>
      <c r="R52" s="164"/>
      <c r="S52" s="226"/>
      <c r="T52" s="175"/>
      <c r="U52" s="125"/>
      <c r="V52" s="125"/>
      <c r="W52" s="125"/>
      <c r="X52" s="125"/>
      <c r="Y52" s="70" t="s">
        <v>193</v>
      </c>
      <c r="Z52" s="70" t="s">
        <v>37</v>
      </c>
      <c r="AA52" s="17" t="s">
        <v>26</v>
      </c>
      <c r="AB52" s="256"/>
    </row>
    <row r="53" spans="1:28" x14ac:dyDescent="0.3">
      <c r="A53" s="2"/>
      <c r="B53" s="183"/>
      <c r="C53" s="192"/>
      <c r="D53" s="116" t="s">
        <v>212</v>
      </c>
      <c r="E53" s="213"/>
      <c r="F53" s="211"/>
      <c r="G53" s="211"/>
      <c r="H53" s="211"/>
      <c r="I53" s="223"/>
      <c r="J53" s="164"/>
      <c r="K53" s="164"/>
      <c r="L53" s="231"/>
      <c r="M53" s="164"/>
      <c r="N53" s="164"/>
      <c r="O53" s="231"/>
      <c r="P53" s="226"/>
      <c r="Q53" s="164"/>
      <c r="R53" s="164"/>
      <c r="S53" s="226"/>
      <c r="T53" s="175"/>
      <c r="U53" s="125"/>
      <c r="V53" s="125"/>
      <c r="W53" s="125"/>
      <c r="X53" s="125"/>
      <c r="Y53" s="70"/>
      <c r="Z53" s="70" t="s">
        <v>37</v>
      </c>
      <c r="AA53" s="17" t="s">
        <v>33</v>
      </c>
      <c r="AB53" s="256"/>
    </row>
    <row r="54" spans="1:28" x14ac:dyDescent="0.25">
      <c r="A54" s="2"/>
      <c r="B54" s="183"/>
      <c r="C54" s="192"/>
      <c r="D54" s="124" t="s">
        <v>198</v>
      </c>
      <c r="E54" s="213"/>
      <c r="F54" s="211"/>
      <c r="G54" s="211"/>
      <c r="H54" s="211"/>
      <c r="I54" s="223"/>
      <c r="J54" s="164"/>
      <c r="K54" s="164"/>
      <c r="L54" s="231"/>
      <c r="M54" s="164"/>
      <c r="N54" s="164"/>
      <c r="O54" s="231"/>
      <c r="P54" s="226"/>
      <c r="Q54" s="164"/>
      <c r="R54" s="164"/>
      <c r="S54" s="226"/>
      <c r="T54" s="175"/>
      <c r="U54" s="125"/>
      <c r="V54" s="125"/>
      <c r="W54" s="125"/>
      <c r="X54" s="125"/>
      <c r="Y54" s="70"/>
      <c r="Z54" s="70" t="s">
        <v>116</v>
      </c>
      <c r="AA54" s="17" t="s">
        <v>33</v>
      </c>
      <c r="AB54" s="256"/>
    </row>
    <row r="55" spans="1:28" x14ac:dyDescent="0.3">
      <c r="A55" s="2"/>
      <c r="B55" s="183"/>
      <c r="C55" s="192"/>
      <c r="D55" s="32" t="s">
        <v>246</v>
      </c>
      <c r="E55" s="213"/>
      <c r="F55" s="211"/>
      <c r="G55" s="211"/>
      <c r="H55" s="211"/>
      <c r="I55" s="223"/>
      <c r="J55" s="164"/>
      <c r="K55" s="164"/>
      <c r="L55" s="231"/>
      <c r="M55" s="164"/>
      <c r="N55" s="164"/>
      <c r="O55" s="231"/>
      <c r="P55" s="226"/>
      <c r="Q55" s="164"/>
      <c r="R55" s="164"/>
      <c r="S55" s="226"/>
      <c r="T55" s="175"/>
      <c r="U55" s="125"/>
      <c r="V55" s="125"/>
      <c r="W55" s="125"/>
      <c r="X55" s="125"/>
      <c r="Y55" s="70"/>
      <c r="Z55" s="70" t="s">
        <v>116</v>
      </c>
      <c r="AA55" s="17" t="s">
        <v>108</v>
      </c>
      <c r="AB55" s="256"/>
    </row>
    <row r="56" spans="1:28" ht="28" x14ac:dyDescent="0.3">
      <c r="A56" s="2"/>
      <c r="B56" s="183"/>
      <c r="C56" s="192"/>
      <c r="D56" s="109" t="s">
        <v>211</v>
      </c>
      <c r="E56" s="213"/>
      <c r="F56" s="211"/>
      <c r="G56" s="211"/>
      <c r="H56" s="211"/>
      <c r="I56" s="223"/>
      <c r="J56" s="164"/>
      <c r="K56" s="164"/>
      <c r="L56" s="231"/>
      <c r="M56" s="164"/>
      <c r="N56" s="164"/>
      <c r="O56" s="231"/>
      <c r="P56" s="226"/>
      <c r="Q56" s="164"/>
      <c r="R56" s="164"/>
      <c r="S56" s="226"/>
      <c r="T56" s="175"/>
      <c r="U56" s="125"/>
      <c r="V56" s="125"/>
      <c r="W56" s="125"/>
      <c r="X56" s="125"/>
      <c r="Y56" s="100"/>
      <c r="Z56" s="97"/>
      <c r="AA56" s="17" t="s">
        <v>26</v>
      </c>
      <c r="AB56" s="256"/>
    </row>
    <row r="57" spans="1:28" x14ac:dyDescent="0.3">
      <c r="A57" s="2"/>
      <c r="B57" s="183"/>
      <c r="C57" s="193"/>
      <c r="D57" s="8" t="s">
        <v>44</v>
      </c>
      <c r="E57" s="213"/>
      <c r="F57" s="211"/>
      <c r="G57" s="211"/>
      <c r="H57" s="211"/>
      <c r="I57" s="224"/>
      <c r="J57" s="165"/>
      <c r="K57" s="165"/>
      <c r="L57" s="231"/>
      <c r="M57" s="165"/>
      <c r="N57" s="165"/>
      <c r="O57" s="231"/>
      <c r="P57" s="227"/>
      <c r="Q57" s="165"/>
      <c r="R57" s="165"/>
      <c r="S57" s="227"/>
      <c r="T57" s="175"/>
      <c r="U57" s="125"/>
      <c r="V57" s="125"/>
      <c r="W57" s="125"/>
      <c r="X57" s="125"/>
      <c r="Y57" s="100" t="s">
        <v>199</v>
      </c>
      <c r="Z57" s="70" t="s">
        <v>116</v>
      </c>
      <c r="AA57" s="17" t="s">
        <v>108</v>
      </c>
      <c r="AB57" s="257"/>
    </row>
    <row r="58" spans="1:28" x14ac:dyDescent="0.3">
      <c r="A58" s="2"/>
      <c r="B58" s="203">
        <v>150</v>
      </c>
      <c r="C58" s="194" t="s">
        <v>77</v>
      </c>
      <c r="D58" s="39" t="s">
        <v>72</v>
      </c>
      <c r="E58" s="213" t="s">
        <v>45</v>
      </c>
      <c r="F58" s="219"/>
      <c r="G58" s="219"/>
      <c r="H58" s="219"/>
      <c r="I58" s="220">
        <v>44173</v>
      </c>
      <c r="J58" s="163">
        <f>I58+1</f>
        <v>44174</v>
      </c>
      <c r="K58" s="163">
        <f>J58+L58-1</f>
        <v>44187</v>
      </c>
      <c r="L58" s="234">
        <v>14</v>
      </c>
      <c r="M58" s="163">
        <f>K58+1</f>
        <v>44188</v>
      </c>
      <c r="N58" s="163">
        <f>M58+O58-1</f>
        <v>44208</v>
      </c>
      <c r="O58" s="234">
        <v>21</v>
      </c>
      <c r="P58" s="225">
        <v>6</v>
      </c>
      <c r="Q58" s="163">
        <f>MAX(R44+15,N58+P58)</f>
        <v>44214</v>
      </c>
      <c r="R58" s="163">
        <f>Q58+S58-1</f>
        <v>44227</v>
      </c>
      <c r="S58" s="264">
        <v>14</v>
      </c>
      <c r="T58" s="175">
        <v>44229</v>
      </c>
      <c r="U58" s="126" t="s">
        <v>61</v>
      </c>
      <c r="V58" s="126"/>
      <c r="W58" s="126"/>
      <c r="X58" s="126"/>
      <c r="Y58" s="70"/>
      <c r="Z58" s="70" t="s">
        <v>25</v>
      </c>
      <c r="AA58" s="17" t="s">
        <v>33</v>
      </c>
      <c r="AB58" s="240"/>
    </row>
    <row r="59" spans="1:28" x14ac:dyDescent="0.3">
      <c r="A59" s="2"/>
      <c r="B59" s="203"/>
      <c r="C59" s="195"/>
      <c r="D59" s="101" t="s">
        <v>142</v>
      </c>
      <c r="E59" s="213"/>
      <c r="F59" s="180"/>
      <c r="G59" s="180"/>
      <c r="H59" s="180"/>
      <c r="I59" s="221"/>
      <c r="J59" s="164"/>
      <c r="K59" s="164"/>
      <c r="L59" s="231"/>
      <c r="M59" s="164"/>
      <c r="N59" s="164"/>
      <c r="O59" s="231"/>
      <c r="P59" s="226"/>
      <c r="Q59" s="164"/>
      <c r="R59" s="164"/>
      <c r="S59" s="265"/>
      <c r="T59" s="175"/>
      <c r="U59" s="126"/>
      <c r="V59" s="126"/>
      <c r="W59" s="126"/>
      <c r="X59" s="126"/>
      <c r="Y59" s="70"/>
      <c r="Z59" s="70" t="s">
        <v>25</v>
      </c>
      <c r="AA59" s="17" t="s">
        <v>33</v>
      </c>
      <c r="AB59" s="241"/>
    </row>
    <row r="60" spans="1:28" x14ac:dyDescent="0.25">
      <c r="A60" s="2"/>
      <c r="B60" s="203"/>
      <c r="C60" s="195"/>
      <c r="D60" s="23" t="s">
        <v>129</v>
      </c>
      <c r="E60" s="213"/>
      <c r="F60" s="180"/>
      <c r="G60" s="180"/>
      <c r="H60" s="180"/>
      <c r="I60" s="221"/>
      <c r="J60" s="164"/>
      <c r="K60" s="164"/>
      <c r="L60" s="231"/>
      <c r="M60" s="164"/>
      <c r="N60" s="164"/>
      <c r="O60" s="231"/>
      <c r="P60" s="226"/>
      <c r="Q60" s="164"/>
      <c r="R60" s="164"/>
      <c r="S60" s="265"/>
      <c r="T60" s="175"/>
      <c r="U60" s="126"/>
      <c r="V60" s="126"/>
      <c r="W60" s="126"/>
      <c r="X60" s="126"/>
      <c r="Y60" s="70"/>
      <c r="Z60" s="70" t="s">
        <v>116</v>
      </c>
      <c r="AA60" s="17" t="s">
        <v>33</v>
      </c>
      <c r="AB60" s="241"/>
    </row>
    <row r="61" spans="1:28" x14ac:dyDescent="0.3">
      <c r="A61" s="2"/>
      <c r="B61" s="206"/>
      <c r="C61" s="195"/>
      <c r="D61" s="123" t="s">
        <v>133</v>
      </c>
      <c r="E61" s="213"/>
      <c r="F61" s="180"/>
      <c r="G61" s="180"/>
      <c r="H61" s="180"/>
      <c r="I61" s="221"/>
      <c r="J61" s="164"/>
      <c r="K61" s="164"/>
      <c r="L61" s="231"/>
      <c r="M61" s="164"/>
      <c r="N61" s="164"/>
      <c r="O61" s="231"/>
      <c r="P61" s="226"/>
      <c r="Q61" s="164"/>
      <c r="R61" s="164"/>
      <c r="S61" s="265"/>
      <c r="T61" s="175"/>
      <c r="U61" s="126"/>
      <c r="V61" s="126"/>
      <c r="W61" s="126"/>
      <c r="X61" s="126"/>
      <c r="Y61" s="100" t="s">
        <v>200</v>
      </c>
      <c r="Z61" s="120" t="s">
        <v>116</v>
      </c>
      <c r="AA61" s="17" t="s">
        <v>33</v>
      </c>
      <c r="AB61" s="241"/>
    </row>
    <row r="62" spans="1:28" x14ac:dyDescent="0.25">
      <c r="A62" s="2"/>
      <c r="B62" s="206"/>
      <c r="C62" s="195"/>
      <c r="D62" s="104" t="s">
        <v>201</v>
      </c>
      <c r="E62" s="213"/>
      <c r="F62" s="180"/>
      <c r="G62" s="180"/>
      <c r="H62" s="180"/>
      <c r="I62" s="221"/>
      <c r="J62" s="164"/>
      <c r="K62" s="164"/>
      <c r="L62" s="231"/>
      <c r="M62" s="164"/>
      <c r="N62" s="164"/>
      <c r="O62" s="231"/>
      <c r="P62" s="226"/>
      <c r="Q62" s="164"/>
      <c r="R62" s="164"/>
      <c r="S62" s="265"/>
      <c r="T62" s="175"/>
      <c r="U62" s="126"/>
      <c r="V62" s="126"/>
      <c r="W62" s="126"/>
      <c r="X62" s="126"/>
      <c r="Y62" s="97"/>
      <c r="Z62" s="97"/>
      <c r="AA62" s="17"/>
      <c r="AB62" s="241"/>
    </row>
    <row r="63" spans="1:28" x14ac:dyDescent="0.25">
      <c r="A63" s="2"/>
      <c r="B63" s="206"/>
      <c r="C63" s="195"/>
      <c r="D63" s="104" t="s">
        <v>202</v>
      </c>
      <c r="E63" s="213"/>
      <c r="F63" s="180"/>
      <c r="G63" s="180"/>
      <c r="H63" s="180"/>
      <c r="I63" s="221"/>
      <c r="J63" s="164"/>
      <c r="K63" s="164"/>
      <c r="L63" s="231"/>
      <c r="M63" s="164"/>
      <c r="N63" s="164"/>
      <c r="O63" s="231"/>
      <c r="P63" s="226"/>
      <c r="Q63" s="164"/>
      <c r="R63" s="164"/>
      <c r="S63" s="265"/>
      <c r="T63" s="175"/>
      <c r="U63" s="126"/>
      <c r="V63" s="126"/>
      <c r="W63" s="126"/>
      <c r="X63" s="126"/>
      <c r="Y63" s="97"/>
      <c r="Z63" s="97"/>
      <c r="AA63" s="17"/>
      <c r="AB63" s="241"/>
    </row>
    <row r="64" spans="1:28" x14ac:dyDescent="0.25">
      <c r="A64" s="2"/>
      <c r="B64" s="206"/>
      <c r="C64" s="195"/>
      <c r="D64" s="23" t="s">
        <v>134</v>
      </c>
      <c r="E64" s="213"/>
      <c r="F64" s="180"/>
      <c r="G64" s="180"/>
      <c r="H64" s="180"/>
      <c r="I64" s="221"/>
      <c r="J64" s="164"/>
      <c r="K64" s="164"/>
      <c r="L64" s="231"/>
      <c r="M64" s="164"/>
      <c r="N64" s="164"/>
      <c r="O64" s="231"/>
      <c r="P64" s="226"/>
      <c r="Q64" s="164"/>
      <c r="R64" s="164"/>
      <c r="S64" s="265"/>
      <c r="T64" s="175"/>
      <c r="U64" s="126"/>
      <c r="V64" s="126"/>
      <c r="W64" s="126"/>
      <c r="X64" s="126"/>
      <c r="Y64" s="70"/>
      <c r="Z64" s="70" t="s">
        <v>25</v>
      </c>
      <c r="AA64" s="17" t="s">
        <v>33</v>
      </c>
      <c r="AB64" s="241"/>
    </row>
    <row r="65" spans="1:28" x14ac:dyDescent="0.25">
      <c r="A65" s="2"/>
      <c r="B65" s="206"/>
      <c r="C65" s="195"/>
      <c r="D65" s="23" t="s">
        <v>135</v>
      </c>
      <c r="E65" s="213"/>
      <c r="F65" s="180"/>
      <c r="G65" s="180"/>
      <c r="H65" s="180"/>
      <c r="I65" s="221"/>
      <c r="J65" s="164"/>
      <c r="K65" s="164"/>
      <c r="L65" s="231"/>
      <c r="M65" s="164"/>
      <c r="N65" s="164"/>
      <c r="O65" s="231"/>
      <c r="P65" s="226"/>
      <c r="Q65" s="164"/>
      <c r="R65" s="164"/>
      <c r="S65" s="265"/>
      <c r="T65" s="175"/>
      <c r="U65" s="126"/>
      <c r="V65" s="126"/>
      <c r="W65" s="126"/>
      <c r="X65" s="126"/>
      <c r="Y65" s="70"/>
      <c r="Z65" s="70" t="s">
        <v>25</v>
      </c>
      <c r="AA65" s="17" t="s">
        <v>33</v>
      </c>
      <c r="AB65" s="241"/>
    </row>
    <row r="66" spans="1:28" x14ac:dyDescent="0.25">
      <c r="A66" s="2"/>
      <c r="B66" s="206"/>
      <c r="C66" s="195"/>
      <c r="D66" s="23" t="s">
        <v>63</v>
      </c>
      <c r="E66" s="213"/>
      <c r="F66" s="180"/>
      <c r="G66" s="180"/>
      <c r="H66" s="180"/>
      <c r="I66" s="221"/>
      <c r="J66" s="164"/>
      <c r="K66" s="164"/>
      <c r="L66" s="231"/>
      <c r="M66" s="164"/>
      <c r="N66" s="164"/>
      <c r="O66" s="231"/>
      <c r="P66" s="226"/>
      <c r="Q66" s="164"/>
      <c r="R66" s="164"/>
      <c r="S66" s="265"/>
      <c r="T66" s="175"/>
      <c r="U66" s="126"/>
      <c r="V66" s="126"/>
      <c r="W66" s="126"/>
      <c r="X66" s="126"/>
      <c r="Y66" s="108"/>
      <c r="Z66" s="108" t="s">
        <v>116</v>
      </c>
      <c r="AA66" s="17" t="s">
        <v>33</v>
      </c>
      <c r="AB66" s="241"/>
    </row>
    <row r="67" spans="1:28" x14ac:dyDescent="0.25">
      <c r="A67" s="2"/>
      <c r="B67" s="206"/>
      <c r="C67" s="195"/>
      <c r="D67" s="110" t="s">
        <v>230</v>
      </c>
      <c r="E67" s="213"/>
      <c r="F67" s="180"/>
      <c r="G67" s="180"/>
      <c r="H67" s="180"/>
      <c r="I67" s="221"/>
      <c r="J67" s="164"/>
      <c r="K67" s="164"/>
      <c r="L67" s="231"/>
      <c r="M67" s="164"/>
      <c r="N67" s="164"/>
      <c r="O67" s="231"/>
      <c r="P67" s="226"/>
      <c r="Q67" s="164"/>
      <c r="R67" s="164"/>
      <c r="S67" s="265"/>
      <c r="T67" s="175"/>
      <c r="U67" s="126"/>
      <c r="V67" s="126"/>
      <c r="W67" s="126"/>
      <c r="X67" s="126"/>
      <c r="Y67" s="120"/>
      <c r="Z67" s="120"/>
      <c r="AA67" s="17"/>
      <c r="AB67" s="241"/>
    </row>
    <row r="68" spans="1:28" x14ac:dyDescent="0.25">
      <c r="A68" s="2"/>
      <c r="B68" s="206"/>
      <c r="C68" s="195"/>
      <c r="D68" s="110" t="s">
        <v>213</v>
      </c>
      <c r="E68" s="213"/>
      <c r="F68" s="180"/>
      <c r="G68" s="180"/>
      <c r="H68" s="180"/>
      <c r="I68" s="221"/>
      <c r="J68" s="164"/>
      <c r="K68" s="164"/>
      <c r="L68" s="231"/>
      <c r="M68" s="164"/>
      <c r="N68" s="164"/>
      <c r="O68" s="231"/>
      <c r="P68" s="226"/>
      <c r="Q68" s="164"/>
      <c r="R68" s="164"/>
      <c r="S68" s="265"/>
      <c r="T68" s="175"/>
      <c r="U68" s="126"/>
      <c r="V68" s="126"/>
      <c r="W68" s="126"/>
      <c r="X68" s="126"/>
      <c r="Y68" s="114"/>
      <c r="Z68" s="114"/>
      <c r="AA68" s="17"/>
      <c r="AB68" s="241"/>
    </row>
    <row r="69" spans="1:28" x14ac:dyDescent="0.25">
      <c r="A69" s="2"/>
      <c r="B69" s="206"/>
      <c r="C69" s="195"/>
      <c r="D69" s="110" t="s">
        <v>228</v>
      </c>
      <c r="E69" s="213"/>
      <c r="F69" s="180"/>
      <c r="G69" s="180"/>
      <c r="H69" s="180"/>
      <c r="I69" s="221"/>
      <c r="J69" s="164"/>
      <c r="K69" s="164"/>
      <c r="L69" s="231"/>
      <c r="M69" s="164"/>
      <c r="N69" s="164"/>
      <c r="O69" s="231"/>
      <c r="P69" s="226"/>
      <c r="Q69" s="164"/>
      <c r="R69" s="164"/>
      <c r="S69" s="265"/>
      <c r="T69" s="175"/>
      <c r="U69" s="126"/>
      <c r="V69" s="126"/>
      <c r="W69" s="126"/>
      <c r="X69" s="126"/>
      <c r="Y69" s="117"/>
      <c r="Z69" s="117"/>
      <c r="AA69" s="17"/>
      <c r="AB69" s="241"/>
    </row>
    <row r="70" spans="1:28" x14ac:dyDescent="0.25">
      <c r="A70" s="2"/>
      <c r="B70" s="206"/>
      <c r="C70" s="195"/>
      <c r="D70" s="110" t="s">
        <v>216</v>
      </c>
      <c r="E70" s="213"/>
      <c r="F70" s="180"/>
      <c r="G70" s="180"/>
      <c r="H70" s="180"/>
      <c r="I70" s="221"/>
      <c r="J70" s="164"/>
      <c r="K70" s="164"/>
      <c r="L70" s="231"/>
      <c r="M70" s="164"/>
      <c r="N70" s="164"/>
      <c r="O70" s="231"/>
      <c r="P70" s="226"/>
      <c r="Q70" s="164"/>
      <c r="R70" s="164"/>
      <c r="S70" s="265"/>
      <c r="T70" s="175"/>
      <c r="U70" s="126"/>
      <c r="V70" s="126"/>
      <c r="W70" s="126"/>
      <c r="X70" s="126"/>
      <c r="Y70" s="108"/>
      <c r="Z70" s="108"/>
      <c r="AA70" s="17"/>
      <c r="AB70" s="241"/>
    </row>
    <row r="71" spans="1:28" ht="28" x14ac:dyDescent="0.25">
      <c r="A71" s="2"/>
      <c r="B71" s="206"/>
      <c r="C71" s="195"/>
      <c r="D71" s="113" t="s">
        <v>207</v>
      </c>
      <c r="E71" s="213"/>
      <c r="F71" s="180"/>
      <c r="G71" s="180"/>
      <c r="H71" s="180"/>
      <c r="I71" s="221"/>
      <c r="J71" s="164"/>
      <c r="K71" s="164"/>
      <c r="L71" s="231"/>
      <c r="M71" s="164"/>
      <c r="N71" s="164"/>
      <c r="O71" s="231"/>
      <c r="P71" s="226"/>
      <c r="Q71" s="164"/>
      <c r="R71" s="164"/>
      <c r="S71" s="265"/>
      <c r="T71" s="175"/>
      <c r="U71" s="126"/>
      <c r="V71" s="126"/>
      <c r="W71" s="126"/>
      <c r="X71" s="126"/>
      <c r="Y71" s="108"/>
      <c r="Z71" s="108"/>
      <c r="AA71" s="17"/>
      <c r="AB71" s="241"/>
    </row>
    <row r="72" spans="1:28" x14ac:dyDescent="0.3">
      <c r="A72" s="2"/>
      <c r="B72" s="203">
        <v>151</v>
      </c>
      <c r="C72" s="126" t="s">
        <v>47</v>
      </c>
      <c r="D72" s="34" t="s">
        <v>48</v>
      </c>
      <c r="E72" s="214" t="s">
        <v>36</v>
      </c>
      <c r="F72" s="219"/>
      <c r="G72" s="219"/>
      <c r="H72" s="219"/>
      <c r="I72" s="222">
        <f>Q58</f>
        <v>44214</v>
      </c>
      <c r="J72" s="163">
        <f>I72+1</f>
        <v>44215</v>
      </c>
      <c r="K72" s="163">
        <f>J72+L72-1</f>
        <v>44228</v>
      </c>
      <c r="L72" s="234">
        <v>14</v>
      </c>
      <c r="M72" s="163">
        <f>K72+1</f>
        <v>44229</v>
      </c>
      <c r="N72" s="163">
        <f>M72+O72-1</f>
        <v>44255</v>
      </c>
      <c r="O72" s="234">
        <v>27</v>
      </c>
      <c r="P72" s="225">
        <v>6</v>
      </c>
      <c r="Q72" s="163">
        <f>MAX(R58+15,N72+P72)</f>
        <v>44261</v>
      </c>
      <c r="R72" s="163">
        <f>Q72+S72-1</f>
        <v>44274</v>
      </c>
      <c r="S72" s="264">
        <v>14</v>
      </c>
      <c r="T72" s="175">
        <v>44275</v>
      </c>
      <c r="U72" s="126" t="s">
        <v>60</v>
      </c>
      <c r="V72" s="126"/>
      <c r="W72" s="126"/>
      <c r="X72" s="126"/>
      <c r="Y72" s="70"/>
      <c r="Z72" s="70" t="s">
        <v>37</v>
      </c>
      <c r="AA72" s="17" t="s">
        <v>33</v>
      </c>
      <c r="AB72" s="240"/>
    </row>
    <row r="73" spans="1:28" x14ac:dyDescent="0.3">
      <c r="A73" s="2"/>
      <c r="B73" s="203"/>
      <c r="C73" s="126"/>
      <c r="D73" s="35" t="s">
        <v>49</v>
      </c>
      <c r="E73" s="158"/>
      <c r="F73" s="180"/>
      <c r="G73" s="180"/>
      <c r="H73" s="180"/>
      <c r="I73" s="223"/>
      <c r="J73" s="164"/>
      <c r="K73" s="164"/>
      <c r="L73" s="231"/>
      <c r="M73" s="164"/>
      <c r="N73" s="164"/>
      <c r="O73" s="231"/>
      <c r="P73" s="226"/>
      <c r="Q73" s="164"/>
      <c r="R73" s="164"/>
      <c r="S73" s="265"/>
      <c r="T73" s="175"/>
      <c r="U73" s="126"/>
      <c r="V73" s="126"/>
      <c r="W73" s="126"/>
      <c r="X73" s="126"/>
      <c r="Y73" s="70"/>
      <c r="Z73" s="70" t="s">
        <v>37</v>
      </c>
      <c r="AA73" s="17" t="s">
        <v>33</v>
      </c>
      <c r="AB73" s="241"/>
    </row>
    <row r="74" spans="1:28" x14ac:dyDescent="0.3">
      <c r="A74" s="2"/>
      <c r="B74" s="203"/>
      <c r="C74" s="126"/>
      <c r="D74" s="36" t="s">
        <v>65</v>
      </c>
      <c r="E74" s="158"/>
      <c r="F74" s="180"/>
      <c r="G74" s="180"/>
      <c r="H74" s="180"/>
      <c r="I74" s="223"/>
      <c r="J74" s="164"/>
      <c r="K74" s="164"/>
      <c r="L74" s="231"/>
      <c r="M74" s="164"/>
      <c r="N74" s="164"/>
      <c r="O74" s="231"/>
      <c r="P74" s="226"/>
      <c r="Q74" s="164"/>
      <c r="R74" s="164"/>
      <c r="S74" s="265"/>
      <c r="T74" s="175"/>
      <c r="U74" s="126"/>
      <c r="V74" s="126"/>
      <c r="W74" s="126"/>
      <c r="X74" s="126"/>
      <c r="Y74" s="108"/>
      <c r="Z74" s="108" t="s">
        <v>37</v>
      </c>
      <c r="AA74" s="17" t="s">
        <v>33</v>
      </c>
      <c r="AB74" s="241"/>
    </row>
    <row r="75" spans="1:28" x14ac:dyDescent="0.3">
      <c r="A75" s="2"/>
      <c r="B75" s="203"/>
      <c r="C75" s="126"/>
      <c r="D75" s="112" t="s">
        <v>217</v>
      </c>
      <c r="E75" s="158"/>
      <c r="F75" s="180"/>
      <c r="G75" s="180"/>
      <c r="H75" s="180"/>
      <c r="I75" s="223"/>
      <c r="J75" s="164"/>
      <c r="K75" s="164"/>
      <c r="L75" s="231"/>
      <c r="M75" s="164"/>
      <c r="N75" s="164"/>
      <c r="O75" s="231"/>
      <c r="P75" s="226"/>
      <c r="Q75" s="164"/>
      <c r="R75" s="164"/>
      <c r="S75" s="265"/>
      <c r="T75" s="175"/>
      <c r="U75" s="126"/>
      <c r="V75" s="126"/>
      <c r="W75" s="126"/>
      <c r="X75" s="126"/>
      <c r="Y75" s="114"/>
      <c r="Z75" s="114"/>
      <c r="AA75" s="17"/>
      <c r="AB75" s="241"/>
    </row>
    <row r="76" spans="1:28" ht="28" x14ac:dyDescent="0.3">
      <c r="A76" s="2"/>
      <c r="B76" s="203"/>
      <c r="C76" s="126"/>
      <c r="D76" s="112" t="s">
        <v>210</v>
      </c>
      <c r="E76" s="158"/>
      <c r="F76" s="180"/>
      <c r="G76" s="180"/>
      <c r="H76" s="180"/>
      <c r="I76" s="223"/>
      <c r="J76" s="164"/>
      <c r="K76" s="164"/>
      <c r="L76" s="231"/>
      <c r="M76" s="164"/>
      <c r="N76" s="164"/>
      <c r="O76" s="231"/>
      <c r="P76" s="226"/>
      <c r="Q76" s="164"/>
      <c r="R76" s="164"/>
      <c r="S76" s="265"/>
      <c r="T76" s="175"/>
      <c r="U76" s="126"/>
      <c r="V76" s="126"/>
      <c r="W76" s="126"/>
      <c r="X76" s="126"/>
      <c r="Y76" s="108"/>
      <c r="Z76" s="108"/>
      <c r="AA76" s="17"/>
      <c r="AB76" s="241"/>
    </row>
    <row r="77" spans="1:28" ht="42" x14ac:dyDescent="0.3">
      <c r="A77" s="2"/>
      <c r="B77" s="203"/>
      <c r="C77" s="126"/>
      <c r="D77" s="112" t="s">
        <v>208</v>
      </c>
      <c r="E77" s="158"/>
      <c r="F77" s="180"/>
      <c r="G77" s="180"/>
      <c r="H77" s="180"/>
      <c r="I77" s="223"/>
      <c r="J77" s="164"/>
      <c r="K77" s="164"/>
      <c r="L77" s="231"/>
      <c r="M77" s="164"/>
      <c r="N77" s="164"/>
      <c r="O77" s="231"/>
      <c r="P77" s="226"/>
      <c r="Q77" s="164"/>
      <c r="R77" s="164"/>
      <c r="S77" s="265"/>
      <c r="T77" s="175"/>
      <c r="U77" s="126"/>
      <c r="V77" s="126"/>
      <c r="W77" s="126"/>
      <c r="X77" s="126"/>
      <c r="Y77" s="70"/>
      <c r="Z77" s="70" t="s">
        <v>25</v>
      </c>
      <c r="AA77" s="17" t="s">
        <v>33</v>
      </c>
      <c r="AB77" s="241"/>
    </row>
    <row r="78" spans="1:28" x14ac:dyDescent="0.3">
      <c r="A78" s="2"/>
      <c r="B78" s="183">
        <v>153</v>
      </c>
      <c r="C78" s="196" t="s">
        <v>174</v>
      </c>
      <c r="D78" s="40" t="s">
        <v>73</v>
      </c>
      <c r="E78" s="214" t="s">
        <v>36</v>
      </c>
      <c r="F78" s="219"/>
      <c r="G78" s="219"/>
      <c r="H78" s="219"/>
      <c r="I78" s="222">
        <v>43889</v>
      </c>
      <c r="J78" s="163">
        <f>I78+1</f>
        <v>43890</v>
      </c>
      <c r="K78" s="163">
        <f>J78+L78-1</f>
        <v>43903</v>
      </c>
      <c r="L78" s="234">
        <v>14</v>
      </c>
      <c r="M78" s="163">
        <f>K78+1</f>
        <v>43904</v>
      </c>
      <c r="N78" s="163">
        <f>M78+O78-1</f>
        <v>43924</v>
      </c>
      <c r="O78" s="234">
        <v>21</v>
      </c>
      <c r="P78" s="225">
        <v>6</v>
      </c>
      <c r="Q78" s="163">
        <f>MAX(R72+15,N78+P78)</f>
        <v>44289</v>
      </c>
      <c r="R78" s="163">
        <f>Q78+S78-1</f>
        <v>44302</v>
      </c>
      <c r="S78" s="264">
        <v>14</v>
      </c>
      <c r="T78" s="175">
        <v>44310</v>
      </c>
      <c r="U78" s="126" t="s">
        <v>62</v>
      </c>
      <c r="V78" s="126"/>
      <c r="W78" s="126"/>
      <c r="X78" s="126"/>
      <c r="Y78" s="70"/>
      <c r="Z78" s="70" t="s">
        <v>32</v>
      </c>
      <c r="AA78" s="17" t="s">
        <v>33</v>
      </c>
      <c r="AB78" s="240"/>
    </row>
    <row r="79" spans="1:28" x14ac:dyDescent="0.3">
      <c r="A79" s="2"/>
      <c r="B79" s="183"/>
      <c r="C79" s="197"/>
      <c r="D79" s="12" t="s">
        <v>50</v>
      </c>
      <c r="E79" s="158"/>
      <c r="F79" s="180"/>
      <c r="G79" s="180"/>
      <c r="H79" s="180"/>
      <c r="I79" s="223"/>
      <c r="J79" s="164"/>
      <c r="K79" s="164"/>
      <c r="L79" s="231"/>
      <c r="M79" s="164"/>
      <c r="N79" s="164"/>
      <c r="O79" s="231"/>
      <c r="P79" s="226"/>
      <c r="Q79" s="164"/>
      <c r="R79" s="164"/>
      <c r="S79" s="265"/>
      <c r="T79" s="175"/>
      <c r="U79" s="126"/>
      <c r="V79" s="126"/>
      <c r="W79" s="126"/>
      <c r="X79" s="126"/>
      <c r="Y79" s="70"/>
      <c r="Z79" s="70" t="s">
        <v>32</v>
      </c>
      <c r="AA79" s="17" t="s">
        <v>33</v>
      </c>
      <c r="AB79" s="241"/>
    </row>
    <row r="80" spans="1:28" x14ac:dyDescent="0.3">
      <c r="A80" s="2"/>
      <c r="B80" s="183"/>
      <c r="C80" s="197"/>
      <c r="D80" s="11" t="s">
        <v>51</v>
      </c>
      <c r="E80" s="158"/>
      <c r="F80" s="180"/>
      <c r="G80" s="180"/>
      <c r="H80" s="180"/>
      <c r="I80" s="223"/>
      <c r="J80" s="164"/>
      <c r="K80" s="164"/>
      <c r="L80" s="231"/>
      <c r="M80" s="164"/>
      <c r="N80" s="164"/>
      <c r="O80" s="231"/>
      <c r="P80" s="226"/>
      <c r="Q80" s="164"/>
      <c r="R80" s="164"/>
      <c r="S80" s="265"/>
      <c r="T80" s="175"/>
      <c r="U80" s="126"/>
      <c r="V80" s="126"/>
      <c r="W80" s="126"/>
      <c r="X80" s="126"/>
      <c r="Y80" s="70"/>
      <c r="Z80" s="70" t="s">
        <v>32</v>
      </c>
      <c r="AA80" s="17" t="s">
        <v>33</v>
      </c>
      <c r="AB80" s="241"/>
    </row>
    <row r="81" spans="1:28" x14ac:dyDescent="0.3">
      <c r="A81" s="2"/>
      <c r="B81" s="183"/>
      <c r="C81" s="197"/>
      <c r="D81" s="11" t="s">
        <v>130</v>
      </c>
      <c r="E81" s="158"/>
      <c r="F81" s="180"/>
      <c r="G81" s="180"/>
      <c r="H81" s="180"/>
      <c r="I81" s="223"/>
      <c r="J81" s="164"/>
      <c r="K81" s="164"/>
      <c r="L81" s="231"/>
      <c r="M81" s="164"/>
      <c r="N81" s="164"/>
      <c r="O81" s="231"/>
      <c r="P81" s="226"/>
      <c r="Q81" s="164"/>
      <c r="R81" s="164"/>
      <c r="S81" s="265"/>
      <c r="T81" s="175"/>
      <c r="U81" s="126"/>
      <c r="V81" s="126"/>
      <c r="W81" s="126"/>
      <c r="X81" s="126"/>
      <c r="Y81" s="70"/>
      <c r="Z81" s="70" t="s">
        <v>32</v>
      </c>
      <c r="AA81" s="17" t="s">
        <v>33</v>
      </c>
      <c r="AB81" s="241"/>
    </row>
    <row r="82" spans="1:28" x14ac:dyDescent="0.3">
      <c r="A82" s="2"/>
      <c r="B82" s="183"/>
      <c r="C82" s="197"/>
      <c r="D82" s="11" t="s">
        <v>74</v>
      </c>
      <c r="E82" s="158"/>
      <c r="F82" s="180"/>
      <c r="G82" s="180"/>
      <c r="H82" s="180"/>
      <c r="I82" s="223"/>
      <c r="J82" s="164"/>
      <c r="K82" s="164"/>
      <c r="L82" s="231"/>
      <c r="M82" s="164"/>
      <c r="N82" s="164"/>
      <c r="O82" s="231"/>
      <c r="P82" s="226"/>
      <c r="Q82" s="164"/>
      <c r="R82" s="164"/>
      <c r="S82" s="265"/>
      <c r="T82" s="175"/>
      <c r="U82" s="126"/>
      <c r="V82" s="126"/>
      <c r="W82" s="126"/>
      <c r="X82" s="126"/>
      <c r="Y82" s="70"/>
      <c r="Z82" s="70" t="s">
        <v>116</v>
      </c>
      <c r="AA82" s="17" t="s">
        <v>33</v>
      </c>
      <c r="AB82" s="241"/>
    </row>
    <row r="83" spans="1:28" x14ac:dyDescent="0.3">
      <c r="A83" s="2"/>
      <c r="B83" s="183"/>
      <c r="C83" s="197"/>
      <c r="D83" s="112" t="s">
        <v>218</v>
      </c>
      <c r="E83" s="158"/>
      <c r="F83" s="180"/>
      <c r="G83" s="180"/>
      <c r="H83" s="180"/>
      <c r="I83" s="223"/>
      <c r="J83" s="164"/>
      <c r="K83" s="164"/>
      <c r="L83" s="231"/>
      <c r="M83" s="164"/>
      <c r="N83" s="164"/>
      <c r="O83" s="231"/>
      <c r="P83" s="226"/>
      <c r="Q83" s="164"/>
      <c r="R83" s="164"/>
      <c r="S83" s="265"/>
      <c r="T83" s="175"/>
      <c r="U83" s="126"/>
      <c r="V83" s="126"/>
      <c r="W83" s="126"/>
      <c r="X83" s="126"/>
      <c r="Y83" s="114"/>
      <c r="Z83" s="114"/>
      <c r="AA83" s="17"/>
      <c r="AB83" s="241"/>
    </row>
    <row r="84" spans="1:28" x14ac:dyDescent="0.3">
      <c r="A84" s="2"/>
      <c r="B84" s="183"/>
      <c r="C84" s="197"/>
      <c r="D84" s="112" t="s">
        <v>214</v>
      </c>
      <c r="E84" s="158"/>
      <c r="F84" s="180"/>
      <c r="G84" s="180"/>
      <c r="H84" s="180"/>
      <c r="I84" s="223"/>
      <c r="J84" s="164"/>
      <c r="K84" s="164"/>
      <c r="L84" s="231"/>
      <c r="M84" s="164"/>
      <c r="N84" s="164"/>
      <c r="O84" s="231"/>
      <c r="P84" s="226"/>
      <c r="Q84" s="164"/>
      <c r="R84" s="164"/>
      <c r="S84" s="265"/>
      <c r="T84" s="175"/>
      <c r="U84" s="126"/>
      <c r="V84" s="126"/>
      <c r="W84" s="126"/>
      <c r="X84" s="126"/>
      <c r="Y84" s="114"/>
      <c r="Z84" s="114"/>
      <c r="AA84" s="17"/>
      <c r="AB84" s="241"/>
    </row>
    <row r="85" spans="1:28" ht="28" x14ac:dyDescent="0.3">
      <c r="A85" s="2"/>
      <c r="B85" s="183"/>
      <c r="C85" s="197"/>
      <c r="D85" s="112" t="s">
        <v>219</v>
      </c>
      <c r="E85" s="158"/>
      <c r="F85" s="180"/>
      <c r="G85" s="180"/>
      <c r="H85" s="180"/>
      <c r="I85" s="223"/>
      <c r="J85" s="164"/>
      <c r="K85" s="164"/>
      <c r="L85" s="231"/>
      <c r="M85" s="164"/>
      <c r="N85" s="164"/>
      <c r="O85" s="231"/>
      <c r="P85" s="226"/>
      <c r="Q85" s="164"/>
      <c r="R85" s="164"/>
      <c r="S85" s="265"/>
      <c r="T85" s="175"/>
      <c r="U85" s="126"/>
      <c r="V85" s="126"/>
      <c r="W85" s="126"/>
      <c r="X85" s="126"/>
      <c r="Y85" s="115"/>
      <c r="Z85" s="115"/>
      <c r="AA85" s="17"/>
      <c r="AB85" s="241"/>
    </row>
    <row r="86" spans="1:28" ht="42" customHeight="1" x14ac:dyDescent="0.25">
      <c r="A86" s="2"/>
      <c r="B86" s="184"/>
      <c r="C86" s="198"/>
      <c r="D86" s="98" t="s">
        <v>186</v>
      </c>
      <c r="E86" s="210"/>
      <c r="F86" s="215"/>
      <c r="G86" s="215"/>
      <c r="H86" s="215"/>
      <c r="I86" s="224"/>
      <c r="J86" s="165"/>
      <c r="K86" s="165"/>
      <c r="L86" s="231"/>
      <c r="M86" s="165"/>
      <c r="N86" s="165"/>
      <c r="O86" s="231"/>
      <c r="P86" s="227"/>
      <c r="Q86" s="165"/>
      <c r="R86" s="165"/>
      <c r="S86" s="268"/>
      <c r="T86" s="175"/>
      <c r="U86" s="126"/>
      <c r="V86" s="126"/>
      <c r="W86" s="126"/>
      <c r="X86" s="126"/>
      <c r="Y86" s="70"/>
      <c r="Z86" s="70" t="s">
        <v>116</v>
      </c>
      <c r="AA86" s="17" t="s">
        <v>33</v>
      </c>
      <c r="AB86" s="242"/>
    </row>
    <row r="87" spans="1:28" x14ac:dyDescent="0.3">
      <c r="A87" s="2"/>
      <c r="B87" s="182">
        <v>155</v>
      </c>
      <c r="C87" s="199" t="s">
        <v>52</v>
      </c>
      <c r="D87" s="13" t="s">
        <v>53</v>
      </c>
      <c r="E87" s="157" t="s">
        <v>36</v>
      </c>
      <c r="F87" s="179"/>
      <c r="G87" s="179"/>
      <c r="H87" s="179"/>
      <c r="I87" s="222">
        <f>Q78</f>
        <v>44289</v>
      </c>
      <c r="J87" s="163">
        <f>I87+1</f>
        <v>44290</v>
      </c>
      <c r="K87" s="163">
        <f>J87+L87-1</f>
        <v>44298</v>
      </c>
      <c r="L87" s="234">
        <v>9</v>
      </c>
      <c r="M87" s="163">
        <f>K87+1</f>
        <v>44299</v>
      </c>
      <c r="N87" s="163">
        <f>M87+O87-1</f>
        <v>44319</v>
      </c>
      <c r="O87" s="234">
        <v>21</v>
      </c>
      <c r="P87" s="225">
        <v>6</v>
      </c>
      <c r="Q87" s="163">
        <f>MAX(R78+15,N87+P87)</f>
        <v>44325</v>
      </c>
      <c r="R87" s="163">
        <f>Q87+S87-1</f>
        <v>44338</v>
      </c>
      <c r="S87" s="225">
        <v>14</v>
      </c>
      <c r="T87" s="179">
        <v>44352</v>
      </c>
      <c r="U87" s="127" t="s">
        <v>221</v>
      </c>
      <c r="V87" s="127"/>
      <c r="W87" s="127"/>
      <c r="X87" s="127"/>
      <c r="Y87" s="70"/>
      <c r="Z87" s="70" t="s">
        <v>25</v>
      </c>
      <c r="AA87" s="17" t="s">
        <v>33</v>
      </c>
      <c r="AB87" s="243"/>
    </row>
    <row r="88" spans="1:28" x14ac:dyDescent="0.3">
      <c r="A88" s="2"/>
      <c r="B88" s="183"/>
      <c r="C88" s="188"/>
      <c r="D88" s="10" t="s">
        <v>168</v>
      </c>
      <c r="E88" s="158"/>
      <c r="F88" s="180"/>
      <c r="G88" s="180"/>
      <c r="H88" s="180"/>
      <c r="I88" s="223"/>
      <c r="J88" s="164"/>
      <c r="K88" s="164"/>
      <c r="L88" s="231"/>
      <c r="M88" s="164"/>
      <c r="N88" s="164"/>
      <c r="O88" s="231"/>
      <c r="P88" s="226"/>
      <c r="Q88" s="164"/>
      <c r="R88" s="164"/>
      <c r="S88" s="226"/>
      <c r="T88" s="180"/>
      <c r="U88" s="128"/>
      <c r="V88" s="128"/>
      <c r="W88" s="128"/>
      <c r="X88" s="128"/>
      <c r="Y88" s="70"/>
      <c r="Z88" s="70" t="s">
        <v>25</v>
      </c>
      <c r="AA88" s="17" t="s">
        <v>33</v>
      </c>
      <c r="AB88" s="241"/>
    </row>
    <row r="89" spans="1:28" x14ac:dyDescent="0.3">
      <c r="A89" s="11"/>
      <c r="B89" s="183"/>
      <c r="C89" s="188"/>
      <c r="D89" s="24" t="s">
        <v>46</v>
      </c>
      <c r="E89" s="158"/>
      <c r="F89" s="180"/>
      <c r="G89" s="180"/>
      <c r="H89" s="180"/>
      <c r="I89" s="223"/>
      <c r="J89" s="164"/>
      <c r="K89" s="164"/>
      <c r="L89" s="231"/>
      <c r="M89" s="164"/>
      <c r="N89" s="164"/>
      <c r="O89" s="231"/>
      <c r="P89" s="226"/>
      <c r="Q89" s="164"/>
      <c r="R89" s="164"/>
      <c r="S89" s="226"/>
      <c r="T89" s="180"/>
      <c r="U89" s="128"/>
      <c r="V89" s="128"/>
      <c r="W89" s="128"/>
      <c r="X89" s="128"/>
      <c r="Y89" s="8"/>
      <c r="Z89" s="70" t="s">
        <v>116</v>
      </c>
      <c r="AA89" s="17" t="s">
        <v>33</v>
      </c>
      <c r="AB89" s="241"/>
    </row>
    <row r="90" spans="1:28" x14ac:dyDescent="0.3">
      <c r="A90" s="33"/>
      <c r="B90" s="183"/>
      <c r="C90" s="188"/>
      <c r="D90" s="24" t="s">
        <v>75</v>
      </c>
      <c r="E90" s="158"/>
      <c r="F90" s="180"/>
      <c r="G90" s="180"/>
      <c r="H90" s="180"/>
      <c r="I90" s="223"/>
      <c r="J90" s="164"/>
      <c r="K90" s="164"/>
      <c r="L90" s="231"/>
      <c r="M90" s="164"/>
      <c r="N90" s="164"/>
      <c r="O90" s="231"/>
      <c r="P90" s="226"/>
      <c r="Q90" s="164"/>
      <c r="R90" s="164"/>
      <c r="S90" s="226"/>
      <c r="T90" s="180"/>
      <c r="U90" s="128"/>
      <c r="V90" s="128"/>
      <c r="W90" s="128"/>
      <c r="X90" s="128"/>
      <c r="Y90" s="8"/>
      <c r="Z90" s="70"/>
      <c r="AA90" s="17" t="s">
        <v>33</v>
      </c>
      <c r="AB90" s="241"/>
    </row>
    <row r="91" spans="1:28" x14ac:dyDescent="0.3">
      <c r="A91" s="33"/>
      <c r="B91" s="183"/>
      <c r="C91" s="188"/>
      <c r="D91" s="24" t="s">
        <v>66</v>
      </c>
      <c r="E91" s="158"/>
      <c r="F91" s="180"/>
      <c r="G91" s="180"/>
      <c r="H91" s="180"/>
      <c r="I91" s="223"/>
      <c r="J91" s="164"/>
      <c r="K91" s="164"/>
      <c r="L91" s="231"/>
      <c r="M91" s="164"/>
      <c r="N91" s="164"/>
      <c r="O91" s="231"/>
      <c r="P91" s="226"/>
      <c r="Q91" s="164"/>
      <c r="R91" s="164"/>
      <c r="S91" s="226"/>
      <c r="T91" s="180"/>
      <c r="U91" s="128"/>
      <c r="V91" s="128"/>
      <c r="W91" s="128"/>
      <c r="X91" s="128"/>
      <c r="Y91" s="8"/>
      <c r="Z91" s="70"/>
      <c r="AA91" s="17" t="s">
        <v>33</v>
      </c>
      <c r="AB91" s="241"/>
    </row>
    <row r="92" spans="1:28" x14ac:dyDescent="0.3">
      <c r="A92" s="2"/>
      <c r="B92" s="183"/>
      <c r="C92" s="188"/>
      <c r="D92" s="103" t="s">
        <v>76</v>
      </c>
      <c r="E92" s="158"/>
      <c r="F92" s="180"/>
      <c r="G92" s="180"/>
      <c r="H92" s="180"/>
      <c r="I92" s="223"/>
      <c r="J92" s="164"/>
      <c r="K92" s="164"/>
      <c r="L92" s="231"/>
      <c r="M92" s="164"/>
      <c r="N92" s="164"/>
      <c r="O92" s="231"/>
      <c r="P92" s="226"/>
      <c r="Q92" s="164"/>
      <c r="R92" s="164"/>
      <c r="S92" s="226"/>
      <c r="T92" s="180"/>
      <c r="U92" s="128"/>
      <c r="V92" s="128"/>
      <c r="W92" s="128"/>
      <c r="X92" s="128"/>
      <c r="Y92" s="70"/>
      <c r="Z92" s="70" t="s">
        <v>25</v>
      </c>
      <c r="AA92" s="17" t="s">
        <v>33</v>
      </c>
      <c r="AB92" s="241"/>
    </row>
    <row r="93" spans="1:28" x14ac:dyDescent="0.3">
      <c r="A93" s="2"/>
      <c r="B93" s="183"/>
      <c r="C93" s="188"/>
      <c r="D93" s="103" t="s">
        <v>175</v>
      </c>
      <c r="E93" s="158"/>
      <c r="F93" s="180"/>
      <c r="G93" s="180"/>
      <c r="H93" s="180"/>
      <c r="I93" s="223"/>
      <c r="J93" s="164"/>
      <c r="K93" s="164"/>
      <c r="L93" s="231"/>
      <c r="M93" s="164"/>
      <c r="N93" s="164"/>
      <c r="O93" s="231"/>
      <c r="P93" s="226"/>
      <c r="Q93" s="164"/>
      <c r="R93" s="164"/>
      <c r="S93" s="226"/>
      <c r="T93" s="180"/>
      <c r="U93" s="128"/>
      <c r="V93" s="128"/>
      <c r="W93" s="128"/>
      <c r="X93" s="128"/>
      <c r="Y93" s="70"/>
      <c r="Z93" s="70" t="s">
        <v>25</v>
      </c>
      <c r="AA93" s="17" t="s">
        <v>33</v>
      </c>
      <c r="AB93" s="241"/>
    </row>
    <row r="94" spans="1:28" x14ac:dyDescent="0.3">
      <c r="A94" s="2"/>
      <c r="B94" s="183"/>
      <c r="C94" s="188"/>
      <c r="D94" s="112" t="s">
        <v>215</v>
      </c>
      <c r="E94" s="158"/>
      <c r="F94" s="180"/>
      <c r="G94" s="180"/>
      <c r="H94" s="180"/>
      <c r="I94" s="223"/>
      <c r="J94" s="164"/>
      <c r="K94" s="164"/>
      <c r="L94" s="231"/>
      <c r="M94" s="164"/>
      <c r="N94" s="164"/>
      <c r="O94" s="231"/>
      <c r="P94" s="226"/>
      <c r="Q94" s="164"/>
      <c r="R94" s="164"/>
      <c r="S94" s="226"/>
      <c r="T94" s="180"/>
      <c r="U94" s="128"/>
      <c r="V94" s="128"/>
      <c r="W94" s="128"/>
      <c r="X94" s="128"/>
      <c r="Y94" s="114"/>
      <c r="Z94" s="114"/>
      <c r="AA94" s="17"/>
      <c r="AB94" s="241"/>
    </row>
    <row r="95" spans="1:28" ht="31.5" customHeight="1" x14ac:dyDescent="0.3">
      <c r="A95" s="2"/>
      <c r="B95" s="184"/>
      <c r="C95" s="200"/>
      <c r="D95" s="111" t="s">
        <v>209</v>
      </c>
      <c r="E95" s="210"/>
      <c r="F95" s="215"/>
      <c r="G95" s="215"/>
      <c r="H95" s="215"/>
      <c r="I95" s="224"/>
      <c r="J95" s="165"/>
      <c r="K95" s="165"/>
      <c r="L95" s="231"/>
      <c r="M95" s="165"/>
      <c r="N95" s="165"/>
      <c r="O95" s="231"/>
      <c r="P95" s="227"/>
      <c r="Q95" s="165"/>
      <c r="R95" s="165"/>
      <c r="S95" s="227"/>
      <c r="T95" s="215"/>
      <c r="U95" s="129"/>
      <c r="V95" s="129"/>
      <c r="W95" s="129"/>
      <c r="X95" s="129"/>
      <c r="Y95" s="70"/>
      <c r="Z95" s="70" t="s">
        <v>25</v>
      </c>
      <c r="AA95" s="17" t="s">
        <v>33</v>
      </c>
      <c r="AB95" s="242"/>
    </row>
    <row r="96" spans="1:28" x14ac:dyDescent="0.3">
      <c r="A96" s="2"/>
      <c r="B96" s="182">
        <v>157</v>
      </c>
      <c r="C96" s="201" t="s">
        <v>220</v>
      </c>
      <c r="D96" s="13" t="s">
        <v>54</v>
      </c>
      <c r="E96" s="157" t="s">
        <v>36</v>
      </c>
      <c r="F96" s="179"/>
      <c r="G96" s="179"/>
      <c r="H96" s="179"/>
      <c r="I96" s="222">
        <f>Q87</f>
        <v>44325</v>
      </c>
      <c r="J96" s="163">
        <f>I96+1</f>
        <v>44326</v>
      </c>
      <c r="K96" s="163">
        <f>J96+L96-1</f>
        <v>44334</v>
      </c>
      <c r="L96" s="234">
        <v>9</v>
      </c>
      <c r="M96" s="163">
        <f>K96+1</f>
        <v>44335</v>
      </c>
      <c r="N96" s="163">
        <f>M96+O96-1</f>
        <v>44355</v>
      </c>
      <c r="O96" s="234">
        <v>21</v>
      </c>
      <c r="P96" s="225">
        <v>6</v>
      </c>
      <c r="Q96" s="266">
        <f>MAX(R87+15,N96+P96)</f>
        <v>44361</v>
      </c>
      <c r="R96" s="266">
        <f>Q96+S96-1</f>
        <v>44370</v>
      </c>
      <c r="S96" s="269">
        <v>10</v>
      </c>
      <c r="T96" s="237">
        <v>44372</v>
      </c>
      <c r="U96" s="127" t="s">
        <v>60</v>
      </c>
      <c r="V96" s="127"/>
      <c r="W96" s="127"/>
      <c r="X96" s="127"/>
      <c r="Y96" s="70"/>
      <c r="Z96" s="70" t="s">
        <v>37</v>
      </c>
      <c r="AA96" s="17" t="s">
        <v>33</v>
      </c>
      <c r="AB96" s="243"/>
    </row>
    <row r="97" spans="1:28" x14ac:dyDescent="0.3">
      <c r="A97" s="2"/>
      <c r="B97" s="183"/>
      <c r="C97" s="197"/>
      <c r="D97" s="37" t="s">
        <v>55</v>
      </c>
      <c r="E97" s="158"/>
      <c r="F97" s="180"/>
      <c r="G97" s="180"/>
      <c r="H97" s="180"/>
      <c r="I97" s="223"/>
      <c r="J97" s="164"/>
      <c r="K97" s="164"/>
      <c r="L97" s="231"/>
      <c r="M97" s="164"/>
      <c r="N97" s="164"/>
      <c r="O97" s="231"/>
      <c r="P97" s="226"/>
      <c r="Q97" s="176"/>
      <c r="R97" s="176"/>
      <c r="S97" s="270"/>
      <c r="T97" s="238"/>
      <c r="U97" s="128"/>
      <c r="V97" s="128"/>
      <c r="W97" s="128"/>
      <c r="X97" s="128"/>
      <c r="Y97" s="70"/>
      <c r="Z97" s="70" t="s">
        <v>37</v>
      </c>
      <c r="AA97" s="17" t="s">
        <v>33</v>
      </c>
      <c r="AB97" s="241"/>
    </row>
    <row r="98" spans="1:28" ht="15.5" thickBot="1" x14ac:dyDescent="0.35">
      <c r="A98" s="2"/>
      <c r="B98" s="185"/>
      <c r="C98" s="202"/>
      <c r="D98" s="38"/>
      <c r="E98" s="159"/>
      <c r="F98" s="181"/>
      <c r="G98" s="181"/>
      <c r="H98" s="181"/>
      <c r="I98" s="229"/>
      <c r="J98" s="166"/>
      <c r="K98" s="166"/>
      <c r="L98" s="235"/>
      <c r="M98" s="166"/>
      <c r="N98" s="166"/>
      <c r="O98" s="235"/>
      <c r="P98" s="228"/>
      <c r="Q98" s="267"/>
      <c r="R98" s="267"/>
      <c r="S98" s="271"/>
      <c r="T98" s="239"/>
      <c r="U98" s="130"/>
      <c r="V98" s="130"/>
      <c r="W98" s="130"/>
      <c r="X98" s="130"/>
      <c r="Y98" s="51"/>
      <c r="Z98" s="51" t="s">
        <v>25</v>
      </c>
      <c r="AA98" s="52" t="s">
        <v>33</v>
      </c>
      <c r="AB98" s="244"/>
    </row>
    <row r="99" spans="1:2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16"/>
      <c r="AB99" s="2"/>
    </row>
    <row r="100" spans="1:28" ht="179.25" customHeight="1" x14ac:dyDescent="0.25">
      <c r="A100" s="2"/>
      <c r="B100" s="2"/>
      <c r="C100" s="14" t="s">
        <v>67</v>
      </c>
      <c r="D100" s="15" t="s">
        <v>56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16"/>
      <c r="AB100" s="2"/>
    </row>
    <row r="101" spans="1:2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16"/>
      <c r="AB101" s="2"/>
    </row>
    <row r="102" spans="1:2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16"/>
      <c r="AB102" s="2"/>
    </row>
    <row r="103" spans="1:2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16"/>
      <c r="AB103" s="2"/>
    </row>
    <row r="104" spans="1:2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16"/>
      <c r="AB104" s="2"/>
    </row>
    <row r="105" spans="1:2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16"/>
      <c r="AB105" s="2"/>
    </row>
    <row r="106" spans="1:2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16"/>
      <c r="AB106" s="2"/>
    </row>
    <row r="107" spans="1:2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16"/>
      <c r="AB107" s="2"/>
    </row>
    <row r="108" spans="1:2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16"/>
      <c r="AB108" s="2"/>
    </row>
    <row r="109" spans="1:2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16"/>
      <c r="AB109" s="2"/>
    </row>
    <row r="110" spans="1:2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16"/>
      <c r="AB110" s="2"/>
    </row>
    <row r="111" spans="1:2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16"/>
      <c r="AB111" s="2"/>
    </row>
    <row r="112" spans="1:2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16"/>
      <c r="AB112" s="2"/>
    </row>
    <row r="113" spans="1:2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16"/>
      <c r="AB113" s="2"/>
    </row>
    <row r="114" spans="1:2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16"/>
      <c r="AB114" s="2"/>
    </row>
    <row r="115" spans="1:2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16"/>
      <c r="AB115" s="2"/>
    </row>
    <row r="116" spans="1:2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16"/>
      <c r="AB116" s="2"/>
    </row>
    <row r="117" spans="1:2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16"/>
      <c r="AB117" s="2"/>
    </row>
    <row r="118" spans="1:2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16"/>
      <c r="AB118" s="2"/>
    </row>
    <row r="119" spans="1:2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16"/>
      <c r="AB119" s="2"/>
    </row>
    <row r="120" spans="1:2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16"/>
      <c r="AB120" s="2"/>
    </row>
    <row r="121" spans="1:2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16"/>
      <c r="AB121" s="2"/>
    </row>
    <row r="122" spans="1:2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16"/>
      <c r="AB122" s="2"/>
    </row>
    <row r="123" spans="1:2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16"/>
      <c r="AB123" s="2"/>
    </row>
    <row r="124" spans="1:2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16"/>
      <c r="AB124" s="2"/>
    </row>
    <row r="125" spans="1:2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16"/>
      <c r="AB125" s="2"/>
    </row>
    <row r="126" spans="1:2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16"/>
      <c r="AB126" s="2"/>
    </row>
    <row r="127" spans="1:2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16"/>
      <c r="AB127" s="2"/>
    </row>
    <row r="128" spans="1:2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16"/>
      <c r="AB128" s="2"/>
    </row>
    <row r="129" spans="1:2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6"/>
      <c r="AB129" s="2"/>
    </row>
    <row r="130" spans="1:2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6"/>
      <c r="AB130" s="2"/>
    </row>
    <row r="131" spans="1:2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6"/>
      <c r="AB131" s="2"/>
    </row>
    <row r="132" spans="1:2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6"/>
      <c r="AB132" s="2"/>
    </row>
    <row r="133" spans="1:2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16"/>
      <c r="AB133" s="2"/>
    </row>
    <row r="134" spans="1:2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16"/>
      <c r="AB134" s="2"/>
    </row>
    <row r="135" spans="1:2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16"/>
      <c r="AB135" s="2"/>
    </row>
    <row r="136" spans="1:2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16"/>
      <c r="AB136" s="2"/>
    </row>
    <row r="137" spans="1:2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16"/>
      <c r="AB137" s="2"/>
    </row>
    <row r="138" spans="1:2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16"/>
      <c r="AB138" s="2"/>
    </row>
    <row r="139" spans="1:2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16"/>
      <c r="AB139" s="2"/>
    </row>
    <row r="140" spans="1:2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16"/>
      <c r="AB140" s="2"/>
    </row>
    <row r="141" spans="1:2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16"/>
      <c r="AB141" s="2"/>
    </row>
    <row r="142" spans="1:2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16"/>
      <c r="AB142" s="2"/>
    </row>
    <row r="143" spans="1:2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16"/>
      <c r="AB143" s="2"/>
    </row>
    <row r="144" spans="1:2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16"/>
      <c r="AB144" s="2"/>
    </row>
    <row r="145" spans="1:2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16"/>
      <c r="AB145" s="2"/>
    </row>
    <row r="146" spans="1:2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16"/>
      <c r="AB146" s="2"/>
    </row>
    <row r="147" spans="1:2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16"/>
      <c r="AB147" s="2"/>
    </row>
    <row r="148" spans="1:2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16"/>
      <c r="AB148" s="2"/>
    </row>
    <row r="149" spans="1:2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16"/>
      <c r="AB149" s="2"/>
    </row>
    <row r="150" spans="1:2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16"/>
      <c r="AB150" s="2"/>
    </row>
    <row r="151" spans="1:2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16"/>
      <c r="AB151" s="2"/>
    </row>
    <row r="152" spans="1:2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16"/>
      <c r="AB152" s="2"/>
    </row>
    <row r="153" spans="1:2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16"/>
      <c r="AB153" s="2"/>
    </row>
    <row r="154" spans="1:2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16"/>
      <c r="AB154" s="2"/>
    </row>
    <row r="155" spans="1:2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16"/>
      <c r="AB155" s="2"/>
    </row>
    <row r="156" spans="1:2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16"/>
      <c r="AB156" s="2"/>
    </row>
    <row r="157" spans="1:2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16"/>
      <c r="AB157" s="2"/>
    </row>
    <row r="158" spans="1:2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16"/>
      <c r="AB158" s="2"/>
    </row>
    <row r="159" spans="1:2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16"/>
      <c r="AB159" s="2"/>
    </row>
    <row r="160" spans="1:2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16"/>
      <c r="AB160" s="2"/>
    </row>
    <row r="161" spans="1:2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16"/>
      <c r="AB161" s="2"/>
    </row>
    <row r="162" spans="1:2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16"/>
      <c r="AB162" s="2"/>
    </row>
    <row r="163" spans="1:2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16"/>
      <c r="AB163" s="2"/>
    </row>
    <row r="164" spans="1:2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16"/>
      <c r="AB164" s="2"/>
    </row>
    <row r="165" spans="1:2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16"/>
      <c r="AB165" s="2"/>
    </row>
    <row r="166" spans="1:2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16"/>
      <c r="AB166" s="2"/>
    </row>
    <row r="167" spans="1:2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16"/>
      <c r="AB167" s="2"/>
    </row>
    <row r="168" spans="1:2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16"/>
      <c r="AB168" s="2"/>
    </row>
    <row r="169" spans="1:2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16"/>
      <c r="AB169" s="2"/>
    </row>
    <row r="170" spans="1:2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16"/>
      <c r="AB170" s="2"/>
    </row>
    <row r="171" spans="1:2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16"/>
      <c r="AB171" s="2"/>
    </row>
    <row r="172" spans="1:2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16"/>
      <c r="AB172" s="2"/>
    </row>
    <row r="173" spans="1:2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16"/>
      <c r="AB173" s="2"/>
    </row>
    <row r="174" spans="1:2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16"/>
      <c r="AB174" s="2"/>
    </row>
    <row r="175" spans="1:2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16"/>
      <c r="AB175" s="2"/>
    </row>
    <row r="176" spans="1:2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16"/>
      <c r="AB176" s="2"/>
    </row>
    <row r="177" spans="1:2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16"/>
      <c r="AB177" s="2"/>
    </row>
    <row r="178" spans="1:2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16"/>
      <c r="AB178" s="2"/>
    </row>
    <row r="179" spans="1:2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16"/>
      <c r="AB179" s="2"/>
    </row>
    <row r="180" spans="1:2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16"/>
      <c r="AB180" s="2"/>
    </row>
    <row r="181" spans="1:2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16"/>
      <c r="AB181" s="2"/>
    </row>
    <row r="182" spans="1:2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16"/>
      <c r="AB182" s="2"/>
    </row>
    <row r="183" spans="1:2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16"/>
      <c r="AB183" s="2"/>
    </row>
    <row r="184" spans="1:2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16"/>
      <c r="AB184" s="2"/>
    </row>
    <row r="185" spans="1:2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16"/>
      <c r="AB185" s="2"/>
    </row>
    <row r="186" spans="1:2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16"/>
      <c r="AB186" s="2"/>
    </row>
    <row r="187" spans="1:2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16"/>
      <c r="AB187" s="2"/>
    </row>
    <row r="188" spans="1:28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16"/>
      <c r="AB188" s="2"/>
    </row>
    <row r="189" spans="1:28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16"/>
      <c r="AB189" s="2"/>
    </row>
    <row r="190" spans="1:2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16"/>
      <c r="AB190" s="2"/>
    </row>
    <row r="191" spans="1:2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16"/>
      <c r="AB191" s="2"/>
    </row>
    <row r="192" spans="1:28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16"/>
      <c r="AB192" s="2"/>
    </row>
    <row r="193" spans="1:2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16"/>
      <c r="AB193" s="2"/>
    </row>
    <row r="194" spans="1:28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16"/>
      <c r="AB194" s="2"/>
    </row>
    <row r="195" spans="1:28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16"/>
      <c r="AB195" s="2"/>
    </row>
    <row r="196" spans="1:28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16"/>
      <c r="AB196" s="2"/>
    </row>
    <row r="197" spans="1:28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16"/>
      <c r="AB197" s="2"/>
    </row>
    <row r="198" spans="1:2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16"/>
      <c r="AB198" s="2"/>
    </row>
    <row r="199" spans="1:28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16"/>
      <c r="AB199" s="2"/>
    </row>
    <row r="200" spans="1:2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16"/>
      <c r="AB200" s="2"/>
    </row>
    <row r="201" spans="1:2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16"/>
      <c r="AB201" s="2"/>
    </row>
    <row r="202" spans="1:2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16"/>
      <c r="AB202" s="2"/>
    </row>
    <row r="203" spans="1:2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16"/>
      <c r="AB203" s="2"/>
    </row>
    <row r="204" spans="1:2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16"/>
      <c r="AB204" s="2"/>
    </row>
    <row r="205" spans="1:2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16"/>
      <c r="AB205" s="2"/>
    </row>
    <row r="206" spans="1:2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16"/>
      <c r="AB206" s="2"/>
    </row>
    <row r="207" spans="1:28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16"/>
      <c r="AB207" s="2"/>
    </row>
    <row r="208" spans="1:28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16"/>
      <c r="AB208" s="2"/>
    </row>
    <row r="209" spans="1:28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16"/>
      <c r="AB209" s="2"/>
    </row>
    <row r="210" spans="1:28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16"/>
      <c r="AB210" s="2"/>
    </row>
    <row r="211" spans="1:2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16"/>
      <c r="AB211" s="2"/>
    </row>
    <row r="212" spans="1:28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16"/>
      <c r="AB212" s="2"/>
    </row>
    <row r="213" spans="1:2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16"/>
      <c r="AB213" s="2"/>
    </row>
    <row r="214" spans="1:28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16"/>
      <c r="AB214" s="2"/>
    </row>
    <row r="215" spans="1:28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16"/>
      <c r="AB215" s="2"/>
    </row>
    <row r="216" spans="1:2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16"/>
      <c r="AB216" s="2"/>
    </row>
    <row r="217" spans="1:28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16"/>
      <c r="AB217" s="2"/>
    </row>
    <row r="218" spans="1:28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16"/>
      <c r="AB218" s="2"/>
    </row>
    <row r="219" spans="1:28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16"/>
      <c r="AB219" s="2"/>
    </row>
    <row r="220" spans="1:28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16"/>
      <c r="AB220" s="2"/>
    </row>
    <row r="221" spans="1:28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16"/>
      <c r="AB221" s="2"/>
    </row>
    <row r="222" spans="1:2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16"/>
      <c r="AB222" s="2"/>
    </row>
    <row r="223" spans="1:28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16"/>
      <c r="AB223" s="2"/>
    </row>
    <row r="224" spans="1:28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16"/>
      <c r="AB224" s="2"/>
    </row>
    <row r="225" spans="1:2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16"/>
      <c r="AB225" s="2"/>
    </row>
    <row r="226" spans="1:28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16"/>
      <c r="AB226" s="2"/>
    </row>
    <row r="227" spans="1:28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16"/>
      <c r="AB227" s="2"/>
    </row>
    <row r="228" spans="1:28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16"/>
      <c r="AB228" s="2"/>
    </row>
    <row r="229" spans="1:28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16"/>
      <c r="AB229" s="2"/>
    </row>
    <row r="230" spans="1:28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16"/>
      <c r="AB230" s="2"/>
    </row>
    <row r="231" spans="1:28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16"/>
      <c r="AB231" s="2"/>
    </row>
    <row r="232" spans="1:28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16"/>
      <c r="AB232" s="2"/>
    </row>
    <row r="233" spans="1:28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16"/>
      <c r="AB233" s="2"/>
    </row>
    <row r="234" spans="1:28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16"/>
      <c r="AB234" s="2"/>
    </row>
    <row r="235" spans="1:28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16"/>
      <c r="AB235" s="2"/>
    </row>
    <row r="236" spans="1:28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16"/>
      <c r="AB236" s="2"/>
    </row>
    <row r="237" spans="1:28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16"/>
      <c r="AB237" s="2"/>
    </row>
    <row r="238" spans="1:28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16"/>
      <c r="AB238" s="2"/>
    </row>
    <row r="239" spans="1:28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16"/>
      <c r="AB239" s="2"/>
    </row>
    <row r="240" spans="1:28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16"/>
      <c r="AB240" s="2"/>
    </row>
    <row r="241" spans="1:28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16"/>
      <c r="AB241" s="2"/>
    </row>
    <row r="242" spans="1:28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16"/>
      <c r="AB242" s="2"/>
    </row>
    <row r="243" spans="1:28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16"/>
      <c r="AB243" s="2"/>
    </row>
    <row r="244" spans="1:28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16"/>
      <c r="AB244" s="2"/>
    </row>
    <row r="245" spans="1:28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16"/>
      <c r="AB245" s="2"/>
    </row>
    <row r="246" spans="1:28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16"/>
      <c r="AB246" s="2"/>
    </row>
    <row r="247" spans="1:28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16"/>
      <c r="AB247" s="2"/>
    </row>
    <row r="248" spans="1:28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16"/>
      <c r="AB248" s="2"/>
    </row>
    <row r="249" spans="1:28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16"/>
      <c r="AB249" s="2"/>
    </row>
    <row r="250" spans="1:28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16"/>
      <c r="AB250" s="2"/>
    </row>
    <row r="251" spans="1:28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16"/>
      <c r="AB251" s="2"/>
    </row>
    <row r="252" spans="1:28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16"/>
      <c r="AB252" s="2"/>
    </row>
    <row r="253" spans="1:28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16"/>
      <c r="AB253" s="2"/>
    </row>
    <row r="254" spans="1:28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16"/>
      <c r="AB254" s="2"/>
    </row>
    <row r="255" spans="1:28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16"/>
      <c r="AB255" s="2"/>
    </row>
    <row r="256" spans="1:28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16"/>
      <c r="AB256" s="2"/>
    </row>
    <row r="257" spans="1:28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16"/>
      <c r="AB257" s="2"/>
    </row>
    <row r="258" spans="1:28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16"/>
      <c r="AB258" s="2"/>
    </row>
    <row r="259" spans="1:28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16"/>
      <c r="AB259" s="2"/>
    </row>
    <row r="260" spans="1:28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16"/>
      <c r="AB260" s="2"/>
    </row>
    <row r="261" spans="1:28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16"/>
      <c r="AB261" s="2"/>
    </row>
    <row r="262" spans="1:28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16"/>
      <c r="AB262" s="2"/>
    </row>
    <row r="263" spans="1:28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16"/>
      <c r="AB263" s="2"/>
    </row>
    <row r="264" spans="1:28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16"/>
      <c r="AB264" s="2"/>
    </row>
    <row r="265" spans="1:28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16"/>
      <c r="AB265" s="2"/>
    </row>
    <row r="266" spans="1:28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16"/>
      <c r="AB266" s="2"/>
    </row>
    <row r="267" spans="1:28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16"/>
      <c r="AB267" s="2"/>
    </row>
    <row r="268" spans="1:2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16"/>
      <c r="AB268" s="2"/>
    </row>
    <row r="269" spans="1:28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16"/>
      <c r="AB269" s="2"/>
    </row>
    <row r="270" spans="1:28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16"/>
      <c r="AB270" s="2"/>
    </row>
    <row r="271" spans="1:28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16"/>
      <c r="AB271" s="2"/>
    </row>
    <row r="272" spans="1:28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16"/>
      <c r="AB272" s="2"/>
    </row>
    <row r="273" spans="1:28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16"/>
      <c r="AB273" s="2"/>
    </row>
    <row r="274" spans="1:28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16"/>
      <c r="AB274" s="2"/>
    </row>
    <row r="275" spans="1:28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16"/>
      <c r="AB275" s="2"/>
    </row>
    <row r="276" spans="1:28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16"/>
      <c r="AB276" s="2"/>
    </row>
    <row r="277" spans="1:28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16"/>
      <c r="AB277" s="2"/>
    </row>
    <row r="278" spans="1:28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16"/>
      <c r="AB278" s="2"/>
    </row>
    <row r="279" spans="1:28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16"/>
      <c r="AB279" s="2"/>
    </row>
    <row r="280" spans="1:28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16"/>
      <c r="AB280" s="2"/>
    </row>
    <row r="281" spans="1:28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16"/>
      <c r="AB281" s="2"/>
    </row>
    <row r="282" spans="1:28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16"/>
      <c r="AB282" s="2"/>
    </row>
  </sheetData>
  <mergeCells count="332">
    <mergeCell ref="B39:B40"/>
    <mergeCell ref="C39:C40"/>
    <mergeCell ref="T39:T40"/>
    <mergeCell ref="P39:P40"/>
    <mergeCell ref="Q39:Q40"/>
    <mergeCell ref="R39:R40"/>
    <mergeCell ref="S39:S40"/>
    <mergeCell ref="U39:U40"/>
    <mergeCell ref="B37:B38"/>
    <mergeCell ref="E39:E40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S37:S38"/>
    <mergeCell ref="T37:T38"/>
    <mergeCell ref="U37:U38"/>
    <mergeCell ref="L41:L43"/>
    <mergeCell ref="M41:M43"/>
    <mergeCell ref="N41:N43"/>
    <mergeCell ref="O41:O43"/>
    <mergeCell ref="P41:P43"/>
    <mergeCell ref="Q41:Q43"/>
    <mergeCell ref="R41:R43"/>
    <mergeCell ref="S41:S43"/>
    <mergeCell ref="T41:T43"/>
    <mergeCell ref="C41:C43"/>
    <mergeCell ref="E41:E43"/>
    <mergeCell ref="F41:F43"/>
    <mergeCell ref="G41:G43"/>
    <mergeCell ref="H41:H43"/>
    <mergeCell ref="I41:I43"/>
    <mergeCell ref="J41:J43"/>
    <mergeCell ref="K41:K43"/>
    <mergeCell ref="B41:B43"/>
    <mergeCell ref="C14:C16"/>
    <mergeCell ref="Q14:Q16"/>
    <mergeCell ref="T14:T16"/>
    <mergeCell ref="S14:S16"/>
    <mergeCell ref="R14:R16"/>
    <mergeCell ref="M14:M16"/>
    <mergeCell ref="N14:N16"/>
    <mergeCell ref="O14:O16"/>
    <mergeCell ref="P14:P16"/>
    <mergeCell ref="K14:K16"/>
    <mergeCell ref="R87:R95"/>
    <mergeCell ref="R96:R98"/>
    <mergeCell ref="Q78:Q86"/>
    <mergeCell ref="Q87:Q95"/>
    <mergeCell ref="Q96:Q98"/>
    <mergeCell ref="R78:R86"/>
    <mergeCell ref="S78:S86"/>
    <mergeCell ref="S87:S95"/>
    <mergeCell ref="S96:S98"/>
    <mergeCell ref="M87:M95"/>
    <mergeCell ref="N87:N95"/>
    <mergeCell ref="M96:M98"/>
    <mergeCell ref="N96:N98"/>
    <mergeCell ref="M39:M40"/>
    <mergeCell ref="N39:N40"/>
    <mergeCell ref="M44:M57"/>
    <mergeCell ref="N44:N57"/>
    <mergeCell ref="M58:M71"/>
    <mergeCell ref="N58:N71"/>
    <mergeCell ref="M72:M77"/>
    <mergeCell ref="N72:N77"/>
    <mergeCell ref="M78:M86"/>
    <mergeCell ref="N78:N86"/>
    <mergeCell ref="M4:O4"/>
    <mergeCell ref="M6:M7"/>
    <mergeCell ref="N6:N7"/>
    <mergeCell ref="M9:M13"/>
    <mergeCell ref="N9:N13"/>
    <mergeCell ref="M17:M23"/>
    <mergeCell ref="N17:N23"/>
    <mergeCell ref="M29:M36"/>
    <mergeCell ref="N29:N36"/>
    <mergeCell ref="P4:S4"/>
    <mergeCell ref="Q6:Q7"/>
    <mergeCell ref="Q9:Q13"/>
    <mergeCell ref="Q17:Q23"/>
    <mergeCell ref="Q29:Q36"/>
    <mergeCell ref="Q44:Q57"/>
    <mergeCell ref="Q58:Q71"/>
    <mergeCell ref="Q72:Q77"/>
    <mergeCell ref="R6:R7"/>
    <mergeCell ref="R9:R13"/>
    <mergeCell ref="R17:R23"/>
    <mergeCell ref="R29:R36"/>
    <mergeCell ref="R44:R57"/>
    <mergeCell ref="R58:R71"/>
    <mergeCell ref="R72:R77"/>
    <mergeCell ref="S17:S23"/>
    <mergeCell ref="S29:S36"/>
    <mergeCell ref="S44:S57"/>
    <mergeCell ref="S58:S71"/>
    <mergeCell ref="S72:S77"/>
    <mergeCell ref="P6:P7"/>
    <mergeCell ref="P17:P23"/>
    <mergeCell ref="P29:P36"/>
    <mergeCell ref="P44:P57"/>
    <mergeCell ref="U87:U95"/>
    <mergeCell ref="U96:U98"/>
    <mergeCell ref="AB72:AB77"/>
    <mergeCell ref="AB78:AB86"/>
    <mergeCell ref="AB87:AB95"/>
    <mergeCell ref="AB96:AB98"/>
    <mergeCell ref="U6:U7"/>
    <mergeCell ref="U9:U13"/>
    <mergeCell ref="U17:U23"/>
    <mergeCell ref="U29:U36"/>
    <mergeCell ref="U44:U57"/>
    <mergeCell ref="U58:U71"/>
    <mergeCell ref="U72:U77"/>
    <mergeCell ref="U78:U86"/>
    <mergeCell ref="Y6:Y7"/>
    <mergeCell ref="AA6:AA7"/>
    <mergeCell ref="AB6:AB7"/>
    <mergeCell ref="AB9:AB13"/>
    <mergeCell ref="AB17:AB23"/>
    <mergeCell ref="AB29:AB36"/>
    <mergeCell ref="AB39:AB40"/>
    <mergeCell ref="AB44:AB57"/>
    <mergeCell ref="AB58:AB71"/>
    <mergeCell ref="AB14:AB16"/>
    <mergeCell ref="O87:O95"/>
    <mergeCell ref="O96:O98"/>
    <mergeCell ref="T6:T7"/>
    <mergeCell ref="T9:T13"/>
    <mergeCell ref="T17:T23"/>
    <mergeCell ref="T29:T36"/>
    <mergeCell ref="T44:T57"/>
    <mergeCell ref="T58:T71"/>
    <mergeCell ref="T72:T77"/>
    <mergeCell ref="T78:T86"/>
    <mergeCell ref="T87:T95"/>
    <mergeCell ref="T96:T98"/>
    <mergeCell ref="O6:O7"/>
    <mergeCell ref="O9:O13"/>
    <mergeCell ref="O17:O23"/>
    <mergeCell ref="O29:O36"/>
    <mergeCell ref="O39:O40"/>
    <mergeCell ref="O44:O57"/>
    <mergeCell ref="O58:O71"/>
    <mergeCell ref="O72:O77"/>
    <mergeCell ref="O78:O86"/>
    <mergeCell ref="S6:S7"/>
    <mergeCell ref="S9:S13"/>
    <mergeCell ref="P9:P13"/>
    <mergeCell ref="P58:P71"/>
    <mergeCell ref="P72:P77"/>
    <mergeCell ref="P78:P86"/>
    <mergeCell ref="P87:P95"/>
    <mergeCell ref="P96:P98"/>
    <mergeCell ref="I87:I95"/>
    <mergeCell ref="I96:I98"/>
    <mergeCell ref="L6:L7"/>
    <mergeCell ref="L9:L13"/>
    <mergeCell ref="L17:L23"/>
    <mergeCell ref="L29:L36"/>
    <mergeCell ref="L39:L40"/>
    <mergeCell ref="L44:L57"/>
    <mergeCell ref="L58:L71"/>
    <mergeCell ref="L72:L77"/>
    <mergeCell ref="L78:L86"/>
    <mergeCell ref="L87:L95"/>
    <mergeCell ref="L96:L98"/>
    <mergeCell ref="I6:I7"/>
    <mergeCell ref="I9:I13"/>
    <mergeCell ref="I17:I23"/>
    <mergeCell ref="I29:I36"/>
    <mergeCell ref="I39:I40"/>
    <mergeCell ref="I44:I57"/>
    <mergeCell ref="I58:I71"/>
    <mergeCell ref="I72:I77"/>
    <mergeCell ref="I78:I86"/>
    <mergeCell ref="J6:J7"/>
    <mergeCell ref="J9:J13"/>
    <mergeCell ref="H6:H7"/>
    <mergeCell ref="H9:H13"/>
    <mergeCell ref="H29:H36"/>
    <mergeCell ref="H44:H57"/>
    <mergeCell ref="H58:H71"/>
    <mergeCell ref="H72:H77"/>
    <mergeCell ref="H78:H86"/>
    <mergeCell ref="J78:J86"/>
    <mergeCell ref="J58:J71"/>
    <mergeCell ref="J72:J77"/>
    <mergeCell ref="H96:H98"/>
    <mergeCell ref="G6:G7"/>
    <mergeCell ref="G9:G13"/>
    <mergeCell ref="G29:G36"/>
    <mergeCell ref="G44:G57"/>
    <mergeCell ref="G58:G71"/>
    <mergeCell ref="G72:G77"/>
    <mergeCell ref="G78:G86"/>
    <mergeCell ref="G87:G95"/>
    <mergeCell ref="G96:G98"/>
    <mergeCell ref="E6:E7"/>
    <mergeCell ref="E9:E13"/>
    <mergeCell ref="E17:E23"/>
    <mergeCell ref="E29:E36"/>
    <mergeCell ref="E44:E57"/>
    <mergeCell ref="E58:E71"/>
    <mergeCell ref="E72:E77"/>
    <mergeCell ref="E78:E86"/>
    <mergeCell ref="H87:H95"/>
    <mergeCell ref="F6:F7"/>
    <mergeCell ref="F9:F13"/>
    <mergeCell ref="F29:F36"/>
    <mergeCell ref="F44:F57"/>
    <mergeCell ref="F58:F71"/>
    <mergeCell ref="F72:F77"/>
    <mergeCell ref="F78:F86"/>
    <mergeCell ref="F87:F95"/>
    <mergeCell ref="F96:F98"/>
    <mergeCell ref="J96:J98"/>
    <mergeCell ref="B87:B95"/>
    <mergeCell ref="B96:B98"/>
    <mergeCell ref="C6:C7"/>
    <mergeCell ref="C9:C13"/>
    <mergeCell ref="C17:C23"/>
    <mergeCell ref="C29:C36"/>
    <mergeCell ref="C44:C57"/>
    <mergeCell ref="C58:C71"/>
    <mergeCell ref="C72:C77"/>
    <mergeCell ref="C78:C86"/>
    <mergeCell ref="C87:C95"/>
    <mergeCell ref="C96:C98"/>
    <mergeCell ref="B6:B7"/>
    <mergeCell ref="B9:B13"/>
    <mergeCell ref="B17:B23"/>
    <mergeCell ref="B29:B36"/>
    <mergeCell ref="B44:B57"/>
    <mergeCell ref="B58:B71"/>
    <mergeCell ref="B14:B16"/>
    <mergeCell ref="B72:B77"/>
    <mergeCell ref="B78:B86"/>
    <mergeCell ref="E87:E95"/>
    <mergeCell ref="E96:E98"/>
    <mergeCell ref="B1:AB3"/>
    <mergeCell ref="K78:K86"/>
    <mergeCell ref="K87:K95"/>
    <mergeCell ref="K96:K98"/>
    <mergeCell ref="B4:B5"/>
    <mergeCell ref="C4:C5"/>
    <mergeCell ref="D4:D5"/>
    <mergeCell ref="E4:E5"/>
    <mergeCell ref="I4:I5"/>
    <mergeCell ref="J4:L4"/>
    <mergeCell ref="K6:K7"/>
    <mergeCell ref="K9:K13"/>
    <mergeCell ref="K17:K23"/>
    <mergeCell ref="K29:K36"/>
    <mergeCell ref="K39:K40"/>
    <mergeCell ref="K44:K57"/>
    <mergeCell ref="K58:K71"/>
    <mergeCell ref="K72:K77"/>
    <mergeCell ref="J17:J23"/>
    <mergeCell ref="J29:J36"/>
    <mergeCell ref="J39:J40"/>
    <mergeCell ref="J44:J57"/>
    <mergeCell ref="J87:J95"/>
    <mergeCell ref="T24:T27"/>
    <mergeCell ref="S24:S27"/>
    <mergeCell ref="P24:P27"/>
    <mergeCell ref="O24:O27"/>
    <mergeCell ref="L24:L27"/>
    <mergeCell ref="U24:U27"/>
    <mergeCell ref="E24:E27"/>
    <mergeCell ref="C24:C27"/>
    <mergeCell ref="B24:B27"/>
    <mergeCell ref="I24:I27"/>
    <mergeCell ref="J24:J27"/>
    <mergeCell ref="K24:K27"/>
    <mergeCell ref="M24:M27"/>
    <mergeCell ref="N24:N27"/>
    <mergeCell ref="Q24:Q27"/>
    <mergeCell ref="R24:R27"/>
    <mergeCell ref="U41:U43"/>
    <mergeCell ref="V6:V7"/>
    <mergeCell ref="V9:V13"/>
    <mergeCell ref="V14:V16"/>
    <mergeCell ref="V17:V23"/>
    <mergeCell ref="V24:V27"/>
    <mergeCell ref="V29:V36"/>
    <mergeCell ref="V37:V38"/>
    <mergeCell ref="V39:V40"/>
    <mergeCell ref="V41:V43"/>
    <mergeCell ref="U14:U16"/>
    <mergeCell ref="V44:V57"/>
    <mergeCell ref="V58:V71"/>
    <mergeCell ref="V72:V77"/>
    <mergeCell ref="V78:V86"/>
    <mergeCell ref="V87:V95"/>
    <mergeCell ref="V96:V98"/>
    <mergeCell ref="W6:W7"/>
    <mergeCell ref="W9:W13"/>
    <mergeCell ref="W14:W16"/>
    <mergeCell ref="W17:W23"/>
    <mergeCell ref="W24:W27"/>
    <mergeCell ref="W29:W36"/>
    <mergeCell ref="W37:W38"/>
    <mergeCell ref="W39:W40"/>
    <mergeCell ref="W41:W43"/>
    <mergeCell ref="W44:W57"/>
    <mergeCell ref="W58:W71"/>
    <mergeCell ref="W72:W77"/>
    <mergeCell ref="W78:W86"/>
    <mergeCell ref="W87:W95"/>
    <mergeCell ref="W96:W98"/>
    <mergeCell ref="X44:X57"/>
    <mergeCell ref="X58:X71"/>
    <mergeCell ref="X72:X77"/>
    <mergeCell ref="X78:X86"/>
    <mergeCell ref="X87:X95"/>
    <mergeCell ref="X96:X98"/>
    <mergeCell ref="X6:X7"/>
    <mergeCell ref="X9:X13"/>
    <mergeCell ref="X14:X16"/>
    <mergeCell ref="X17:X23"/>
    <mergeCell ref="X24:X27"/>
    <mergeCell ref="X29:X36"/>
    <mergeCell ref="X37:X38"/>
    <mergeCell ref="X39:X40"/>
    <mergeCell ref="X41:X43"/>
  </mergeCells>
  <phoneticPr fontId="8" type="noConversion"/>
  <conditionalFormatting sqref="T8">
    <cfRule type="cellIs" dxfId="37" priority="50" operator="lessThan">
      <formula>$R$8+1</formula>
    </cfRule>
    <cfRule type="cellIs" dxfId="36" priority="60" operator="lessThan">
      <formula>$R$8</formula>
    </cfRule>
    <cfRule type="expression" priority="61">
      <formula>"if+$T$8&lt;$R$8+1"</formula>
    </cfRule>
  </conditionalFormatting>
  <conditionalFormatting sqref="T9:T13">
    <cfRule type="cellIs" dxfId="35" priority="49" operator="lessThan">
      <formula>$R$9+1</formula>
    </cfRule>
    <cfRule type="cellIs" dxfId="34" priority="59" operator="lessThan">
      <formula>$R$9</formula>
    </cfRule>
  </conditionalFormatting>
  <conditionalFormatting sqref="T14">
    <cfRule type="cellIs" dxfId="33" priority="57" operator="lessThan">
      <formula>$R$8</formula>
    </cfRule>
    <cfRule type="expression" priority="58">
      <formula>"if+$T$8&lt;$R$8+1"</formula>
    </cfRule>
  </conditionalFormatting>
  <conditionalFormatting sqref="T14">
    <cfRule type="cellIs" dxfId="32" priority="54" operator="lessThan">
      <formula>$R$14+1</formula>
    </cfRule>
    <cfRule type="cellIs" dxfId="31" priority="56" operator="lessThan">
      <formula>$R$14</formula>
    </cfRule>
  </conditionalFormatting>
  <conditionalFormatting sqref="T20:T23 T17:T18">
    <cfRule type="cellIs" dxfId="30" priority="52" operator="lessThan">
      <formula>$R$17+1</formula>
    </cfRule>
  </conditionalFormatting>
  <conditionalFormatting sqref="T24">
    <cfRule type="cellIs" dxfId="29" priority="51" operator="lessThan">
      <formula>$R$24+1</formula>
    </cfRule>
  </conditionalFormatting>
  <conditionalFormatting sqref="T29:T36">
    <cfRule type="cellIs" dxfId="28" priority="48" operator="lessThan">
      <formula>$R$29+1</formula>
    </cfRule>
  </conditionalFormatting>
  <conditionalFormatting sqref="T39">
    <cfRule type="cellIs" dxfId="27" priority="47" operator="lessThan">
      <formula>$R$39+1</formula>
    </cfRule>
  </conditionalFormatting>
  <conditionalFormatting sqref="T44:T45 T52:T57">
    <cfRule type="cellIs" dxfId="26" priority="46" operator="lessThan">
      <formula>$R$44+1</formula>
    </cfRule>
  </conditionalFormatting>
  <conditionalFormatting sqref="T58 T60 T71 T62:T65">
    <cfRule type="cellIs" dxfId="25" priority="43" operator="lessThan">
      <formula>$R$58+1</formula>
    </cfRule>
  </conditionalFormatting>
  <conditionalFormatting sqref="T72:T73 T76:T77">
    <cfRule type="cellIs" dxfId="24" priority="42" operator="lessThan">
      <formula>$R$72+1</formula>
    </cfRule>
  </conditionalFormatting>
  <conditionalFormatting sqref="T78:T82 T86">
    <cfRule type="cellIs" dxfId="23" priority="41" operator="lessThan">
      <formula>$R$78+1</formula>
    </cfRule>
  </conditionalFormatting>
  <conditionalFormatting sqref="T87:T91 T93 T95">
    <cfRule type="cellIs" dxfId="22" priority="40" operator="lessThan">
      <formula>$R$87+1</formula>
    </cfRule>
  </conditionalFormatting>
  <conditionalFormatting sqref="T96:T98">
    <cfRule type="cellIs" dxfId="21" priority="39" operator="lessThan">
      <formula>$R$96+1</formula>
    </cfRule>
  </conditionalFormatting>
  <conditionalFormatting sqref="T19">
    <cfRule type="cellIs" dxfId="20" priority="37" operator="lessThan">
      <formula>$R$8</formula>
    </cfRule>
    <cfRule type="expression" priority="38">
      <formula>"if+$T$8&lt;$R$8+1"</formula>
    </cfRule>
  </conditionalFormatting>
  <conditionalFormatting sqref="T19">
    <cfRule type="cellIs" dxfId="19" priority="35" operator="lessThan">
      <formula>$R$16+1</formula>
    </cfRule>
    <cfRule type="cellIs" dxfId="18" priority="36" operator="lessThan">
      <formula>$R$16</formula>
    </cfRule>
  </conditionalFormatting>
  <conditionalFormatting sqref="T59">
    <cfRule type="cellIs" dxfId="17" priority="25" operator="lessThan">
      <formula>$R$29+1</formula>
    </cfRule>
  </conditionalFormatting>
  <conditionalFormatting sqref="T37:T38">
    <cfRule type="cellIs" dxfId="16" priority="23" operator="lessThan">
      <formula>$R$29+1</formula>
    </cfRule>
  </conditionalFormatting>
  <conditionalFormatting sqref="T92">
    <cfRule type="cellIs" dxfId="15" priority="18" operator="lessThan">
      <formula>$R$87+1</formula>
    </cfRule>
  </conditionalFormatting>
  <conditionalFormatting sqref="T28">
    <cfRule type="cellIs" dxfId="14" priority="16" operator="lessThan">
      <formula>$R$29+1</formula>
    </cfRule>
  </conditionalFormatting>
  <conditionalFormatting sqref="T66">
    <cfRule type="cellIs" dxfId="13" priority="15" operator="lessThan">
      <formula>$R$58+1</formula>
    </cfRule>
  </conditionalFormatting>
  <conditionalFormatting sqref="T70">
    <cfRule type="cellIs" dxfId="12" priority="13" operator="lessThan">
      <formula>$R$58+1</formula>
    </cfRule>
  </conditionalFormatting>
  <conditionalFormatting sqref="T74">
    <cfRule type="cellIs" dxfId="11" priority="12" operator="lessThan">
      <formula>$R$72+1</formula>
    </cfRule>
  </conditionalFormatting>
  <conditionalFormatting sqref="T84">
    <cfRule type="cellIs" dxfId="10" priority="11" operator="lessThan">
      <formula>$R$72+1</formula>
    </cfRule>
  </conditionalFormatting>
  <conditionalFormatting sqref="T94">
    <cfRule type="cellIs" dxfId="9" priority="10" operator="lessThan">
      <formula>$R$72+1</formula>
    </cfRule>
  </conditionalFormatting>
  <conditionalFormatting sqref="T68:T69">
    <cfRule type="cellIs" dxfId="8" priority="9" operator="lessThan">
      <formula>$R$58+1</formula>
    </cfRule>
  </conditionalFormatting>
  <conditionalFormatting sqref="T75">
    <cfRule type="cellIs" dxfId="7" priority="8" operator="lessThan">
      <formula>$R$72+1</formula>
    </cfRule>
  </conditionalFormatting>
  <conditionalFormatting sqref="T83">
    <cfRule type="cellIs" dxfId="6" priority="7" operator="lessThan">
      <formula>$R$72+1</formula>
    </cfRule>
  </conditionalFormatting>
  <conditionalFormatting sqref="T85">
    <cfRule type="cellIs" dxfId="5" priority="6" operator="lessThan">
      <formula>$R$72+1</formula>
    </cfRule>
  </conditionalFormatting>
  <conditionalFormatting sqref="T40">
    <cfRule type="cellIs" dxfId="4" priority="5" operator="lessThan">
      <formula>$R$44+1</formula>
    </cfRule>
  </conditionalFormatting>
  <conditionalFormatting sqref="T46">
    <cfRule type="cellIs" dxfId="3" priority="4" operator="lessThan">
      <formula>$R$39+1</formula>
    </cfRule>
  </conditionalFormatting>
  <conditionalFormatting sqref="T42">
    <cfRule type="cellIs" dxfId="2" priority="3" operator="lessThan">
      <formula>$R$44+1</formula>
    </cfRule>
  </conditionalFormatting>
  <conditionalFormatting sqref="T61">
    <cfRule type="cellIs" dxfId="1" priority="2" operator="lessThan">
      <formula>$R$44+1</formula>
    </cfRule>
  </conditionalFormatting>
  <conditionalFormatting sqref="T67">
    <cfRule type="cellIs" dxfId="0" priority="1" operator="lessThan">
      <formula>$R$58+1</formula>
    </cfRule>
  </conditionalFormatting>
  <dataValidations count="2">
    <dataValidation type="list" allowBlank="1" showInputMessage="1" showErrorMessage="1" sqref="Z42 Z6:Z40 Z44:Z98" xr:uid="{C0507167-B694-4181-B2B9-A53E7A0A7B63}">
      <formula1>"唐军敏,杨子玉,冉杨鋆,赵攀"</formula1>
    </dataValidation>
    <dataValidation type="list" allowBlank="1" showInputMessage="1" showErrorMessage="1" sqref="AA6:AA1048576" xr:uid="{00000000-0002-0000-0000-000000000000}">
      <formula1>"未启动,开发中,待集成,完成"</formula1>
    </dataValidation>
  </dataValidations>
  <hyperlinks>
    <hyperlink ref="E9" r:id="rId1" xr:uid="{00000000-0004-0000-0000-000000000000}"/>
  </hyperlinks>
  <pageMargins left="0.69930555555555596" right="0.69930555555555596" top="0.75" bottom="0.75" header="0.3" footer="0.3"/>
  <pageSetup paperSize="9" scale="33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BA49-2E7C-49CA-AFAD-A82DA4887A2B}">
  <dimension ref="B1:Q26"/>
  <sheetViews>
    <sheetView workbookViewId="0">
      <selection activeCell="S14" sqref="S14"/>
    </sheetView>
  </sheetViews>
  <sheetFormatPr defaultRowHeight="15" x14ac:dyDescent="0.25"/>
  <cols>
    <col min="1" max="1" width="3.33203125" customWidth="1"/>
    <col min="2" max="2" width="12.58203125" customWidth="1"/>
  </cols>
  <sheetData>
    <row r="1" spans="2:17" ht="15.5" thickBot="1" x14ac:dyDescent="0.3"/>
    <row r="2" spans="2:17" ht="16.5" x14ac:dyDescent="0.25">
      <c r="B2" s="105" t="s">
        <v>206</v>
      </c>
      <c r="C2" s="327" t="s">
        <v>187</v>
      </c>
      <c r="D2" s="328"/>
      <c r="E2" s="328"/>
      <c r="F2" s="328"/>
      <c r="G2" s="328"/>
      <c r="H2" s="328"/>
      <c r="I2" s="328"/>
      <c r="J2" s="336"/>
      <c r="K2" s="327" t="s">
        <v>189</v>
      </c>
      <c r="L2" s="328"/>
      <c r="M2" s="328"/>
      <c r="N2" s="328"/>
      <c r="O2" s="328"/>
      <c r="P2" s="328"/>
      <c r="Q2" s="329"/>
    </row>
    <row r="3" spans="2:17" ht="16.5" x14ac:dyDescent="0.25">
      <c r="B3" s="321" t="s">
        <v>205</v>
      </c>
      <c r="C3" s="333" t="s">
        <v>188</v>
      </c>
      <c r="D3" s="334"/>
      <c r="E3" s="334"/>
      <c r="F3" s="334"/>
      <c r="G3" s="334"/>
      <c r="H3" s="334"/>
      <c r="I3" s="334"/>
      <c r="J3" s="335"/>
      <c r="K3" s="330" t="s">
        <v>190</v>
      </c>
      <c r="L3" s="331"/>
      <c r="M3" s="331"/>
      <c r="N3" s="331"/>
      <c r="O3" s="331"/>
      <c r="P3" s="331"/>
      <c r="Q3" s="332"/>
    </row>
    <row r="4" spans="2:17" ht="16.5" x14ac:dyDescent="0.25">
      <c r="B4" s="322"/>
      <c r="C4" s="333" t="s">
        <v>192</v>
      </c>
      <c r="D4" s="334"/>
      <c r="E4" s="334"/>
      <c r="F4" s="334"/>
      <c r="G4" s="334"/>
      <c r="H4" s="334"/>
      <c r="I4" s="334"/>
      <c r="J4" s="335"/>
      <c r="K4" s="315" t="s">
        <v>197</v>
      </c>
      <c r="L4" s="316"/>
      <c r="M4" s="316"/>
      <c r="N4" s="316"/>
      <c r="O4" s="316"/>
      <c r="P4" s="316"/>
      <c r="Q4" s="317"/>
    </row>
    <row r="5" spans="2:17" ht="16.5" x14ac:dyDescent="0.25">
      <c r="B5" s="322"/>
      <c r="C5" s="333" t="s">
        <v>195</v>
      </c>
      <c r="D5" s="334"/>
      <c r="E5" s="334"/>
      <c r="F5" s="334"/>
      <c r="G5" s="334"/>
      <c r="H5" s="334"/>
      <c r="I5" s="334"/>
      <c r="J5" s="335"/>
      <c r="K5" s="315" t="s">
        <v>196</v>
      </c>
      <c r="L5" s="316"/>
      <c r="M5" s="316"/>
      <c r="N5" s="316"/>
      <c r="O5" s="316"/>
      <c r="P5" s="316"/>
      <c r="Q5" s="317"/>
    </row>
    <row r="6" spans="2:17" ht="16.5" x14ac:dyDescent="0.25">
      <c r="B6" s="323"/>
      <c r="C6" s="333" t="s">
        <v>203</v>
      </c>
      <c r="D6" s="334"/>
      <c r="E6" s="334"/>
      <c r="F6" s="334"/>
      <c r="G6" s="334"/>
      <c r="H6" s="334"/>
      <c r="I6" s="334"/>
      <c r="J6" s="335"/>
      <c r="K6" s="315" t="s">
        <v>204</v>
      </c>
      <c r="L6" s="316"/>
      <c r="M6" s="316"/>
      <c r="N6" s="316"/>
      <c r="O6" s="316"/>
      <c r="P6" s="316"/>
      <c r="Q6" s="317"/>
    </row>
    <row r="7" spans="2:17" ht="16.5" x14ac:dyDescent="0.25">
      <c r="B7" s="118" t="s">
        <v>222</v>
      </c>
      <c r="C7" s="333" t="s">
        <v>223</v>
      </c>
      <c r="D7" s="334"/>
      <c r="E7" s="334"/>
      <c r="F7" s="334"/>
      <c r="G7" s="334"/>
      <c r="H7" s="334"/>
      <c r="I7" s="334"/>
      <c r="J7" s="335"/>
      <c r="K7" s="315" t="s">
        <v>224</v>
      </c>
      <c r="L7" s="316"/>
      <c r="M7" s="316"/>
      <c r="N7" s="316"/>
      <c r="O7" s="316"/>
      <c r="P7" s="316"/>
      <c r="Q7" s="317"/>
    </row>
    <row r="8" spans="2:17" ht="16.5" x14ac:dyDescent="0.25">
      <c r="B8" s="118" t="s">
        <v>227</v>
      </c>
      <c r="C8" s="333" t="s">
        <v>225</v>
      </c>
      <c r="D8" s="334"/>
      <c r="E8" s="334"/>
      <c r="F8" s="334"/>
      <c r="G8" s="334"/>
      <c r="H8" s="334"/>
      <c r="I8" s="334"/>
      <c r="J8" s="335"/>
      <c r="K8" s="315" t="s">
        <v>226</v>
      </c>
      <c r="L8" s="316"/>
      <c r="M8" s="316"/>
      <c r="N8" s="316"/>
      <c r="O8" s="316"/>
      <c r="P8" s="316"/>
      <c r="Q8" s="317"/>
    </row>
    <row r="9" spans="2:17" ht="16.5" x14ac:dyDescent="0.25">
      <c r="B9" s="106"/>
      <c r="C9" s="333"/>
      <c r="D9" s="334"/>
      <c r="E9" s="334"/>
      <c r="F9" s="334"/>
      <c r="G9" s="334"/>
      <c r="H9" s="334"/>
      <c r="I9" s="334"/>
      <c r="J9" s="335"/>
      <c r="K9" s="315"/>
      <c r="L9" s="316"/>
      <c r="M9" s="316"/>
      <c r="N9" s="316"/>
      <c r="O9" s="316"/>
      <c r="P9" s="316"/>
      <c r="Q9" s="317"/>
    </row>
    <row r="10" spans="2:17" ht="16.5" x14ac:dyDescent="0.25">
      <c r="B10" s="106"/>
      <c r="C10" s="333"/>
      <c r="D10" s="334"/>
      <c r="E10" s="334"/>
      <c r="F10" s="334"/>
      <c r="G10" s="334"/>
      <c r="H10" s="334"/>
      <c r="I10" s="334"/>
      <c r="J10" s="335"/>
      <c r="K10" s="315"/>
      <c r="L10" s="316"/>
      <c r="M10" s="316"/>
      <c r="N10" s="316"/>
      <c r="O10" s="316"/>
      <c r="P10" s="316"/>
      <c r="Q10" s="317"/>
    </row>
    <row r="11" spans="2:17" ht="16.5" x14ac:dyDescent="0.25">
      <c r="B11" s="106"/>
      <c r="C11" s="333"/>
      <c r="D11" s="334"/>
      <c r="E11" s="334"/>
      <c r="F11" s="334"/>
      <c r="G11" s="334"/>
      <c r="H11" s="334"/>
      <c r="I11" s="334"/>
      <c r="J11" s="335"/>
      <c r="K11" s="315"/>
      <c r="L11" s="316"/>
      <c r="M11" s="316"/>
      <c r="N11" s="316"/>
      <c r="O11" s="316"/>
      <c r="P11" s="316"/>
      <c r="Q11" s="317"/>
    </row>
    <row r="12" spans="2:17" ht="16.5" x14ac:dyDescent="0.25">
      <c r="B12" s="106"/>
      <c r="C12" s="333"/>
      <c r="D12" s="334"/>
      <c r="E12" s="334"/>
      <c r="F12" s="334"/>
      <c r="G12" s="334"/>
      <c r="H12" s="334"/>
      <c r="I12" s="334"/>
      <c r="J12" s="335"/>
      <c r="K12" s="315"/>
      <c r="L12" s="316"/>
      <c r="M12" s="316"/>
      <c r="N12" s="316"/>
      <c r="O12" s="316"/>
      <c r="P12" s="316"/>
      <c r="Q12" s="317"/>
    </row>
    <row r="13" spans="2:17" ht="16.5" x14ac:dyDescent="0.25">
      <c r="B13" s="106"/>
      <c r="C13" s="333"/>
      <c r="D13" s="334"/>
      <c r="E13" s="334"/>
      <c r="F13" s="334"/>
      <c r="G13" s="334"/>
      <c r="H13" s="334"/>
      <c r="I13" s="334"/>
      <c r="J13" s="335"/>
      <c r="K13" s="315"/>
      <c r="L13" s="316"/>
      <c r="M13" s="316"/>
      <c r="N13" s="316"/>
      <c r="O13" s="316"/>
      <c r="P13" s="316"/>
      <c r="Q13" s="317"/>
    </row>
    <row r="14" spans="2:17" ht="16.5" x14ac:dyDescent="0.25">
      <c r="B14" s="106"/>
      <c r="C14" s="333"/>
      <c r="D14" s="334"/>
      <c r="E14" s="334"/>
      <c r="F14" s="334"/>
      <c r="G14" s="334"/>
      <c r="H14" s="334"/>
      <c r="I14" s="334"/>
      <c r="J14" s="335"/>
      <c r="K14" s="315"/>
      <c r="L14" s="316"/>
      <c r="M14" s="316"/>
      <c r="N14" s="316"/>
      <c r="O14" s="316"/>
      <c r="P14" s="316"/>
      <c r="Q14" s="317"/>
    </row>
    <row r="15" spans="2:17" ht="16.5" x14ac:dyDescent="0.25">
      <c r="B15" s="106"/>
      <c r="C15" s="333"/>
      <c r="D15" s="334"/>
      <c r="E15" s="334"/>
      <c r="F15" s="334"/>
      <c r="G15" s="334"/>
      <c r="H15" s="334"/>
      <c r="I15" s="334"/>
      <c r="J15" s="335"/>
      <c r="K15" s="315"/>
      <c r="L15" s="316"/>
      <c r="M15" s="316"/>
      <c r="N15" s="316"/>
      <c r="O15" s="316"/>
      <c r="P15" s="316"/>
      <c r="Q15" s="317"/>
    </row>
    <row r="16" spans="2:17" ht="16.5" x14ac:dyDescent="0.25">
      <c r="B16" s="106"/>
      <c r="C16" s="333"/>
      <c r="D16" s="334"/>
      <c r="E16" s="334"/>
      <c r="F16" s="334"/>
      <c r="G16" s="334"/>
      <c r="H16" s="334"/>
      <c r="I16" s="334"/>
      <c r="J16" s="335"/>
      <c r="K16" s="315"/>
      <c r="L16" s="316"/>
      <c r="M16" s="316"/>
      <c r="N16" s="316"/>
      <c r="O16" s="316"/>
      <c r="P16" s="316"/>
      <c r="Q16" s="317"/>
    </row>
    <row r="17" spans="2:17" ht="16.5" x14ac:dyDescent="0.25">
      <c r="B17" s="106"/>
      <c r="C17" s="333"/>
      <c r="D17" s="334"/>
      <c r="E17" s="334"/>
      <c r="F17" s="334"/>
      <c r="G17" s="334"/>
      <c r="H17" s="334"/>
      <c r="I17" s="334"/>
      <c r="J17" s="335"/>
      <c r="K17" s="315"/>
      <c r="L17" s="316"/>
      <c r="M17" s="316"/>
      <c r="N17" s="316"/>
      <c r="O17" s="316"/>
      <c r="P17" s="316"/>
      <c r="Q17" s="317"/>
    </row>
    <row r="18" spans="2:17" ht="16.5" x14ac:dyDescent="0.25">
      <c r="B18" s="106"/>
      <c r="C18" s="333"/>
      <c r="D18" s="334"/>
      <c r="E18" s="334"/>
      <c r="F18" s="334"/>
      <c r="G18" s="334"/>
      <c r="H18" s="334"/>
      <c r="I18" s="334"/>
      <c r="J18" s="335"/>
      <c r="K18" s="315"/>
      <c r="L18" s="316"/>
      <c r="M18" s="316"/>
      <c r="N18" s="316"/>
      <c r="O18" s="316"/>
      <c r="P18" s="316"/>
      <c r="Q18" s="317"/>
    </row>
    <row r="19" spans="2:17" ht="16.5" x14ac:dyDescent="0.25">
      <c r="B19" s="106"/>
      <c r="C19" s="333"/>
      <c r="D19" s="334"/>
      <c r="E19" s="334"/>
      <c r="F19" s="334"/>
      <c r="G19" s="334"/>
      <c r="H19" s="334"/>
      <c r="I19" s="334"/>
      <c r="J19" s="335"/>
      <c r="K19" s="315"/>
      <c r="L19" s="316"/>
      <c r="M19" s="316"/>
      <c r="N19" s="316"/>
      <c r="O19" s="316"/>
      <c r="P19" s="316"/>
      <c r="Q19" s="317"/>
    </row>
    <row r="20" spans="2:17" ht="16.5" x14ac:dyDescent="0.25">
      <c r="B20" s="106"/>
      <c r="C20" s="333"/>
      <c r="D20" s="334"/>
      <c r="E20" s="334"/>
      <c r="F20" s="334"/>
      <c r="G20" s="334"/>
      <c r="H20" s="334"/>
      <c r="I20" s="334"/>
      <c r="J20" s="335"/>
      <c r="K20" s="315"/>
      <c r="L20" s="316"/>
      <c r="M20" s="316"/>
      <c r="N20" s="316"/>
      <c r="O20" s="316"/>
      <c r="P20" s="316"/>
      <c r="Q20" s="317"/>
    </row>
    <row r="21" spans="2:17" ht="16.5" x14ac:dyDescent="0.25">
      <c r="B21" s="106"/>
      <c r="C21" s="333"/>
      <c r="D21" s="334"/>
      <c r="E21" s="334"/>
      <c r="F21" s="334"/>
      <c r="G21" s="334"/>
      <c r="H21" s="334"/>
      <c r="I21" s="334"/>
      <c r="J21" s="335"/>
      <c r="K21" s="315"/>
      <c r="L21" s="316"/>
      <c r="M21" s="316"/>
      <c r="N21" s="316"/>
      <c r="O21" s="316"/>
      <c r="P21" s="316"/>
      <c r="Q21" s="317"/>
    </row>
    <row r="22" spans="2:17" ht="16.5" x14ac:dyDescent="0.25">
      <c r="B22" s="106"/>
      <c r="C22" s="333"/>
      <c r="D22" s="334"/>
      <c r="E22" s="334"/>
      <c r="F22" s="334"/>
      <c r="G22" s="334"/>
      <c r="H22" s="334"/>
      <c r="I22" s="334"/>
      <c r="J22" s="335"/>
      <c r="K22" s="315"/>
      <c r="L22" s="316"/>
      <c r="M22" s="316"/>
      <c r="N22" s="316"/>
      <c r="O22" s="316"/>
      <c r="P22" s="316"/>
      <c r="Q22" s="317"/>
    </row>
    <row r="23" spans="2:17" ht="16.5" x14ac:dyDescent="0.25">
      <c r="B23" s="106"/>
      <c r="C23" s="333"/>
      <c r="D23" s="334"/>
      <c r="E23" s="334"/>
      <c r="F23" s="334"/>
      <c r="G23" s="334"/>
      <c r="H23" s="334"/>
      <c r="I23" s="334"/>
      <c r="J23" s="335"/>
      <c r="K23" s="315"/>
      <c r="L23" s="316"/>
      <c r="M23" s="316"/>
      <c r="N23" s="316"/>
      <c r="O23" s="316"/>
      <c r="P23" s="316"/>
      <c r="Q23" s="317"/>
    </row>
    <row r="24" spans="2:17" ht="16.5" x14ac:dyDescent="0.25">
      <c r="B24" s="106"/>
      <c r="C24" s="333"/>
      <c r="D24" s="334"/>
      <c r="E24" s="334"/>
      <c r="F24" s="334"/>
      <c r="G24" s="334"/>
      <c r="H24" s="334"/>
      <c r="I24" s="334"/>
      <c r="J24" s="335"/>
      <c r="K24" s="315"/>
      <c r="L24" s="316"/>
      <c r="M24" s="316"/>
      <c r="N24" s="316"/>
      <c r="O24" s="316"/>
      <c r="P24" s="316"/>
      <c r="Q24" s="317"/>
    </row>
    <row r="25" spans="2:17" ht="16.5" x14ac:dyDescent="0.25">
      <c r="B25" s="106"/>
      <c r="C25" s="333"/>
      <c r="D25" s="334"/>
      <c r="E25" s="334"/>
      <c r="F25" s="334"/>
      <c r="G25" s="334"/>
      <c r="H25" s="334"/>
      <c r="I25" s="334"/>
      <c r="J25" s="335"/>
      <c r="K25" s="315"/>
      <c r="L25" s="316"/>
      <c r="M25" s="316"/>
      <c r="N25" s="316"/>
      <c r="O25" s="316"/>
      <c r="P25" s="316"/>
      <c r="Q25" s="317"/>
    </row>
    <row r="26" spans="2:17" ht="17" thickBot="1" x14ac:dyDescent="0.3">
      <c r="B26" s="107"/>
      <c r="C26" s="324"/>
      <c r="D26" s="325"/>
      <c r="E26" s="325"/>
      <c r="F26" s="325"/>
      <c r="G26" s="325"/>
      <c r="H26" s="325"/>
      <c r="I26" s="325"/>
      <c r="J26" s="326"/>
      <c r="K26" s="318"/>
      <c r="L26" s="319"/>
      <c r="M26" s="319"/>
      <c r="N26" s="319"/>
      <c r="O26" s="319"/>
      <c r="P26" s="319"/>
      <c r="Q26" s="320"/>
    </row>
  </sheetData>
  <mergeCells count="51">
    <mergeCell ref="C13:J13"/>
    <mergeCell ref="C2:J2"/>
    <mergeCell ref="C3:J3"/>
    <mergeCell ref="C4:J4"/>
    <mergeCell ref="C5:J5"/>
    <mergeCell ref="C6:J6"/>
    <mergeCell ref="C7:J7"/>
    <mergeCell ref="C8:J8"/>
    <mergeCell ref="C9:J9"/>
    <mergeCell ref="C10:J10"/>
    <mergeCell ref="C11:J11"/>
    <mergeCell ref="C12:J12"/>
    <mergeCell ref="C25:J25"/>
    <mergeCell ref="C14:J14"/>
    <mergeCell ref="C15:J15"/>
    <mergeCell ref="C16:J16"/>
    <mergeCell ref="C17:J17"/>
    <mergeCell ref="C18:J18"/>
    <mergeCell ref="C19:J19"/>
    <mergeCell ref="K16:Q16"/>
    <mergeCell ref="C26:J26"/>
    <mergeCell ref="K2:Q2"/>
    <mergeCell ref="K3:Q3"/>
    <mergeCell ref="K4:Q4"/>
    <mergeCell ref="K5:Q5"/>
    <mergeCell ref="K6:Q6"/>
    <mergeCell ref="K7:Q7"/>
    <mergeCell ref="K8:Q8"/>
    <mergeCell ref="K9:Q9"/>
    <mergeCell ref="K10:Q10"/>
    <mergeCell ref="C20:J20"/>
    <mergeCell ref="C21:J21"/>
    <mergeCell ref="C22:J22"/>
    <mergeCell ref="C23:J23"/>
    <mergeCell ref="C24:J24"/>
    <mergeCell ref="K23:Q23"/>
    <mergeCell ref="K24:Q24"/>
    <mergeCell ref="K25:Q25"/>
    <mergeCell ref="K26:Q26"/>
    <mergeCell ref="B3:B6"/>
    <mergeCell ref="K17:Q17"/>
    <mergeCell ref="K18:Q18"/>
    <mergeCell ref="K19:Q19"/>
    <mergeCell ref="K20:Q20"/>
    <mergeCell ref="K21:Q21"/>
    <mergeCell ref="K22:Q22"/>
    <mergeCell ref="K11:Q11"/>
    <mergeCell ref="K12:Q12"/>
    <mergeCell ref="K13:Q13"/>
    <mergeCell ref="K14:Q14"/>
    <mergeCell ref="K15:Q15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6606-2396-4991-87D7-786CB16107EF}">
  <sheetPr codeName="Sheet2"/>
  <dimension ref="C2:F14"/>
  <sheetViews>
    <sheetView workbookViewId="0">
      <selection activeCell="D23" sqref="D23"/>
    </sheetView>
  </sheetViews>
  <sheetFormatPr defaultRowHeight="15" x14ac:dyDescent="0.25"/>
  <cols>
    <col min="4" max="4" width="33.08203125" customWidth="1"/>
    <col min="5" max="5" width="30" customWidth="1"/>
    <col min="6" max="6" width="9.5" bestFit="1" customWidth="1"/>
  </cols>
  <sheetData>
    <row r="2" spans="3:6" ht="15.5" thickBot="1" x14ac:dyDescent="0.3"/>
    <row r="3" spans="3:6" ht="15.5" thickBot="1" x14ac:dyDescent="0.3">
      <c r="C3" s="25" t="s">
        <v>0</v>
      </c>
      <c r="D3" s="26" t="s">
        <v>81</v>
      </c>
      <c r="E3" s="26" t="s">
        <v>82</v>
      </c>
      <c r="F3" s="26" t="s">
        <v>83</v>
      </c>
    </row>
    <row r="4" spans="3:6" ht="46" thickBot="1" x14ac:dyDescent="0.3">
      <c r="C4" s="27">
        <v>140</v>
      </c>
      <c r="D4" s="28" t="s">
        <v>84</v>
      </c>
      <c r="E4" s="28" t="s">
        <v>85</v>
      </c>
      <c r="F4" s="29" t="s">
        <v>86</v>
      </c>
    </row>
    <row r="5" spans="3:6" ht="30.5" thickBot="1" x14ac:dyDescent="0.3">
      <c r="C5" s="27">
        <v>142</v>
      </c>
      <c r="D5" s="28" t="s">
        <v>87</v>
      </c>
      <c r="E5" s="28" t="s">
        <v>88</v>
      </c>
      <c r="F5" s="29" t="s">
        <v>89</v>
      </c>
    </row>
    <row r="6" spans="3:6" ht="45.5" thickBot="1" x14ac:dyDescent="0.3">
      <c r="C6" s="27">
        <v>143</v>
      </c>
      <c r="D6" s="28" t="s">
        <v>90</v>
      </c>
      <c r="E6" s="28" t="s">
        <v>91</v>
      </c>
      <c r="F6" s="29">
        <v>2020.8</v>
      </c>
    </row>
    <row r="7" spans="3:6" ht="16" thickBot="1" x14ac:dyDescent="0.3">
      <c r="C7" s="27">
        <v>145</v>
      </c>
      <c r="D7" s="28" t="s">
        <v>92</v>
      </c>
      <c r="E7" s="28" t="s">
        <v>93</v>
      </c>
      <c r="F7" s="29">
        <v>2020.9</v>
      </c>
    </row>
    <row r="8" spans="3:6" ht="31.5" thickBot="1" x14ac:dyDescent="0.3">
      <c r="C8" s="27">
        <v>147</v>
      </c>
      <c r="D8" s="28" t="s">
        <v>94</v>
      </c>
      <c r="E8" s="28" t="s">
        <v>95</v>
      </c>
      <c r="F8" s="29" t="s">
        <v>96</v>
      </c>
    </row>
    <row r="9" spans="3:6" ht="30.5" thickBot="1" x14ac:dyDescent="0.3">
      <c r="C9" s="27">
        <v>149</v>
      </c>
      <c r="D9" s="28" t="s">
        <v>97</v>
      </c>
      <c r="E9" s="28" t="s">
        <v>98</v>
      </c>
      <c r="F9" s="29">
        <v>2020.12</v>
      </c>
    </row>
    <row r="10" spans="3:6" ht="16" thickBot="1" x14ac:dyDescent="0.3">
      <c r="C10" s="27">
        <v>150</v>
      </c>
      <c r="D10" s="28" t="s">
        <v>99</v>
      </c>
      <c r="E10" s="28" t="s">
        <v>100</v>
      </c>
      <c r="F10" s="29">
        <v>2021.1</v>
      </c>
    </row>
    <row r="11" spans="3:6" ht="16" thickBot="1" x14ac:dyDescent="0.3">
      <c r="C11" s="27">
        <v>151</v>
      </c>
      <c r="D11" s="28" t="s">
        <v>101</v>
      </c>
      <c r="E11" s="28"/>
      <c r="F11" s="29">
        <v>2021.3</v>
      </c>
    </row>
    <row r="12" spans="3:6" ht="16" thickBot="1" x14ac:dyDescent="0.3">
      <c r="C12" s="27">
        <v>153</v>
      </c>
      <c r="D12" s="28" t="s">
        <v>102</v>
      </c>
      <c r="E12" s="28"/>
      <c r="F12" s="29">
        <v>2021.4</v>
      </c>
    </row>
    <row r="13" spans="3:6" ht="16" thickBot="1" x14ac:dyDescent="0.3">
      <c r="C13" s="27">
        <v>155</v>
      </c>
      <c r="D13" s="28" t="s">
        <v>103</v>
      </c>
      <c r="E13" s="28" t="s">
        <v>104</v>
      </c>
      <c r="F13" s="29">
        <v>2021.5</v>
      </c>
    </row>
    <row r="14" spans="3:6" ht="16" thickBot="1" x14ac:dyDescent="0.3">
      <c r="C14" s="27">
        <v>157</v>
      </c>
      <c r="D14" s="28" t="s">
        <v>105</v>
      </c>
      <c r="E14" s="28" t="s">
        <v>106</v>
      </c>
      <c r="F14" s="29">
        <v>2021.6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计划执行</vt:lpstr>
      <vt:lpstr>releaseNote</vt:lpstr>
      <vt:lpstr>领导心中的计划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zhaopan</cp:lastModifiedBy>
  <cp:lastPrinted>2020-06-15T00:30:22Z</cp:lastPrinted>
  <dcterms:created xsi:type="dcterms:W3CDTF">2006-09-13T19:21:00Z</dcterms:created>
  <dcterms:modified xsi:type="dcterms:W3CDTF">2020-11-02T10:28:07Z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