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hidePivotFieldList="1" defaultThemeVersion="166925"/>
  <mc:AlternateContent xmlns:mc="http://schemas.openxmlformats.org/markup-compatibility/2006">
    <mc:Choice Requires="x15">
      <x15ac:absPath xmlns:x15ac="http://schemas.microsoft.com/office/spreadsheetml/2010/11/ac" url="/Users/diar/Downloads/"/>
    </mc:Choice>
  </mc:AlternateContent>
  <xr:revisionPtr revIDLastSave="0" documentId="8_{5DC03D68-0225-5349-ADDC-C8B0732BC71E}" xr6:coauthVersionLast="45" xr6:coauthVersionMax="45" xr10:uidLastSave="{00000000-0000-0000-0000-000000000000}"/>
  <bookViews>
    <workbookView xWindow="2860" yWindow="700" windowWidth="23140" windowHeight="16440" activeTab="6" xr2:uid="{00000000-000D-0000-FFFF-FFFF00000000}"/>
  </bookViews>
  <sheets>
    <sheet name="Total Sales" sheetId="18" r:id="rId1"/>
    <sheet name="Sales by Country" sheetId="21" r:id="rId2"/>
    <sheet name="Customers by Total Sales" sheetId="23" r:id="rId3"/>
    <sheet name="orders" sheetId="17" r:id="rId4"/>
    <sheet name="customers" sheetId="13" r:id="rId5"/>
    <sheet name="products" sheetId="2" r:id="rId6"/>
    <sheet name="Dashboard" sheetId="24"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0" i="17"/>
  <c r="M50" i="17"/>
  <c r="M68" i="17"/>
  <c r="M84" i="17"/>
  <c r="M155" i="17"/>
  <c r="M186" i="17"/>
  <c r="M202" i="17"/>
  <c r="M242" i="17"/>
  <c r="M347" i="17"/>
  <c r="M387" i="17"/>
  <c r="M412" i="17"/>
  <c r="M423" i="17"/>
  <c r="M442" i="17"/>
  <c r="M452" i="17"/>
  <c r="M473" i="17"/>
  <c r="M483" i="17"/>
  <c r="M506" i="17"/>
  <c r="M537" i="17"/>
  <c r="M556" i="17"/>
  <c r="M567" i="17"/>
  <c r="M579" i="17"/>
  <c r="M610" i="17"/>
  <c r="M620" i="17"/>
  <c r="M650" i="17"/>
  <c r="M663" i="17"/>
  <c r="M674" i="17"/>
  <c r="M723" i="17"/>
  <c r="M747" i="17"/>
  <c r="M777" i="17"/>
  <c r="M787" i="17"/>
  <c r="M807" i="17"/>
  <c r="M828" i="17"/>
  <c r="M854" i="17"/>
  <c r="M863" i="17"/>
  <c r="M879" i="17"/>
  <c r="M883" i="17"/>
  <c r="M891" i="17"/>
  <c r="M895" i="17"/>
  <c r="M905" i="17"/>
  <c r="M916" i="17"/>
  <c r="M923" i="17"/>
  <c r="M926" i="17"/>
  <c r="M943" i="17"/>
  <c r="M947" i="17"/>
  <c r="M953" i="17"/>
  <c r="M958" i="17"/>
  <c r="M964" i="17"/>
  <c r="M974" i="17"/>
  <c r="M979" i="17"/>
  <c r="M985" i="17"/>
  <c r="M996" i="17"/>
  <c r="M999" i="17"/>
  <c r="L3" i="17"/>
  <c r="M3" i="17" s="1"/>
  <c r="L4" i="17"/>
  <c r="M4" i="17" s="1"/>
  <c r="L5" i="17"/>
  <c r="M5" i="17" s="1"/>
  <c r="L6" i="17"/>
  <c r="M6" i="17" s="1"/>
  <c r="L7" i="17"/>
  <c r="M7" i="17" s="1"/>
  <c r="L8" i="17"/>
  <c r="M8" i="17" s="1"/>
  <c r="L9" i="17"/>
  <c r="M9" i="17" s="1"/>
  <c r="L10" i="17"/>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L443" i="17"/>
  <c r="M443" i="17" s="1"/>
  <c r="L444" i="17"/>
  <c r="M444" i="17" s="1"/>
  <c r="L445" i="17"/>
  <c r="M445" i="17" s="1"/>
  <c r="L446" i="17"/>
  <c r="M446" i="17" s="1"/>
  <c r="L447" i="17"/>
  <c r="M447" i="17" s="1"/>
  <c r="L448" i="17"/>
  <c r="M448" i="17" s="1"/>
  <c r="L449" i="17"/>
  <c r="M449" i="17" s="1"/>
  <c r="L450" i="17"/>
  <c r="M450" i="17" s="1"/>
  <c r="L451" i="17"/>
  <c r="M451" i="17" s="1"/>
  <c r="L452" i="17"/>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L474" i="17"/>
  <c r="M474" i="17" s="1"/>
  <c r="L475" i="17"/>
  <c r="M475" i="17" s="1"/>
  <c r="L476" i="17"/>
  <c r="M476" i="17" s="1"/>
  <c r="L477" i="17"/>
  <c r="M477" i="17" s="1"/>
  <c r="L478" i="17"/>
  <c r="M478" i="17" s="1"/>
  <c r="L479" i="17"/>
  <c r="M479" i="17" s="1"/>
  <c r="L480" i="17"/>
  <c r="M480" i="17" s="1"/>
  <c r="L481" i="17"/>
  <c r="M481" i="17" s="1"/>
  <c r="L482" i="17"/>
  <c r="M482" i="17" s="1"/>
  <c r="L483" i="17"/>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M617" i="17" s="1"/>
  <c r="L618" i="17"/>
  <c r="M618" i="17" s="1"/>
  <c r="L619" i="17"/>
  <c r="M619" i="17" s="1"/>
  <c r="L620" i="17"/>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L778" i="17"/>
  <c r="M778" i="17" s="1"/>
  <c r="L779" i="17"/>
  <c r="M779" i="17" s="1"/>
  <c r="L780" i="17"/>
  <c r="M780" i="17" s="1"/>
  <c r="L781" i="17"/>
  <c r="M781" i="17" s="1"/>
  <c r="L782" i="17"/>
  <c r="M782" i="17" s="1"/>
  <c r="L783" i="17"/>
  <c r="M783" i="17" s="1"/>
  <c r="L784" i="17"/>
  <c r="M784" i="17" s="1"/>
  <c r="L785" i="17"/>
  <c r="M785" i="17" s="1"/>
  <c r="L786" i="17"/>
  <c r="M786" i="17" s="1"/>
  <c r="L787" i="17"/>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L855" i="17"/>
  <c r="M855" i="17" s="1"/>
  <c r="L856" i="17"/>
  <c r="M856" i="17" s="1"/>
  <c r="L857" i="17"/>
  <c r="M857" i="17" s="1"/>
  <c r="L858" i="17"/>
  <c r="M858" i="17" s="1"/>
  <c r="L859" i="17"/>
  <c r="M859" i="17" s="1"/>
  <c r="L860" i="17"/>
  <c r="M860" i="17" s="1"/>
  <c r="L861" i="17"/>
  <c r="M861" i="17" s="1"/>
  <c r="L862" i="17"/>
  <c r="M862" i="17" s="1"/>
  <c r="L863" i="17"/>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L880" i="17"/>
  <c r="M880" i="17" s="1"/>
  <c r="L881" i="17"/>
  <c r="M881" i="17" s="1"/>
  <c r="L882" i="17"/>
  <c r="M882" i="17" s="1"/>
  <c r="L883" i="17"/>
  <c r="L884" i="17"/>
  <c r="M884" i="17" s="1"/>
  <c r="L885" i="17"/>
  <c r="M885" i="17" s="1"/>
  <c r="L886" i="17"/>
  <c r="M886" i="17" s="1"/>
  <c r="L887" i="17"/>
  <c r="M887" i="17" s="1"/>
  <c r="L888" i="17"/>
  <c r="M888" i="17" s="1"/>
  <c r="L889" i="17"/>
  <c r="M889" i="17" s="1"/>
  <c r="L890" i="17"/>
  <c r="M890" i="17" s="1"/>
  <c r="L891" i="17"/>
  <c r="L892" i="17"/>
  <c r="M892" i="17" s="1"/>
  <c r="L893" i="17"/>
  <c r="M893" i="17" s="1"/>
  <c r="L894" i="17"/>
  <c r="M894" i="17" s="1"/>
  <c r="L895" i="17"/>
  <c r="L896" i="17"/>
  <c r="M896" i="17" s="1"/>
  <c r="L897" i="17"/>
  <c r="M897" i="17" s="1"/>
  <c r="L898" i="17"/>
  <c r="M898" i="17" s="1"/>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L917" i="17"/>
  <c r="M917" i="17" s="1"/>
  <c r="L918" i="17"/>
  <c r="M918" i="17" s="1"/>
  <c r="L919" i="17"/>
  <c r="M919" i="17" s="1"/>
  <c r="L920" i="17"/>
  <c r="M920" i="17" s="1"/>
  <c r="L921" i="17"/>
  <c r="M921" i="17" s="1"/>
  <c r="L922" i="17"/>
  <c r="M922" i="17" s="1"/>
  <c r="L923" i="17"/>
  <c r="L924" i="17"/>
  <c r="M924" i="17" s="1"/>
  <c r="L925" i="17"/>
  <c r="M925" i="17" s="1"/>
  <c r="L926" i="17"/>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L944" i="17"/>
  <c r="M944" i="17" s="1"/>
  <c r="L945" i="17"/>
  <c r="M945" i="17" s="1"/>
  <c r="L946" i="17"/>
  <c r="M946" i="17" s="1"/>
  <c r="L947" i="17"/>
  <c r="L948" i="17"/>
  <c r="M948" i="17" s="1"/>
  <c r="L949" i="17"/>
  <c r="M949" i="17" s="1"/>
  <c r="L950" i="17"/>
  <c r="M950" i="17" s="1"/>
  <c r="L951" i="17"/>
  <c r="M951" i="17" s="1"/>
  <c r="L952" i="17"/>
  <c r="M952" i="17" s="1"/>
  <c r="L953" i="17"/>
  <c r="L954" i="17"/>
  <c r="M954" i="17" s="1"/>
  <c r="L955" i="17"/>
  <c r="M955" i="17" s="1"/>
  <c r="L956" i="17"/>
  <c r="M956" i="17" s="1"/>
  <c r="L957" i="17"/>
  <c r="M957" i="17" s="1"/>
  <c r="L958" i="17"/>
  <c r="L959" i="17"/>
  <c r="M959" i="17" s="1"/>
  <c r="L960" i="17"/>
  <c r="M960" i="17" s="1"/>
  <c r="L961" i="17"/>
  <c r="M961" i="17" s="1"/>
  <c r="L962" i="17"/>
  <c r="M962" i="17" s="1"/>
  <c r="L963" i="17"/>
  <c r="M963" i="17" s="1"/>
  <c r="L964" i="17"/>
  <c r="L965" i="17"/>
  <c r="M965" i="17" s="1"/>
  <c r="L966" i="17"/>
  <c r="M966" i="17" s="1"/>
  <c r="L967" i="17"/>
  <c r="M967" i="17" s="1"/>
  <c r="L968" i="17"/>
  <c r="M968" i="17" s="1"/>
  <c r="L969" i="17"/>
  <c r="M969" i="17" s="1"/>
  <c r="L970" i="17"/>
  <c r="M970" i="17" s="1"/>
  <c r="L971" i="17"/>
  <c r="M971" i="17" s="1"/>
  <c r="L972" i="17"/>
  <c r="M972" i="17" s="1"/>
  <c r="L973" i="17"/>
  <c r="M973" i="17" s="1"/>
  <c r="L974" i="17"/>
  <c r="L975" i="17"/>
  <c r="M975" i="17" s="1"/>
  <c r="L976" i="17"/>
  <c r="M976" i="17" s="1"/>
  <c r="L977" i="17"/>
  <c r="M977" i="17" s="1"/>
  <c r="L978" i="17"/>
  <c r="M978" i="17" s="1"/>
  <c r="L979" i="17"/>
  <c r="L980" i="17"/>
  <c r="M980" i="17" s="1"/>
  <c r="L981" i="17"/>
  <c r="M981" i="17" s="1"/>
  <c r="L982" i="17"/>
  <c r="M982" i="17" s="1"/>
  <c r="L983" i="17"/>
  <c r="M983" i="17" s="1"/>
  <c r="L984" i="17"/>
  <c r="M984" i="17" s="1"/>
  <c r="L985" i="17"/>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L997" i="17"/>
  <c r="M997" i="17" s="1"/>
  <c r="L998" i="17"/>
  <c r="M998" i="17" s="1"/>
  <c r="L999" i="17"/>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<sst xmlns="http://schemas.openxmlformats.org/spreadsheetml/2006/main" count="11128" uniqueCount="6221">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</sst>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6" formatCode="dd\-mmm\-yyyy"/>
    <numFmt numFmtId="167" formatCode="0.0\ &quot;kg&quot;"/>
    <numFmt numFmtId="168" formatCode="_([$$-409]* #,##0.00_);_([$$-409]* \(#,##0.00\);_([$$-409]* &quot;-&quot;??_);_(@_)"/>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166" fontId="0" fillId="0" borderId="0" xfId="0" applyNumberFormat="1"/>
    <xf numFmtId="1" fontId="0" fillId="0" borderId="0" xfId="0" applyNumberFormat="1"/>
    <xf numFmtId="169"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B24A9"/>
      <color rgb="FFF699FF"/>
      <color rgb="FF561355"/>
      <color rgb="FF942092"/>
      <color rgb="FFF5EADB"/>
      <color rgb="FFEEC8B2"/>
      <color rgb="FFEEDCB2"/>
      <color rgb="FFF5E5D9"/>
      <color rgb="FFEFDDF6"/>
      <color rgb="FFD5AC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GB">
                <a:solidFill>
                  <a:schemeClr val="accent2">
                    <a:lumMod val="50000"/>
                  </a:schemeClr>
                </a:solidFill>
              </a:rPr>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94209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4209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4209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94209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27E-854C-8A02-472B914CBC55}"/>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27E-854C-8A02-472B914CBC55}"/>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27E-854C-8A02-472B914CBC5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27E-854C-8A02-472B914CBC55}"/>
            </c:ext>
          </c:extLst>
        </c:ser>
        <c:dLbls>
          <c:showLegendKey val="0"/>
          <c:showVal val="0"/>
          <c:showCatName val="0"/>
          <c:showSerName val="0"/>
          <c:showPercent val="0"/>
          <c:showBubbleSize val="0"/>
        </c:dLbls>
        <c:smooth val="0"/>
        <c:axId val="1925088752"/>
        <c:axId val="1924517200"/>
      </c:lineChart>
      <c:catAx>
        <c:axId val="192508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24517200"/>
        <c:crosses val="autoZero"/>
        <c:auto val="1"/>
        <c:lblAlgn val="ctr"/>
        <c:lblOffset val="100"/>
        <c:noMultiLvlLbl val="0"/>
      </c:catAx>
      <c:valAx>
        <c:axId val="19245172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42092"/>
                    </a:solidFill>
                    <a:latin typeface="+mn-lt"/>
                    <a:ea typeface="+mn-ea"/>
                    <a:cs typeface="+mn-cs"/>
                  </a:defRPr>
                </a:pPr>
                <a:r>
                  <a:rPr lang="en-GB">
                    <a:solidFill>
                      <a:schemeClr val="accent2">
                        <a:lumMod val="50000"/>
                      </a:schemeClr>
                    </a:solidFill>
                  </a:rPr>
                  <a:t>Total</a:t>
                </a:r>
                <a:r>
                  <a:rPr lang="en-GB" baseline="0">
                    <a:solidFill>
                      <a:schemeClr val="accent2">
                        <a:lumMod val="50000"/>
                      </a:schemeClr>
                    </a:solidFill>
                  </a:rPr>
                  <a:t> </a:t>
                </a:r>
                <a:r>
                  <a:rPr lang="en-GB">
                    <a:solidFill>
                      <a:schemeClr val="accent2">
                        <a:lumMod val="50000"/>
                      </a:schemeClr>
                    </a:solidFill>
                  </a:rPr>
                  <a:t>Sales</a:t>
                </a:r>
                <a:r>
                  <a:rPr lang="en-GB" baseline="0">
                    <a:solidFill>
                      <a:schemeClr val="accent2">
                        <a:lumMod val="50000"/>
                      </a:schemeClr>
                    </a:solidFill>
                  </a:rPr>
                  <a:t> in USD</a:t>
                </a:r>
                <a:endParaRPr lang="en-GB">
                  <a:solidFill>
                    <a:schemeClr val="accent2">
                      <a:lumMod val="50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42092"/>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2508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94209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Dashboard.xlsx]Sales by Country!Total Sales</c:name>
    <c:fmtId val="8"/>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Total Sales by Country</a:t>
            </a:r>
          </a:p>
        </c:rich>
      </c:tx>
      <c:overlay val="0"/>
      <c:spPr>
        <a:solidFill>
          <a:srgbClr val="F5EADB"/>
        </a:solid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942092"/>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61355"/>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AB24A9"/>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699FF"/>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942092"/>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99FF"/>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B24A9"/>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61355"/>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42092"/>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699FF"/>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B24A9"/>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61355"/>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42092"/>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699FF"/>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AB24A9"/>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561355"/>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942092"/>
            </a:solidFill>
            <a:ln w="28575">
              <a:solidFill>
                <a:schemeClr val="bg1"/>
              </a:solidFill>
            </a:ln>
            <a:effectLst/>
          </c:spPr>
          <c:invertIfNegative val="0"/>
          <c:dPt>
            <c:idx val="0"/>
            <c:invertIfNegative val="0"/>
            <c:bubble3D val="0"/>
            <c:spPr>
              <a:solidFill>
                <a:srgbClr val="F699FF"/>
              </a:solidFill>
              <a:ln w="28575">
                <a:solidFill>
                  <a:schemeClr val="bg1"/>
                </a:solidFill>
              </a:ln>
              <a:effectLst/>
            </c:spPr>
            <c:extLst>
              <c:ext xmlns:c16="http://schemas.microsoft.com/office/drawing/2014/chart" uri="{C3380CC4-5D6E-409C-BE32-E72D297353CC}">
                <c16:uniqueId val="{00000001-2EF9-2B4C-B782-DC7EBAC4B1B6}"/>
              </c:ext>
            </c:extLst>
          </c:dPt>
          <c:dPt>
            <c:idx val="1"/>
            <c:invertIfNegative val="0"/>
            <c:bubble3D val="0"/>
            <c:spPr>
              <a:solidFill>
                <a:srgbClr val="AB24A9"/>
              </a:solidFill>
              <a:ln w="28575">
                <a:solidFill>
                  <a:schemeClr val="bg1"/>
                </a:solidFill>
              </a:ln>
              <a:effectLst/>
            </c:spPr>
            <c:extLst>
              <c:ext xmlns:c16="http://schemas.microsoft.com/office/drawing/2014/chart" uri="{C3380CC4-5D6E-409C-BE32-E72D297353CC}">
                <c16:uniqueId val="{00000003-2EF9-2B4C-B782-DC7EBAC4B1B6}"/>
              </c:ext>
            </c:extLst>
          </c:dPt>
          <c:dPt>
            <c:idx val="2"/>
            <c:invertIfNegative val="0"/>
            <c:bubble3D val="0"/>
            <c:spPr>
              <a:solidFill>
                <a:srgbClr val="561355"/>
              </a:solidFill>
              <a:ln w="28575">
                <a:solidFill>
                  <a:schemeClr val="bg1"/>
                </a:solidFill>
              </a:ln>
              <a:effectLst/>
            </c:spPr>
            <c:extLst>
              <c:ext xmlns:c16="http://schemas.microsoft.com/office/drawing/2014/chart" uri="{C3380CC4-5D6E-409C-BE32-E72D297353CC}">
                <c16:uniqueId val="{00000005-2EF9-2B4C-B782-DC7EBAC4B1B6}"/>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2EF9-2B4C-B782-DC7EBAC4B1B6}"/>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2EF9-2B4C-B782-DC7EBAC4B1B6}"/>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2EF9-2B4C-B782-DC7EBAC4B1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EF9-2B4C-B782-DC7EBAC4B1B6}"/>
            </c:ext>
          </c:extLst>
        </c:ser>
        <c:dLbls>
          <c:dLblPos val="outEnd"/>
          <c:showLegendKey val="0"/>
          <c:showVal val="1"/>
          <c:showCatName val="0"/>
          <c:showSerName val="0"/>
          <c:showPercent val="0"/>
          <c:showBubbleSize val="0"/>
        </c:dLbls>
        <c:gapWidth val="182"/>
        <c:axId val="1812660032"/>
        <c:axId val="1844693568"/>
      </c:barChart>
      <c:catAx>
        <c:axId val="181266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44693568"/>
        <c:crosses val="autoZero"/>
        <c:auto val="1"/>
        <c:lblAlgn val="ctr"/>
        <c:lblOffset val="100"/>
        <c:noMultiLvlLbl val="0"/>
      </c:catAx>
      <c:valAx>
        <c:axId val="184469356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1266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Dashboard.xlsx]Customers by Total Sales!Total Sales</c:name>
    <c:fmtId val="9"/>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Top 5 Customers</a:t>
            </a:r>
            <a:r>
              <a:rPr lang="en-US" baseline="0">
                <a:solidFill>
                  <a:schemeClr val="accent2">
                    <a:lumMod val="50000"/>
                  </a:schemeClr>
                </a:solidFill>
              </a:rPr>
              <a:t> by Total Sales</a:t>
            </a:r>
            <a:endParaRPr lang="en-US">
              <a:solidFill>
                <a:schemeClr val="accent2">
                  <a:lumMod val="50000"/>
                </a:schemeClr>
              </a:solidFill>
            </a:endParaRP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AB24A9"/>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B24A9"/>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B24A9"/>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B24A9"/>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 by Total Sales'!$B$3</c:f>
              <c:strCache>
                <c:ptCount val="1"/>
                <c:pt idx="0">
                  <c:v>Total</c:v>
                </c:pt>
              </c:strCache>
            </c:strRef>
          </c:tx>
          <c:spPr>
            <a:solidFill>
              <a:srgbClr val="AB24A9"/>
            </a:solidFill>
            <a:ln w="285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 by Total Sales'!$A$4:$A$8</c:f>
              <c:strCache>
                <c:ptCount val="5"/>
                <c:pt idx="0">
                  <c:v>Don Flintiff</c:v>
                </c:pt>
                <c:pt idx="1">
                  <c:v>Nealson Cuttler</c:v>
                </c:pt>
                <c:pt idx="2">
                  <c:v>Terri Farra</c:v>
                </c:pt>
                <c:pt idx="3">
                  <c:v>Brenn Dundredge</c:v>
                </c:pt>
                <c:pt idx="4">
                  <c:v>Allis Wilmore</c:v>
                </c:pt>
              </c:strCache>
            </c:strRef>
          </c:cat>
          <c:val>
            <c:numRef>
              <c:f>'Customers by Total Sales'!$B$4:$B$8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3FF-1F4D-9BA9-733C8DB0CB58}"/>
            </c:ext>
          </c:extLst>
        </c:ser>
        <c:dLbls>
          <c:dLblPos val="outEnd"/>
          <c:showLegendKey val="0"/>
          <c:showVal val="1"/>
          <c:showCatName val="0"/>
          <c:showSerName val="0"/>
          <c:showPercent val="0"/>
          <c:showBubbleSize val="0"/>
        </c:dLbls>
        <c:gapWidth val="182"/>
        <c:axId val="1898527248"/>
        <c:axId val="1898528880"/>
      </c:barChart>
      <c:catAx>
        <c:axId val="189852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98528880"/>
        <c:crosses val="autoZero"/>
        <c:auto val="1"/>
        <c:lblAlgn val="ctr"/>
        <c:lblOffset val="100"/>
        <c:noMultiLvlLbl val="0"/>
      </c:catAx>
      <c:valAx>
        <c:axId val="1898528880"/>
        <c:scaling>
          <c:orientation val="minMax"/>
        </c:scaling>
        <c:delete val="0"/>
        <c:axPos val="b"/>
        <c:majorGridlines>
          <c:spPr>
            <a:ln w="12700"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9852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38100</xdr:rowOff>
    </xdr:from>
    <xdr:to>
      <xdr:col>25</xdr:col>
      <xdr:colOff>812800</xdr:colOff>
      <xdr:row>4</xdr:row>
      <xdr:rowOff>139700</xdr:rowOff>
    </xdr:to>
    <xdr:sp macro="" textlink="">
      <xdr:nvSpPr>
        <xdr:cNvPr id="3" name="Rectangle 2">
          <a:extLst>
            <a:ext uri="{FF2B5EF4-FFF2-40B4-BE49-F238E27FC236}">
              <a16:creationId xmlns:a16="http://schemas.microsoft.com/office/drawing/2014/main" id="{3E4DA937-8684-C442-96F1-70AC0497FB90}"/>
            </a:ext>
          </a:extLst>
        </xdr:cNvPr>
        <xdr:cNvSpPr/>
      </xdr:nvSpPr>
      <xdr:spPr>
        <a:xfrm>
          <a:off x="139700" y="38100"/>
          <a:ext cx="20624800" cy="863600"/>
        </a:xfrm>
        <a:prstGeom prst="rect">
          <a:avLst/>
        </a:prstGeom>
        <a:solidFill>
          <a:schemeClr val="accent2">
            <a:lumMod val="75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a:solidFill>
                <a:schemeClr val="bg1"/>
              </a:solidFill>
            </a:rPr>
            <a:t>COFFEE SALES DASHBOARD</a:t>
          </a:r>
        </a:p>
      </xdr:txBody>
    </xdr:sp>
    <xdr:clientData/>
  </xdr:twoCellAnchor>
  <xdr:twoCellAnchor editAs="oneCell">
    <xdr:from>
      <xdr:col>1</xdr:col>
      <xdr:colOff>0</xdr:colOff>
      <xdr:row>4</xdr:row>
      <xdr:rowOff>169332</xdr:rowOff>
    </xdr:from>
    <xdr:to>
      <xdr:col>19</xdr:col>
      <xdr:colOff>812800</xdr:colOff>
      <xdr:row>15</xdr:row>
      <xdr:rowOff>50800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221F6CC-3EA4-AF48-B207-44ABD16F4B3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3774" y="936124"/>
              <a:ext cx="15693366" cy="199014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81795</xdr:colOff>
      <xdr:row>16</xdr:row>
      <xdr:rowOff>12342</xdr:rowOff>
    </xdr:from>
    <xdr:to>
      <xdr:col>19</xdr:col>
      <xdr:colOff>753390</xdr:colOff>
      <xdr:row>40</xdr:row>
      <xdr:rowOff>107627</xdr:rowOff>
    </xdr:to>
    <xdr:graphicFrame macro="">
      <xdr:nvGraphicFramePr>
        <xdr:cNvPr id="8" name="Chart 7">
          <a:extLst>
            <a:ext uri="{FF2B5EF4-FFF2-40B4-BE49-F238E27FC236}">
              <a16:creationId xmlns:a16="http://schemas.microsoft.com/office/drawing/2014/main" id="{699D86E6-E302-F441-AFFD-43504509C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64575</xdr:colOff>
      <xdr:row>4</xdr:row>
      <xdr:rowOff>167612</xdr:rowOff>
    </xdr:from>
    <xdr:to>
      <xdr:col>25</xdr:col>
      <xdr:colOff>817965</xdr:colOff>
      <xdr:row>10</xdr:row>
      <xdr:rowOff>64577</xdr:rowOff>
    </xdr:to>
    <mc:AlternateContent xmlns:mc="http://schemas.openxmlformats.org/markup-compatibility/2006">
      <mc:Choice xmlns:a14="http://schemas.microsoft.com/office/drawing/2010/main" Requires="a14">
        <xdr:graphicFrame macro="">
          <xdr:nvGraphicFramePr>
            <xdr:cNvPr id="13" name="Roast Type Name 2">
              <a:extLst>
                <a:ext uri="{FF2B5EF4-FFF2-40B4-BE49-F238E27FC236}">
                  <a16:creationId xmlns:a16="http://schemas.microsoft.com/office/drawing/2014/main" id="{FDB70398-DBFC-5B49-B66D-30592B204866}"/>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5915613" y="934404"/>
              <a:ext cx="4886880" cy="10471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82727</xdr:colOff>
      <xdr:row>10</xdr:row>
      <xdr:rowOff>158785</xdr:rowOff>
    </xdr:from>
    <xdr:to>
      <xdr:col>23</xdr:col>
      <xdr:colOff>129151</xdr:colOff>
      <xdr:row>15</xdr:row>
      <xdr:rowOff>64577</xdr:rowOff>
    </xdr:to>
    <mc:AlternateContent xmlns:mc="http://schemas.openxmlformats.org/markup-compatibility/2006">
      <mc:Choice xmlns:a14="http://schemas.microsoft.com/office/drawing/2010/main" Requires="a14">
        <xdr:graphicFrame macro="">
          <xdr:nvGraphicFramePr>
            <xdr:cNvPr id="14" name="Size 1">
              <a:extLst>
                <a:ext uri="{FF2B5EF4-FFF2-40B4-BE49-F238E27FC236}">
                  <a16:creationId xmlns:a16="http://schemas.microsoft.com/office/drawing/2014/main" id="{F839CFCC-55C2-D64F-ABDD-B775DBEEC02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5933765" y="2075766"/>
              <a:ext cx="2526518" cy="8642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189782</xdr:colOff>
      <xdr:row>10</xdr:row>
      <xdr:rowOff>143935</xdr:rowOff>
    </xdr:from>
    <xdr:to>
      <xdr:col>25</xdr:col>
      <xdr:colOff>796441</xdr:colOff>
      <xdr:row>15</xdr:row>
      <xdr:rowOff>86102</xdr:rowOff>
    </xdr:to>
    <mc:AlternateContent xmlns:mc="http://schemas.openxmlformats.org/markup-compatibility/2006">
      <mc:Choice xmlns:a14="http://schemas.microsoft.com/office/drawing/2010/main" Requires="a14">
        <xdr:graphicFrame macro="">
          <xdr:nvGraphicFramePr>
            <xdr:cNvPr id="15" name="Loyalty Card  1">
              <a:extLst>
                <a:ext uri="{FF2B5EF4-FFF2-40B4-BE49-F238E27FC236}">
                  <a16:creationId xmlns:a16="http://schemas.microsoft.com/office/drawing/2014/main" id="{68B36162-416A-0F4A-9A40-3C88198165F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8520914" y="2060916"/>
              <a:ext cx="2260055" cy="9006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16</xdr:row>
      <xdr:rowOff>62970</xdr:rowOff>
    </xdr:from>
    <xdr:to>
      <xdr:col>26</xdr:col>
      <xdr:colOff>0</xdr:colOff>
      <xdr:row>29</xdr:row>
      <xdr:rowOff>178593</xdr:rowOff>
    </xdr:to>
    <xdr:graphicFrame macro="">
      <xdr:nvGraphicFramePr>
        <xdr:cNvPr id="16" name="Chart 15">
          <a:extLst>
            <a:ext uri="{FF2B5EF4-FFF2-40B4-BE49-F238E27FC236}">
              <a16:creationId xmlns:a16="http://schemas.microsoft.com/office/drawing/2014/main" id="{A4C9EA54-F2FF-334E-AAEE-A14117591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30</xdr:row>
      <xdr:rowOff>58262</xdr:rowOff>
    </xdr:from>
    <xdr:to>
      <xdr:col>26</xdr:col>
      <xdr:colOff>19844</xdr:colOff>
      <xdr:row>40</xdr:row>
      <xdr:rowOff>158750</xdr:rowOff>
    </xdr:to>
    <xdr:graphicFrame macro="">
      <xdr:nvGraphicFramePr>
        <xdr:cNvPr id="17" name="Chart 16">
          <a:extLst>
            <a:ext uri="{FF2B5EF4-FFF2-40B4-BE49-F238E27FC236}">
              <a16:creationId xmlns:a16="http://schemas.microsoft.com/office/drawing/2014/main" id="{DFEF0255-33F4-9342-A4D3-80F42B7A5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r Jalal" refreshedDate="45373.64250011574" createdVersion="6" refreshedVersion="6" minRefreshableVersion="3" recordCount="1000" xr:uid="{D1A00227-CD64-DE40-8ADF-B50E0B09480E}">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36788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DD4A8-61A5-5D40-8ED9-F4FC9DC7F2EB}" name="Total Sales" cacheId="1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B5DFAA-CD77-DE45-82F4-55F597FFD174}" name="Total Sales" cacheId="1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7" count="1" selected="0">
            <x v="1"/>
          </reference>
        </references>
      </pivotArea>
    </chartFormat>
    <chartFormat chart="8" format="14">
      <pivotArea type="data" outline="0" fieldPosition="0">
        <references count="2">
          <reference field="4294967294" count="1" selected="0">
            <x v="0"/>
          </reference>
          <reference field="7" count="1" selected="0">
            <x v="0"/>
          </reference>
        </references>
      </pivotArea>
    </chartFormat>
    <chartFormat chart="8"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8E77D3-28C2-9045-9C53-9D4F4ED823FE}" name="Total Sales" cacheId="17"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6">
    <chartFormat chart="2" format="1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1A34A96-245E-604D-BA9E-F94C9E35F5F1}" sourceName="Size">
  <pivotTables>
    <pivotTable tabId="18" name="Total Sales"/>
    <pivotTable tabId="23" name="Total Sales"/>
    <pivotTable tabId="21" name="Total Sales"/>
  </pivotTables>
  <data>
    <tabular pivotCacheId="12367885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6006F45-CA72-2F4C-9AA1-73DCFA4C9E94}" sourceName="Roast Type Name">
  <pivotTables>
    <pivotTable tabId="18" name="Total Sales"/>
    <pivotTable tabId="23" name="Total Sales"/>
    <pivotTable tabId="21" name="Total Sales"/>
  </pivotTables>
  <data>
    <tabular pivotCacheId="12367885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F9A1F6-0009-E14A-A832-B3864533AA04}" sourceName="Loyalty Card ">
  <pivotTables>
    <pivotTable tabId="18" name="Total Sales"/>
    <pivotTable tabId="23" name="Total Sales"/>
    <pivotTable tabId="21" name="Total Sales"/>
  </pivotTables>
  <data>
    <tabular pivotCacheId="12367885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2831B8F-8FD1-5D41-8923-25C15A23CDE8}" cache="Slicer_Size" caption="Size" style="SlicerStyleDark2" rowHeight="230716"/>
  <slicer name="Roast Type Name 2" xr10:uid="{05CAD804-2D83-9940-A57A-94A4252EFD84}" cache="Slicer_Roast_Type_Name" caption="Roast Type Name" style="SlicerStyleDark2" rowHeight="230716"/>
  <slicer name="Loyalty Card  1" xr10:uid="{0057568B-7CBF-E74A-B44B-8313B300FE9F}" cache="Slicer_Loyalty_Card" caption="Loyalty Card "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2DABF-ED75-A948-B3B1-4729D8CB0B74}" name="Orders" displayName="Orders" ref="A1:P1001" totalsRowShown="0" headerRowDxfId="1">
  <autoFilter ref="A1:P1001" xr:uid="{77DE736B-30D4-BF48-8C1A-BCDE845792F9}"/>
  <tableColumns count="16">
    <tableColumn id="1" xr3:uid="{9AB6E980-015F-EE4B-9208-9E92D2E6A159}" name="Order ID" dataDxfId="11"/>
    <tableColumn id="2" xr3:uid="{1307115B-981E-4141-A38B-0B956B06FECA}" name="Order Date" dataDxfId="10"/>
    <tableColumn id="3" xr3:uid="{D22DF3E8-C9A9-A449-88B8-7412FE4A8C28}" name="Customer ID" dataDxfId="9"/>
    <tableColumn id="4" xr3:uid="{3F580064-0E96-2643-8DFB-185C52AD5100}" name="Product ID"/>
    <tableColumn id="5" xr3:uid="{37C15EB6-A313-AF4C-854D-7793A17516E1}" name="Quantity" dataDxfId="8"/>
    <tableColumn id="6" xr3:uid="{4EFEBCAC-27A2-F447-97BF-54BACA7BE702}" name="Customer Name" dataDxfId="7">
      <calculatedColumnFormula>_xlfn.XLOOKUP(orders!C2,customers!$A$1:$A$1001,customers!$B$1:$B$1001,,0)</calculatedColumnFormula>
    </tableColumn>
    <tableColumn id="7" xr3:uid="{E66CD470-15FB-7F48-9D64-2902AAA44F16}" name="Email" dataDxfId="6">
      <calculatedColumnFormula xml:space="preserve"> IF(_xlfn.XLOOKUP(C2,customers!$A$1:$A$1001,customers!$C$1:$C$1001,,0)=0,"",_xlfn.XLOOKUP(C2,customers!$A$1:$A$1001,customers!$C$1:$C$1001,,0))</calculatedColumnFormula>
    </tableColumn>
    <tableColumn id="8" xr3:uid="{78501964-4FF7-404F-89DE-CA6C15487275}" name="Country" dataDxfId="5">
      <calculatedColumnFormula>_xlfn.XLOOKUP(C2,customers!$A$1:$A$1001,customers!$G$1:$G$1001,,0)</calculatedColumnFormula>
    </tableColumn>
    <tableColumn id="9" xr3:uid="{6324F2E0-9434-A54D-BB8A-D61DC0299786}" name="Coffee Type">
      <calculatedColumnFormula>_xlfn.XLOOKUP(D2,products!$A$2:$A$49,products!$B$2:$B$49,,0)</calculatedColumnFormula>
    </tableColumn>
    <tableColumn id="10" xr3:uid="{A3CC7A60-6B6A-224C-9D42-CB204A601AD4}" name="Roast Type">
      <calculatedColumnFormula>_xlfn.XLOOKUP(D2,products!$A$2:$A$49,products!$C$2:$C$49,,0)</calculatedColumnFormula>
    </tableColumn>
    <tableColumn id="11" xr3:uid="{92A997EA-2C99-7847-B896-7361FB90FE8F}" name="Size" dataDxfId="4">
      <calculatedColumnFormula>_xlfn.XLOOKUP(D2,products!$A$2:$A$49,products!$D$2:$D$49,,0)</calculatedColumnFormula>
    </tableColumn>
    <tableColumn id="12" xr3:uid="{7E56F69F-B139-794D-A839-108D905F0280}" name="Unit Price" dataDxfId="3" dataCellStyle="Currency">
      <calculatedColumnFormula>_xlfn.XLOOKUP(D2,products!$A$2:$A$49,products!$E$2:$E$49,,0)</calculatedColumnFormula>
    </tableColumn>
    <tableColumn id="13" xr3:uid="{F6E216CB-4604-DB44-92C3-C5952D839297}" name="Sales" dataDxfId="2" dataCellStyle="Currency">
      <calculatedColumnFormula>L2*E2</calculatedColumnFormula>
    </tableColumn>
    <tableColumn id="14" xr3:uid="{BC7EA1C4-6EFC-564B-B388-C6EF54FE7400}" name="Coffee Type Name">
      <calculatedColumnFormula>IF(I2="Rob", "Robusta", IF(I2="Exc", "Excelsa", IF(I2="Ara", "Arabica", IF(I2="Lib", "Liberica", " "))))</calculatedColumnFormula>
    </tableColumn>
    <tableColumn id="15" xr3:uid="{A0A846AA-16A5-0C4B-92F2-FF016CC0099D}" name="Roast Type Name">
      <calculatedColumnFormula>IF(J2 = "M", "Medium", IF(J2 = "L", "Light", IF(J2 = "D", "Dark", " ")))</calculatedColumnFormula>
    </tableColumn>
    <tableColumn id="16" xr3:uid="{F2CE2FAF-78C1-714D-AE8D-D6962201A983}" name="Loyalty Card " dataDxfId="0">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90726D1-8B78-5242-9C82-1FBDAD918687}" sourceName="Order Date">
  <pivotTables>
    <pivotTable tabId="18" name="Total Sales"/>
    <pivotTable tabId="23" name="Total Sales"/>
    <pivotTable tabId="21" name="Total Sales"/>
  </pivotTables>
  <state minimalRefreshVersion="6" lastRefreshVersion="6" pivotCacheId="12367885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57DBBC1-63B8-F34E-90C4-A2AD1EF35D2F}" cache="NativeTimeline_Order_Date" caption="Order Date" level="2" selectionLevel="2" scrollPosition="2019-08-18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B8322-7359-4941-8BF1-B5E1C59CAAC1}">
  <dimension ref="A3:F48"/>
  <sheetViews>
    <sheetView workbookViewId="0">
      <selection activeCell="R24" sqref="R24"/>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A9F46-15DF-F541-88EB-05C5C9BEF15C}">
  <dimension ref="A3:B6"/>
  <sheetViews>
    <sheetView workbookViewId="0">
      <selection activeCell="G35" sqref="G3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6BE4-2A41-AE44-8A21-67BCBA08226B}">
  <dimension ref="A3:B8"/>
  <sheetViews>
    <sheetView workbookViewId="0">
      <selection activeCell="L12" sqref="L12"/>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M2" sqref="M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332031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2">
      <c r="A2" s="2" t="s">
        <v>490</v>
      </c>
      <c r="B2" s="3">
        <v>43713</v>
      </c>
      <c r="C2" s="2" t="s">
        <v>491</v>
      </c>
      <c r="D2" t="s">
        <v>6138</v>
      </c>
      <c r="E2" s="2">
        <v>2</v>
      </c>
      <c r="F2" s="2" t="str">
        <f>_xlfn.XLOOKUP(orders!C2,customers!$A$1:$A$1001,customers!$B$1:$B$1001,,0)</f>
        <v>Aloisia Allner</v>
      </c>
      <c r="G2" s="2" t="str">
        <f xml:space="preserve"> IF(_xlfn.XLOOKUP(C2,customers!$A$1:$A$1001,customers!$C$1:$C$1001,,0)=0,"",_xlfn.XLOOKUP(C2,customers!$A$1:$A$1001,customers!$C$1:$C$1001,,0))</f>
        <v>aallner0@lulu.com</v>
      </c>
      <c r="H2" s="2" t="str">
        <f>_xlfn.XLOOKUP(C2,customers!$A$1:$A$1001,customers!$G$1:$G$1001,,0)</f>
        <v>United States</v>
      </c>
      <c r="I2" t="str">
        <f>_xlfn.XLOOKUP(D2,products!$A$2:$A$49,products!$B$2:$B$49,,0)</f>
        <v>Rob</v>
      </c>
      <c r="J2" t="str">
        <f>_xlfn.XLOOKUP(D2,products!$A$2:$A$49,products!$C$2:$C$49,,0)</f>
        <v>M</v>
      </c>
      <c r="K2" s="4">
        <f>_xlfn.XLOOKUP(D2,products!$A$2:$A$49,products!$D$2:$D$49,,0)</f>
        <v>1</v>
      </c>
      <c r="L2" s="5">
        <f>_xlfn.XLOOKUP(D2,products!$A$2:$A$49,products!$E$2:$E$49,,0)</f>
        <v>9.9499999999999993</v>
      </c>
      <c r="M2" s="5">
        <f>L2*E2</f>
        <v>19.899999999999999</v>
      </c>
      <c r="N2" t="str">
        <f>IF(I2="Rob", "Robusta", IF(I2="Exc", "Excelsa", IF(I2="Ara", "Arabica", IF(I2="Lib", "Liberica", " "))))</f>
        <v>Robusta</v>
      </c>
      <c r="O2" t="str">
        <f>IF(J2 = "M", "Medium", IF(J2 = "L", "Light", IF(J2 = "D", "Dark", " ")))</f>
        <v>Medium</v>
      </c>
      <c r="P2" t="str">
        <f>_xlfn.XLOOKUP(Orders[[#This Row],[Customer ID]],customers!$A$2:$A$1001,customers!$I$2:$I$1001,,0)</f>
        <v>Yes</v>
      </c>
    </row>
    <row r="3" spans="1:16" x14ac:dyDescent="0.2">
      <c r="A3" s="2" t="s">
        <v>490</v>
      </c>
      <c r="B3" s="3">
        <v>43713</v>
      </c>
      <c r="C3" s="2" t="s">
        <v>491</v>
      </c>
      <c r="D3" t="s">
        <v>6139</v>
      </c>
      <c r="E3" s="2">
        <v>5</v>
      </c>
      <c r="F3" s="2" t="str">
        <f>_xlfn.XLOOKUP(orders!C3,customers!$A$1:$A$1001,customers!$B$1:$B$1001,,0)</f>
        <v>Aloisia Allner</v>
      </c>
      <c r="G3" s="2" t="str">
        <f xml:space="preserve"> IF(_xlfn.XLOOKUP(C3,customers!$A$1:$A$1001,customers!$C$1:$C$1001,,0)=0,"",_xlfn.XLOOKUP(C3,customers!$A$1:$A$1001,customers!$C$1:$C$1001,,0))</f>
        <v>aallner0@lulu.com</v>
      </c>
      <c r="H3" s="2" t="str">
        <f>_xlfn.XLOOKUP(C3,customers!$A$1:$A$1001,customers!$G$1:$G$1001,,0)</f>
        <v>United States</v>
      </c>
      <c r="I3" t="str">
        <f>_xlfn.XLOOKUP(D3,products!$A$2:$A$49,products!$B$2:$B$49,,0)</f>
        <v>Exc</v>
      </c>
      <c r="J3" t="str">
        <f>_xlfn.XLOOKUP(D3,products!$A$2:$A$49,products!$C$2:$C$49,,0)</f>
        <v>M</v>
      </c>
      <c r="K3" s="4">
        <f>_xlfn.XLOOKUP(D3,products!$A$2:$A$49,products!$D$2:$D$49,,0)</f>
        <v>0.5</v>
      </c>
      <c r="L3" s="5">
        <f>_xlfn.XLOOKUP(D3,products!$A$2:$A$49,products!$E$2:$E$49,,0)</f>
        <v>8.25</v>
      </c>
      <c r="M3" s="5">
        <f t="shared" ref="M3:M66" si="0">L3*E3</f>
        <v>41.25</v>
      </c>
      <c r="N3" t="str">
        <f t="shared" ref="N3:N66" si="1">IF(I3="Rob", "Robusta", IF(I3="Exc", "Excelsa", IF(I3="Ara", "Arabica", IF(I3="Lib", "Liberica", " "))))</f>
        <v>Excelsa</v>
      </c>
      <c r="O3" t="str">
        <f t="shared" ref="O3:O66" si="2">IF(J3 = "M", "Medium", IF(J3 = "L", "Light", IF(J3 = "D", "Dark", " ")))</f>
        <v>Medium</v>
      </c>
      <c r="P3" t="str">
        <f>_xlfn.XLOOKUP(Orders[[#This Row],[Customer ID]],customers!$A$2:$A$1001,customers!$I$2:$I$1001,,0)</f>
        <v>Yes</v>
      </c>
    </row>
    <row r="4" spans="1:16" x14ac:dyDescent="0.2">
      <c r="A4" s="2" t="s">
        <v>501</v>
      </c>
      <c r="B4" s="3">
        <v>44364</v>
      </c>
      <c r="C4" s="2" t="s">
        <v>502</v>
      </c>
      <c r="D4" t="s">
        <v>6140</v>
      </c>
      <c r="E4" s="2">
        <v>1</v>
      </c>
      <c r="F4" s="2" t="str">
        <f>_xlfn.XLOOKUP(orders!C4,customers!$A$1:$A$1001,customers!$B$1:$B$1001,,0)</f>
        <v>Jami Redholes</v>
      </c>
      <c r="G4" s="2" t="str">
        <f xml:space="preserve"> IF(_xlfn.XLOOKUP(C4,customers!$A$1:$A$1001,customers!$C$1:$C$1001,,0)=0,"",_xlfn.XLOOKUP(C4,customers!$A$1:$A$1001,customers!$C$1:$C$1001,,0))</f>
        <v>jredholes2@tmall.com</v>
      </c>
      <c r="H4" s="2" t="str">
        <f>_xlfn.XLOOKUP(C4,customers!$A$1:$A$1001,customers!$G$1:$G$1001,,0)</f>
        <v>United States</v>
      </c>
      <c r="I4" t="str">
        <f>_xlfn.XLOOKUP(D4,products!$A$2:$A$49,products!$B$2:$B$49,,0)</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_xlfn.XLOOKUP(orders!C5,customers!$A$1:$A$1001,customers!$B$1:$B$1001,,0)</f>
        <v>Christoffer O' Shea</v>
      </c>
      <c r="G5" s="2" t="str">
        <f xml:space="preserve"> IF(_xlfn.XLOOKUP(C5,customers!$A$1:$A$1001,customers!$C$1:$C$1001,,0)=0,"",_xlfn.XLOOKUP(C5,customers!$A$1:$A$1001,customers!$C$1:$C$1001,,0))</f>
        <v/>
      </c>
      <c r="H5" s="2" t="str">
        <f>_xlfn.XLOOKUP(C5,customers!$A$1:$A$1001,customers!$G$1:$G$1001,,0)</f>
        <v>Ireland</v>
      </c>
      <c r="I5" t="str">
        <f>_xlfn.XLOOKUP(D5,products!$A$2:$A$49,products!$B$2:$B$49,,0)</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_xlfn.XLOOKUP(orders!C6,customers!$A$1:$A$1001,customers!$B$1:$B$1001,,0)</f>
        <v>Christoffer O' Shea</v>
      </c>
      <c r="G6" s="2" t="str">
        <f xml:space="preserve"> IF(_xlfn.XLOOKUP(C6,customers!$A$1:$A$1001,customers!$C$1:$C$1001,,0)=0,"",_xlfn.XLOOKUP(C6,customers!$A$1:$A$1001,customers!$C$1:$C$1001,,0))</f>
        <v/>
      </c>
      <c r="H6" s="2" t="str">
        <f>_xlfn.XLOOKUP(C6,customers!$A$1:$A$1001,customers!$G$1:$G$1001,,0)</f>
        <v>Ireland</v>
      </c>
      <c r="I6" t="str">
        <f>_xlfn.XLOOKUP(D6,products!$A$2:$A$49,products!$B$2:$B$49,,0)</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_xlfn.XLOOKUP(orders!C7,customers!$A$1:$A$1001,customers!$B$1:$B$1001,,0)</f>
        <v>Beryle Cottier</v>
      </c>
      <c r="G7" s="2" t="str">
        <f xml:space="preserve"> IF(_xlfn.XLOOKUP(C7,customers!$A$1:$A$1001,customers!$C$1:$C$1001,,0)=0,"",_xlfn.XLOOKUP(C7,customers!$A$1:$A$1001,customers!$C$1:$C$1001,,0))</f>
        <v/>
      </c>
      <c r="H7" s="2" t="str">
        <f>_xlfn.XLOOKUP(C7,customers!$A$1:$A$1001,customers!$G$1:$G$1001,,0)</f>
        <v>United States</v>
      </c>
      <c r="I7" t="str">
        <f>_xlfn.XLOOKUP(D7,products!$A$2:$A$49,products!$B$2:$B$49,,0)</f>
        <v>Lib</v>
      </c>
      <c r="J7" t="str">
        <f>_xlfn.XLOOKUP(D7,products!$A$2:$A$49,products!$C$2:$C$49,,0)</f>
        <v>D</v>
      </c>
      <c r="K7" s="4">
        <f>_xlfn.XLOOKUP(D7,products!$A$2:$A$49,products!$D$2:$D$49,,0)</f>
        <v>1</v>
      </c>
      <c r="L7" s="5">
        <f>_xlfn.XLOOKUP(D7,products!$A$2:$A$49,products!$E$2:$E$49,,0)</f>
        <v>12.95</v>
      </c>
      <c r="M7" s="5">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_xlfn.XLOOKUP(orders!C8,customers!$A$1:$A$1001,customers!$B$1:$B$1001,,0)</f>
        <v>Shaylynn Lobe</v>
      </c>
      <c r="G8" s="2" t="str">
        <f xml:space="preserve"> IF(_xlfn.XLOOKUP(C8,customers!$A$1:$A$1001,customers!$C$1:$C$1001,,0)=0,"",_xlfn.XLOOKUP(C8,customers!$A$1:$A$1001,customers!$C$1:$C$1001,,0))</f>
        <v>slobe6@nifty.com</v>
      </c>
      <c r="H8" s="2" t="str">
        <f>_xlfn.XLOOKUP(C8,customers!$A$1:$A$1001,customers!$G$1:$G$1001,,0)</f>
        <v>United States</v>
      </c>
      <c r="I8" t="str">
        <f>_xlfn.XLOOKUP(D8,products!$A$2:$A$49,products!$B$2:$B$49,,0)</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_xlfn.XLOOKUP(orders!C9,customers!$A$1:$A$1001,customers!$B$1:$B$1001,,0)</f>
        <v>Melvin Wharfe</v>
      </c>
      <c r="G9" s="2" t="str">
        <f xml:space="preserve"> IF(_xlfn.XLOOKUP(C9,customers!$A$1:$A$1001,customers!$C$1:$C$1001,,0)=0,"",_xlfn.XLOOKUP(C9,customers!$A$1:$A$1001,customers!$C$1:$C$1001,,0))</f>
        <v/>
      </c>
      <c r="H9" s="2" t="str">
        <f>_xlfn.XLOOKUP(C9,customers!$A$1:$A$1001,customers!$G$1:$G$1001,,0)</f>
        <v>Ireland</v>
      </c>
      <c r="I9" t="str">
        <f>_xlfn.XLOOKUP(D9,products!$A$2:$A$49,products!$B$2:$B$49,,0)</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_xlfn.XLOOKUP(orders!C10,customers!$A$1:$A$1001,customers!$B$1:$B$1001,,0)</f>
        <v>Guthrey Petracci</v>
      </c>
      <c r="G10" s="2" t="str">
        <f xml:space="preserve"> IF(_xlfn.XLOOKUP(C10,customers!$A$1:$A$1001,customers!$C$1:$C$1001,,0)=0,"",_xlfn.XLOOKUP(C10,customers!$A$1:$A$1001,customers!$C$1:$C$1001,,0))</f>
        <v>gpetracci8@livejournal.com</v>
      </c>
      <c r="H10" s="2" t="str">
        <f>_xlfn.XLOOKUP(C10,customers!$A$1:$A$1001,customers!$G$1:$G$1001,,0)</f>
        <v>United States</v>
      </c>
      <c r="I10" t="str">
        <f>_xlfn.XLOOKUP(D10,products!$A$2:$A$49,products!$B$2:$B$49,,0)</f>
        <v>Rob</v>
      </c>
      <c r="J10" t="str">
        <f>_xlfn.XLOOKUP(D10,products!$A$2:$A$49,products!$C$2:$C$49,,0)</f>
        <v>M</v>
      </c>
      <c r="K10" s="4">
        <f>_xlfn.XLOOKUP(D10,products!$A$2:$A$49,products!$D$2:$D$49,,0)</f>
        <v>0.5</v>
      </c>
      <c r="L10" s="5">
        <f>_xlfn.XLOOKUP(D10,products!$A$2:$A$49,products!$E$2:$E$49,,0)</f>
        <v>5.97</v>
      </c>
      <c r="M10" s="5">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_xlfn.XLOOKUP(orders!C11,customers!$A$1:$A$1001,customers!$B$1:$B$1001,,0)</f>
        <v>Rodger Raven</v>
      </c>
      <c r="G11" s="2" t="str">
        <f xml:space="preserve"> IF(_xlfn.XLOOKUP(C11,customers!$A$1:$A$1001,customers!$C$1:$C$1001,,0)=0,"",_xlfn.XLOOKUP(C11,customers!$A$1:$A$1001,customers!$C$1:$C$1001,,0))</f>
        <v>rraven9@ed.gov</v>
      </c>
      <c r="H11" s="2" t="str">
        <f>_xlfn.XLOOKUP(C11,customers!$A$1:$A$1001,customers!$G$1:$G$1001,,0)</f>
        <v>United States</v>
      </c>
      <c r="I11" t="str">
        <f>_xlfn.XLOOKUP(D11,products!$A$2:$A$49,products!$B$2:$B$49,,0)</f>
        <v>Rob</v>
      </c>
      <c r="J11" t="str">
        <f>_xlfn.XLOOKUP(D11,products!$A$2:$A$49,products!$C$2:$C$49,,0)</f>
        <v>M</v>
      </c>
      <c r="K11" s="4">
        <f>_xlfn.XLOOKUP(D11,products!$A$2:$A$49,products!$D$2:$D$49,,0)</f>
        <v>0.5</v>
      </c>
      <c r="L11" s="5">
        <f>_xlfn.XLOOKUP(D11,products!$A$2:$A$49,products!$E$2:$E$49,,0)</f>
        <v>5.97</v>
      </c>
      <c r="M11" s="5">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_xlfn.XLOOKUP(orders!C12,customers!$A$1:$A$1001,customers!$B$1:$B$1001,,0)</f>
        <v>Ferrell Ferber</v>
      </c>
      <c r="G12" s="2" t="str">
        <f xml:space="preserve"> IF(_xlfn.XLOOKUP(C12,customers!$A$1:$A$1001,customers!$C$1:$C$1001,,0)=0,"",_xlfn.XLOOKUP(C12,customers!$A$1:$A$1001,customers!$C$1:$C$1001,,0))</f>
        <v>fferbera@businesswire.com</v>
      </c>
      <c r="H12" s="2" t="str">
        <f>_xlfn.XLOOKUP(C12,customers!$A$1:$A$1001,customers!$G$1:$G$1001,,0)</f>
        <v>United States</v>
      </c>
      <c r="I12" t="str">
        <f>_xlfn.XLOOKUP(D12,products!$A$2:$A$49,products!$B$2:$B$49,,0)</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_xlfn.XLOOKUP(orders!C13,customers!$A$1:$A$1001,customers!$B$1:$B$1001,,0)</f>
        <v>Duky Phizackerly</v>
      </c>
      <c r="G13" s="2" t="str">
        <f xml:space="preserve"> IF(_xlfn.XLOOKUP(C13,customers!$A$1:$A$1001,customers!$C$1:$C$1001,,0)=0,"",_xlfn.XLOOKUP(C13,customers!$A$1:$A$1001,customers!$C$1:$C$1001,,0))</f>
        <v>dphizackerlyb@utexas.edu</v>
      </c>
      <c r="H13" s="2" t="str">
        <f>_xlfn.XLOOKUP(C13,customers!$A$1:$A$1001,customers!$G$1:$G$1001,,0)</f>
        <v>United States</v>
      </c>
      <c r="I13" t="str">
        <f>_xlfn.XLOOKUP(D13,products!$A$2:$A$49,products!$B$2:$B$49,,0)</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_xlfn.XLOOKUP(orders!C14,customers!$A$1:$A$1001,customers!$B$1:$B$1001,,0)</f>
        <v>Rosaleen Scholar</v>
      </c>
      <c r="G14" s="2" t="str">
        <f xml:space="preserve"> IF(_xlfn.XLOOKUP(C14,customers!$A$1:$A$1001,customers!$C$1:$C$1001,,0)=0,"",_xlfn.XLOOKUP(C14,customers!$A$1:$A$1001,customers!$C$1:$C$1001,,0))</f>
        <v>rscholarc@nyu.edu</v>
      </c>
      <c r="H14" s="2" t="str">
        <f>_xlfn.XLOOKUP(C14,customers!$A$1:$A$1001,customers!$G$1:$G$1001,,0)</f>
        <v>United States</v>
      </c>
      <c r="I14" t="str">
        <f>_xlfn.XLOOKUP(D14,products!$A$2:$A$49,products!$B$2:$B$49,,0)</f>
        <v>Rob</v>
      </c>
      <c r="J14" t="str">
        <f>_xlfn.XLOOKUP(D14,products!$A$2:$A$49,products!$C$2:$C$49,,0)</f>
        <v>M</v>
      </c>
      <c r="K14" s="4">
        <f>_xlfn.XLOOKUP(D14,products!$A$2:$A$49,products!$D$2:$D$49,,0)</f>
        <v>1</v>
      </c>
      <c r="L14" s="5">
        <f>_xlfn.XLOOKUP(D14,products!$A$2:$A$49,products!$E$2:$E$49,,0)</f>
        <v>9.9499999999999993</v>
      </c>
      <c r="M14" s="5">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_xlfn.XLOOKUP(orders!C15,customers!$A$1:$A$1001,customers!$B$1:$B$1001,,0)</f>
        <v>Terence Vanyutin</v>
      </c>
      <c r="G15" s="2" t="str">
        <f xml:space="preserve"> IF(_xlfn.XLOOKUP(C15,customers!$A$1:$A$1001,customers!$C$1:$C$1001,,0)=0,"",_xlfn.XLOOKUP(C15,customers!$A$1:$A$1001,customers!$C$1:$C$1001,,0))</f>
        <v>tvanyutind@wix.com</v>
      </c>
      <c r="H15" s="2" t="str">
        <f>_xlfn.XLOOKUP(C15,customers!$A$1:$A$1001,customers!$G$1:$G$1001,,0)</f>
        <v>United States</v>
      </c>
      <c r="I15" t="str">
        <f>_xlfn.XLOOKUP(D15,products!$A$2:$A$49,products!$B$2:$B$49,,0)</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_xlfn.XLOOKUP(orders!C16,customers!$A$1:$A$1001,customers!$B$1:$B$1001,,0)</f>
        <v>Patrice Trobe</v>
      </c>
      <c r="G16" s="2" t="str">
        <f xml:space="preserve"> IF(_xlfn.XLOOKUP(C16,customers!$A$1:$A$1001,customers!$C$1:$C$1001,,0)=0,"",_xlfn.XLOOKUP(C16,customers!$A$1:$A$1001,customers!$C$1:$C$1001,,0))</f>
        <v>ptrobee@wunderground.com</v>
      </c>
      <c r="H16" s="2" t="str">
        <f>_xlfn.XLOOKUP(C16,customers!$A$1:$A$1001,customers!$G$1:$G$1001,,0)</f>
        <v>United States</v>
      </c>
      <c r="I16" t="str">
        <f>_xlfn.XLOOKUP(D16,products!$A$2:$A$49,products!$B$2:$B$49,,0)</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_xlfn.XLOOKUP(orders!C17,customers!$A$1:$A$1001,customers!$B$1:$B$1001,,0)</f>
        <v>Llywellyn Oscroft</v>
      </c>
      <c r="G17" s="2" t="str">
        <f xml:space="preserve"> IF(_xlfn.XLOOKUP(C17,customers!$A$1:$A$1001,customers!$C$1:$C$1001,,0)=0,"",_xlfn.XLOOKUP(C17,customers!$A$1:$A$1001,customers!$C$1:$C$1001,,0))</f>
        <v>loscroftf@ebay.co.uk</v>
      </c>
      <c r="H17" s="2" t="str">
        <f>_xlfn.XLOOKUP(C17,customers!$A$1:$A$1001,customers!$G$1:$G$1001,,0)</f>
        <v>United States</v>
      </c>
      <c r="I17" t="str">
        <f>_xlfn.XLOOKUP(D17,products!$A$2:$A$49,products!$B$2:$B$49,,0)</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_xlfn.XLOOKUP(orders!C18,customers!$A$1:$A$1001,customers!$B$1:$B$1001,,0)</f>
        <v>Minni Alabaster</v>
      </c>
      <c r="G18" s="2" t="str">
        <f xml:space="preserve"> IF(_xlfn.XLOOKUP(C18,customers!$A$1:$A$1001,customers!$C$1:$C$1001,,0)=0,"",_xlfn.XLOOKUP(C18,customers!$A$1:$A$1001,customers!$C$1:$C$1001,,0))</f>
        <v>malabasterg@hexun.com</v>
      </c>
      <c r="H18" s="2" t="str">
        <f>_xlfn.XLOOKUP(C18,customers!$A$1:$A$1001,customers!$G$1:$G$1001,,0)</f>
        <v>United States</v>
      </c>
      <c r="I18" t="str">
        <f>_xlfn.XLOOKUP(D18,products!$A$2:$A$49,products!$B$2:$B$49,,0)</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_xlfn.XLOOKUP(orders!C19,customers!$A$1:$A$1001,customers!$B$1:$B$1001,,0)</f>
        <v>Rhianon Broxup</v>
      </c>
      <c r="G19" s="2" t="str">
        <f xml:space="preserve"> IF(_xlfn.XLOOKUP(C19,customers!$A$1:$A$1001,customers!$C$1:$C$1001,,0)=0,"",_xlfn.XLOOKUP(C19,customers!$A$1:$A$1001,customers!$C$1:$C$1001,,0))</f>
        <v>rbroxuph@jimdo.com</v>
      </c>
      <c r="H19" s="2" t="str">
        <f>_xlfn.XLOOKUP(C19,customers!$A$1:$A$1001,customers!$G$1:$G$1001,,0)</f>
        <v>United States</v>
      </c>
      <c r="I19" t="str">
        <f>_xlfn.XLOOKUP(D19,products!$A$2:$A$49,products!$B$2:$B$49,,0)</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_xlfn.XLOOKUP(orders!C20,customers!$A$1:$A$1001,customers!$B$1:$B$1001,,0)</f>
        <v>Pall Redford</v>
      </c>
      <c r="G20" s="2" t="str">
        <f xml:space="preserve"> IF(_xlfn.XLOOKUP(C20,customers!$A$1:$A$1001,customers!$C$1:$C$1001,,0)=0,"",_xlfn.XLOOKUP(C20,customers!$A$1:$A$1001,customers!$C$1:$C$1001,,0))</f>
        <v>predfordi@ow.ly</v>
      </c>
      <c r="H20" s="2" t="str">
        <f>_xlfn.XLOOKUP(C20,customers!$A$1:$A$1001,customers!$G$1:$G$1001,,0)</f>
        <v>Ireland</v>
      </c>
      <c r="I20" t="str">
        <f>_xlfn.XLOOKUP(D20,products!$A$2:$A$49,products!$B$2:$B$49,,0)</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_xlfn.XLOOKUP(orders!C21,customers!$A$1:$A$1001,customers!$B$1:$B$1001,,0)</f>
        <v>Aurea Corradino</v>
      </c>
      <c r="G21" s="2" t="str">
        <f xml:space="preserve"> IF(_xlfn.XLOOKUP(C21,customers!$A$1:$A$1001,customers!$C$1:$C$1001,,0)=0,"",_xlfn.XLOOKUP(C21,customers!$A$1:$A$1001,customers!$C$1:$C$1001,,0))</f>
        <v>acorradinoj@harvard.edu</v>
      </c>
      <c r="H21" s="2" t="str">
        <f>_xlfn.XLOOKUP(C21,customers!$A$1:$A$1001,customers!$G$1:$G$1001,,0)</f>
        <v>United States</v>
      </c>
      <c r="I21" t="str">
        <f>_xlfn.XLOOKUP(D21,products!$A$2:$A$49,products!$B$2:$B$49,,0)</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_xlfn.XLOOKUP(orders!C22,customers!$A$1:$A$1001,customers!$B$1:$B$1001,,0)</f>
        <v>Aurea Corradino</v>
      </c>
      <c r="G22" s="2" t="str">
        <f xml:space="preserve"> IF(_xlfn.XLOOKUP(C22,customers!$A$1:$A$1001,customers!$C$1:$C$1001,,0)=0,"",_xlfn.XLOOKUP(C22,customers!$A$1:$A$1001,customers!$C$1:$C$1001,,0))</f>
        <v>acorradinoj@harvard.edu</v>
      </c>
      <c r="H22" s="2" t="str">
        <f>_xlfn.XLOOKUP(C22,customers!$A$1:$A$1001,customers!$G$1:$G$1001,,0)</f>
        <v>United States</v>
      </c>
      <c r="I22" t="str">
        <f>_xlfn.XLOOKUP(D22,products!$A$2:$A$49,products!$B$2:$B$49,,0)</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_xlfn.XLOOKUP(orders!C23,customers!$A$1:$A$1001,customers!$B$1:$B$1001,,0)</f>
        <v>Avrit Davidowsky</v>
      </c>
      <c r="G23" s="2" t="str">
        <f xml:space="preserve"> IF(_xlfn.XLOOKUP(C23,customers!$A$1:$A$1001,customers!$C$1:$C$1001,,0)=0,"",_xlfn.XLOOKUP(C23,customers!$A$1:$A$1001,customers!$C$1:$C$1001,,0))</f>
        <v>adavidowskyl@netvibes.com</v>
      </c>
      <c r="H23" s="2" t="str">
        <f>_xlfn.XLOOKUP(C23,customers!$A$1:$A$1001,customers!$G$1:$G$1001,,0)</f>
        <v>United States</v>
      </c>
      <c r="I23" t="str">
        <f>_xlfn.XLOOKUP(D23,products!$A$2:$A$49,products!$B$2:$B$49,,0)</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_xlfn.XLOOKUP(orders!C24,customers!$A$1:$A$1001,customers!$B$1:$B$1001,,0)</f>
        <v>Annabel Antuk</v>
      </c>
      <c r="G24" s="2" t="str">
        <f xml:space="preserve"> IF(_xlfn.XLOOKUP(C24,customers!$A$1:$A$1001,customers!$C$1:$C$1001,,0)=0,"",_xlfn.XLOOKUP(C24,customers!$A$1:$A$1001,customers!$C$1:$C$1001,,0))</f>
        <v>aantukm@kickstarter.com</v>
      </c>
      <c r="H24" s="2" t="str">
        <f>_xlfn.XLOOKUP(C24,customers!$A$1:$A$1001,customers!$G$1:$G$1001,,0)</f>
        <v>United States</v>
      </c>
      <c r="I24" t="str">
        <f>_xlfn.XLOOKUP(D24,products!$A$2:$A$49,products!$B$2:$B$49,,0)</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_xlfn.XLOOKUP(orders!C25,customers!$A$1:$A$1001,customers!$B$1:$B$1001,,0)</f>
        <v>Iorgo Kleinert</v>
      </c>
      <c r="G25" s="2" t="str">
        <f xml:space="preserve"> IF(_xlfn.XLOOKUP(C25,customers!$A$1:$A$1001,customers!$C$1:$C$1001,,0)=0,"",_xlfn.XLOOKUP(C25,customers!$A$1:$A$1001,customers!$C$1:$C$1001,,0))</f>
        <v>ikleinertn@timesonline.co.uk</v>
      </c>
      <c r="H25" s="2" t="str">
        <f>_xlfn.XLOOKUP(C25,customers!$A$1:$A$1001,customers!$G$1:$G$1001,,0)</f>
        <v>United States</v>
      </c>
      <c r="I25" t="str">
        <f>_xlfn.XLOOKUP(D25,products!$A$2:$A$49,products!$B$2:$B$49,,0)</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_xlfn.XLOOKUP(orders!C26,customers!$A$1:$A$1001,customers!$B$1:$B$1001,,0)</f>
        <v>Chrisy Blofeld</v>
      </c>
      <c r="G26" s="2" t="str">
        <f xml:space="preserve"> IF(_xlfn.XLOOKUP(C26,customers!$A$1:$A$1001,customers!$C$1:$C$1001,,0)=0,"",_xlfn.XLOOKUP(C26,customers!$A$1:$A$1001,customers!$C$1:$C$1001,,0))</f>
        <v>cblofeldo@amazon.co.uk</v>
      </c>
      <c r="H26" s="2" t="str">
        <f>_xlfn.XLOOKUP(C26,customers!$A$1:$A$1001,customers!$G$1:$G$1001,,0)</f>
        <v>United States</v>
      </c>
      <c r="I26" t="str">
        <f>_xlfn.XLOOKUP(D26,products!$A$2:$A$49,products!$B$2:$B$49,,0)</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_xlfn.XLOOKUP(orders!C27,customers!$A$1:$A$1001,customers!$B$1:$B$1001,,0)</f>
        <v>Culley Farris</v>
      </c>
      <c r="G27" s="2" t="str">
        <f xml:space="preserve"> IF(_xlfn.XLOOKUP(C27,customers!$A$1:$A$1001,customers!$C$1:$C$1001,,0)=0,"",_xlfn.XLOOKUP(C27,customers!$A$1:$A$1001,customers!$C$1:$C$1001,,0))</f>
        <v/>
      </c>
      <c r="H27" s="2" t="str">
        <f>_xlfn.XLOOKUP(C27,customers!$A$1:$A$1001,customers!$G$1:$G$1001,,0)</f>
        <v>United States</v>
      </c>
      <c r="I27" t="str">
        <f>_xlfn.XLOOKUP(D27,products!$A$2:$A$49,products!$B$2:$B$49,,0)</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_xlfn.XLOOKUP(orders!C28,customers!$A$1:$A$1001,customers!$B$1:$B$1001,,0)</f>
        <v>Selene Shales</v>
      </c>
      <c r="G28" s="2" t="str">
        <f xml:space="preserve"> IF(_xlfn.XLOOKUP(C28,customers!$A$1:$A$1001,customers!$C$1:$C$1001,,0)=0,"",_xlfn.XLOOKUP(C28,customers!$A$1:$A$1001,customers!$C$1:$C$1001,,0))</f>
        <v>sshalesq@umich.edu</v>
      </c>
      <c r="H28" s="2" t="str">
        <f>_xlfn.XLOOKUP(C28,customers!$A$1:$A$1001,customers!$G$1:$G$1001,,0)</f>
        <v>United States</v>
      </c>
      <c r="I28" t="str">
        <f>_xlfn.XLOOKUP(D28,products!$A$2:$A$49,products!$B$2:$B$49,,0)</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_xlfn.XLOOKUP(orders!C29,customers!$A$1:$A$1001,customers!$B$1:$B$1001,,0)</f>
        <v>Vivie Danneil</v>
      </c>
      <c r="G29" s="2" t="str">
        <f xml:space="preserve"> IF(_xlfn.XLOOKUP(C29,customers!$A$1:$A$1001,customers!$C$1:$C$1001,,0)=0,"",_xlfn.XLOOKUP(C29,customers!$A$1:$A$1001,customers!$C$1:$C$1001,,0))</f>
        <v>vdanneilr@mtv.com</v>
      </c>
      <c r="H29" s="2" t="str">
        <f>_xlfn.XLOOKUP(C29,customers!$A$1:$A$1001,customers!$G$1:$G$1001,,0)</f>
        <v>Ireland</v>
      </c>
      <c r="I29" t="str">
        <f>_xlfn.XLOOKUP(D29,products!$A$2:$A$49,products!$B$2:$B$49,,0)</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_xlfn.XLOOKUP(orders!C30,customers!$A$1:$A$1001,customers!$B$1:$B$1001,,0)</f>
        <v>Theresita Newbury</v>
      </c>
      <c r="G30" s="2" t="str">
        <f xml:space="preserve"> IF(_xlfn.XLOOKUP(C30,customers!$A$1:$A$1001,customers!$C$1:$C$1001,,0)=0,"",_xlfn.XLOOKUP(C30,customers!$A$1:$A$1001,customers!$C$1:$C$1001,,0))</f>
        <v>tnewburys@usda.gov</v>
      </c>
      <c r="H30" s="2" t="str">
        <f>_xlfn.XLOOKUP(C30,customers!$A$1:$A$1001,customers!$G$1:$G$1001,,0)</f>
        <v>Ireland</v>
      </c>
      <c r="I30" t="str">
        <f>_xlfn.XLOOKUP(D30,products!$A$2:$A$49,products!$B$2:$B$49,,0)</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_xlfn.XLOOKUP(orders!C31,customers!$A$1:$A$1001,customers!$B$1:$B$1001,,0)</f>
        <v>Mozelle Calcutt</v>
      </c>
      <c r="G31" s="2" t="str">
        <f xml:space="preserve"> IF(_xlfn.XLOOKUP(C31,customers!$A$1:$A$1001,customers!$C$1:$C$1001,,0)=0,"",_xlfn.XLOOKUP(C31,customers!$A$1:$A$1001,customers!$C$1:$C$1001,,0))</f>
        <v>mcalcuttt@baidu.com</v>
      </c>
      <c r="H31" s="2" t="str">
        <f>_xlfn.XLOOKUP(C31,customers!$A$1:$A$1001,customers!$G$1:$G$1001,,0)</f>
        <v>Ireland</v>
      </c>
      <c r="I31" t="str">
        <f>_xlfn.XLOOKUP(D31,products!$A$2:$A$49,products!$B$2:$B$49,,0)</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_xlfn.XLOOKUP(orders!C32,customers!$A$1:$A$1001,customers!$B$1:$B$1001,,0)</f>
        <v>Adrian Swaine</v>
      </c>
      <c r="G32" s="2" t="str">
        <f xml:space="preserve"> IF(_xlfn.XLOOKUP(C32,customers!$A$1:$A$1001,customers!$C$1:$C$1001,,0)=0,"",_xlfn.XLOOKUP(C32,customers!$A$1:$A$1001,customers!$C$1:$C$1001,,0))</f>
        <v/>
      </c>
      <c r="H32" s="2" t="str">
        <f>_xlfn.XLOOKUP(C32,customers!$A$1:$A$1001,customers!$G$1:$G$1001,,0)</f>
        <v>United States</v>
      </c>
      <c r="I32" t="str">
        <f>_xlfn.XLOOKUP(D32,products!$A$2:$A$49,products!$B$2:$B$49,,0)</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_xlfn.XLOOKUP(orders!C33,customers!$A$1:$A$1001,customers!$B$1:$B$1001,,0)</f>
        <v>Adrian Swaine</v>
      </c>
      <c r="G33" s="2" t="str">
        <f xml:space="preserve"> IF(_xlfn.XLOOKUP(C33,customers!$A$1:$A$1001,customers!$C$1:$C$1001,,0)=0,"",_xlfn.XLOOKUP(C33,customers!$A$1:$A$1001,customers!$C$1:$C$1001,,0))</f>
        <v/>
      </c>
      <c r="H33" s="2" t="str">
        <f>_xlfn.XLOOKUP(C33,customers!$A$1:$A$1001,customers!$G$1:$G$1001,,0)</f>
        <v>United States</v>
      </c>
      <c r="I33" t="str">
        <f>_xlfn.XLOOKUP(D33,products!$A$2:$A$49,products!$B$2:$B$49,,0)</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_xlfn.XLOOKUP(orders!C34,customers!$A$1:$A$1001,customers!$B$1:$B$1001,,0)</f>
        <v>Adrian Swaine</v>
      </c>
      <c r="G34" s="2" t="str">
        <f xml:space="preserve"> IF(_xlfn.XLOOKUP(C34,customers!$A$1:$A$1001,customers!$C$1:$C$1001,,0)=0,"",_xlfn.XLOOKUP(C34,customers!$A$1:$A$1001,customers!$C$1:$C$1001,,0))</f>
        <v/>
      </c>
      <c r="H34" s="2" t="str">
        <f>_xlfn.XLOOKUP(C34,customers!$A$1:$A$1001,customers!$G$1:$G$1001,,0)</f>
        <v>United States</v>
      </c>
      <c r="I34" t="str">
        <f>_xlfn.XLOOKUP(D34,products!$A$2:$A$49,products!$B$2:$B$49,,0)</f>
        <v>Lib</v>
      </c>
      <c r="J34" t="str">
        <f>_xlfn.XLOOKUP(D34,products!$A$2:$A$49,products!$C$2:$C$49,,0)</f>
        <v>M</v>
      </c>
      <c r="K34" s="4">
        <f>_xlfn.XLOOKUP(D34,products!$A$2:$A$49,products!$D$2:$D$49,,0)</f>
        <v>0.5</v>
      </c>
      <c r="L34" s="5">
        <f>_xlfn.XLOOKUP(D34,products!$A$2:$A$49,products!$E$2:$E$49,,0)</f>
        <v>8.73</v>
      </c>
      <c r="M34" s="5">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_xlfn.XLOOKUP(orders!C35,customers!$A$1:$A$1001,customers!$B$1:$B$1001,,0)</f>
        <v>Gallard Gatheral</v>
      </c>
      <c r="G35" s="2" t="str">
        <f xml:space="preserve"> IF(_xlfn.XLOOKUP(C35,customers!$A$1:$A$1001,customers!$C$1:$C$1001,,0)=0,"",_xlfn.XLOOKUP(C35,customers!$A$1:$A$1001,customers!$C$1:$C$1001,,0))</f>
        <v>ggatheralx@123-reg.co.uk</v>
      </c>
      <c r="H35" s="2" t="str">
        <f>_xlfn.XLOOKUP(C35,customers!$A$1:$A$1001,customers!$G$1:$G$1001,,0)</f>
        <v>United States</v>
      </c>
      <c r="I35" t="str">
        <f>_xlfn.XLOOKUP(D35,products!$A$2:$A$49,products!$B$2:$B$49,,0)</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_xlfn.XLOOKUP(orders!C36,customers!$A$1:$A$1001,customers!$B$1:$B$1001,,0)</f>
        <v>Una Welberry</v>
      </c>
      <c r="G36" s="2" t="str">
        <f xml:space="preserve"> IF(_xlfn.XLOOKUP(C36,customers!$A$1:$A$1001,customers!$C$1:$C$1001,,0)=0,"",_xlfn.XLOOKUP(C36,customers!$A$1:$A$1001,customers!$C$1:$C$1001,,0))</f>
        <v>uwelberryy@ebay.co.uk</v>
      </c>
      <c r="H36" s="2" t="str">
        <f>_xlfn.XLOOKUP(C36,customers!$A$1:$A$1001,customers!$G$1:$G$1001,,0)</f>
        <v>United Kingdom</v>
      </c>
      <c r="I36" t="str">
        <f>_xlfn.XLOOKUP(D36,products!$A$2:$A$49,products!$B$2:$B$49,,0)</f>
        <v>Lib</v>
      </c>
      <c r="J36" t="str">
        <f>_xlfn.XLOOKUP(D36,products!$A$2:$A$49,products!$C$2:$C$49,,0)</f>
        <v>L</v>
      </c>
      <c r="K36" s="4">
        <f>_xlfn.XLOOKUP(D36,products!$A$2:$A$49,products!$D$2:$D$49,,0)</f>
        <v>0.5</v>
      </c>
      <c r="L36" s="5">
        <f>_xlfn.XLOOKUP(D36,products!$A$2:$A$49,products!$E$2:$E$49,,0)</f>
        <v>9.51</v>
      </c>
      <c r="M36" s="5">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_xlfn.XLOOKUP(orders!C37,customers!$A$1:$A$1001,customers!$B$1:$B$1001,,0)</f>
        <v>Faber Eilhart</v>
      </c>
      <c r="G37" s="2" t="str">
        <f xml:space="preserve"> IF(_xlfn.XLOOKUP(C37,customers!$A$1:$A$1001,customers!$C$1:$C$1001,,0)=0,"",_xlfn.XLOOKUP(C37,customers!$A$1:$A$1001,customers!$C$1:$C$1001,,0))</f>
        <v>feilhartz@who.int</v>
      </c>
      <c r="H37" s="2" t="str">
        <f>_xlfn.XLOOKUP(C37,customers!$A$1:$A$1001,customers!$G$1:$G$1001,,0)</f>
        <v>United States</v>
      </c>
      <c r="I37" t="str">
        <f>_xlfn.XLOOKUP(D37,products!$A$2:$A$49,products!$B$2:$B$49,,0)</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_xlfn.XLOOKUP(orders!C38,customers!$A$1:$A$1001,customers!$B$1:$B$1001,,0)</f>
        <v>Zorina Ponting</v>
      </c>
      <c r="G38" s="2" t="str">
        <f xml:space="preserve"> IF(_xlfn.XLOOKUP(C38,customers!$A$1:$A$1001,customers!$C$1:$C$1001,,0)=0,"",_xlfn.XLOOKUP(C38,customers!$A$1:$A$1001,customers!$C$1:$C$1001,,0))</f>
        <v>zponting10@altervista.org</v>
      </c>
      <c r="H38" s="2" t="str">
        <f>_xlfn.XLOOKUP(C38,customers!$A$1:$A$1001,customers!$G$1:$G$1001,,0)</f>
        <v>United States</v>
      </c>
      <c r="I38" t="str">
        <f>_xlfn.XLOOKUP(D38,products!$A$2:$A$49,products!$B$2:$B$49,,0)</f>
        <v>Lib</v>
      </c>
      <c r="J38" t="str">
        <f>_xlfn.XLOOKUP(D38,products!$A$2:$A$49,products!$C$2:$C$49,,0)</f>
        <v>M</v>
      </c>
      <c r="K38" s="4">
        <f>_xlfn.XLOOKUP(D38,products!$A$2:$A$49,products!$D$2:$D$49,,0)</f>
        <v>0.2</v>
      </c>
      <c r="L38" s="5">
        <f>_xlfn.XLOOKUP(D38,products!$A$2:$A$49,products!$E$2:$E$49,,0)</f>
        <v>4.3650000000000002</v>
      </c>
      <c r="M38" s="5">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_xlfn.XLOOKUP(orders!C39,customers!$A$1:$A$1001,customers!$B$1:$B$1001,,0)</f>
        <v>Silvio Strase</v>
      </c>
      <c r="G39" s="2" t="str">
        <f xml:space="preserve"> IF(_xlfn.XLOOKUP(C39,customers!$A$1:$A$1001,customers!$C$1:$C$1001,,0)=0,"",_xlfn.XLOOKUP(C39,customers!$A$1:$A$1001,customers!$C$1:$C$1001,,0))</f>
        <v>sstrase11@booking.com</v>
      </c>
      <c r="H39" s="2" t="str">
        <f>_xlfn.XLOOKUP(C39,customers!$A$1:$A$1001,customers!$G$1:$G$1001,,0)</f>
        <v>United States</v>
      </c>
      <c r="I39" t="str">
        <f>_xlfn.XLOOKUP(D39,products!$A$2:$A$49,products!$B$2:$B$49,,0)</f>
        <v>Lib</v>
      </c>
      <c r="J39" t="str">
        <f>_xlfn.XLOOKUP(D39,products!$A$2:$A$49,products!$C$2:$C$49,,0)</f>
        <v>L</v>
      </c>
      <c r="K39" s="4">
        <f>_xlfn.XLOOKUP(D39,products!$A$2:$A$49,products!$D$2:$D$49,,0)</f>
        <v>0.5</v>
      </c>
      <c r="L39" s="5">
        <f>_xlfn.XLOOKUP(D39,products!$A$2:$A$49,products!$E$2:$E$49,,0)</f>
        <v>9.51</v>
      </c>
      <c r="M39" s="5">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_xlfn.XLOOKUP(orders!C40,customers!$A$1:$A$1001,customers!$B$1:$B$1001,,0)</f>
        <v>Dorie de la Tremoille</v>
      </c>
      <c r="G40" s="2" t="str">
        <f xml:space="preserve"> IF(_xlfn.XLOOKUP(C40,customers!$A$1:$A$1001,customers!$C$1:$C$1001,,0)=0,"",_xlfn.XLOOKUP(C40,customers!$A$1:$A$1001,customers!$C$1:$C$1001,,0))</f>
        <v>dde12@unesco.org</v>
      </c>
      <c r="H40" s="2" t="str">
        <f>_xlfn.XLOOKUP(C40,customers!$A$1:$A$1001,customers!$G$1:$G$1001,,0)</f>
        <v>United States</v>
      </c>
      <c r="I40" t="str">
        <f>_xlfn.XLOOKUP(D40,products!$A$2:$A$49,products!$B$2:$B$49,,0)</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_xlfn.XLOOKUP(orders!C41,customers!$A$1:$A$1001,customers!$B$1:$B$1001,,0)</f>
        <v>Hy Zanetto</v>
      </c>
      <c r="G41" s="2" t="str">
        <f xml:space="preserve"> IF(_xlfn.XLOOKUP(C41,customers!$A$1:$A$1001,customers!$C$1:$C$1001,,0)=0,"",_xlfn.XLOOKUP(C41,customers!$A$1:$A$1001,customers!$C$1:$C$1001,,0))</f>
        <v/>
      </c>
      <c r="H41" s="2" t="str">
        <f>_xlfn.XLOOKUP(C41,customers!$A$1:$A$1001,customers!$G$1:$G$1001,,0)</f>
        <v>United States</v>
      </c>
      <c r="I41" t="str">
        <f>_xlfn.XLOOKUP(D41,products!$A$2:$A$49,products!$B$2:$B$49,,0)</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_xlfn.XLOOKUP(orders!C42,customers!$A$1:$A$1001,customers!$B$1:$B$1001,,0)</f>
        <v>Jessica McNess</v>
      </c>
      <c r="G42" s="2" t="str">
        <f xml:space="preserve"> IF(_xlfn.XLOOKUP(C42,customers!$A$1:$A$1001,customers!$C$1:$C$1001,,0)=0,"",_xlfn.XLOOKUP(C42,customers!$A$1:$A$1001,customers!$C$1:$C$1001,,0))</f>
        <v/>
      </c>
      <c r="H42" s="2" t="str">
        <f>_xlfn.XLOOKUP(C42,customers!$A$1:$A$1001,customers!$G$1:$G$1001,,0)</f>
        <v>United States</v>
      </c>
      <c r="I42" t="str">
        <f>_xlfn.XLOOKUP(D42,products!$A$2:$A$49,products!$B$2:$B$49,,0)</f>
        <v>Lib</v>
      </c>
      <c r="J42" t="str">
        <f>_xlfn.XLOOKUP(D42,products!$A$2:$A$49,products!$C$2:$C$49,,0)</f>
        <v>M</v>
      </c>
      <c r="K42" s="4">
        <f>_xlfn.XLOOKUP(D42,products!$A$2:$A$49,products!$D$2:$D$49,,0)</f>
        <v>1</v>
      </c>
      <c r="L42" s="5">
        <f>_xlfn.XLOOKUP(D42,products!$A$2:$A$49,products!$E$2:$E$49,,0)</f>
        <v>14.55</v>
      </c>
      <c r="M42" s="5">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_xlfn.XLOOKUP(orders!C43,customers!$A$1:$A$1001,customers!$B$1:$B$1001,,0)</f>
        <v>Lorenzo Yeoland</v>
      </c>
      <c r="G43" s="2" t="str">
        <f xml:space="preserve"> IF(_xlfn.XLOOKUP(C43,customers!$A$1:$A$1001,customers!$C$1:$C$1001,,0)=0,"",_xlfn.XLOOKUP(C43,customers!$A$1:$A$1001,customers!$C$1:$C$1001,,0))</f>
        <v>lyeoland15@pbs.org</v>
      </c>
      <c r="H43" s="2" t="str">
        <f>_xlfn.XLOOKUP(C43,customers!$A$1:$A$1001,customers!$G$1:$G$1001,,0)</f>
        <v>United States</v>
      </c>
      <c r="I43" t="str">
        <f>_xlfn.XLOOKUP(D43,products!$A$2:$A$49,products!$B$2:$B$49,,0)</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_xlfn.XLOOKUP(orders!C44,customers!$A$1:$A$1001,customers!$B$1:$B$1001,,0)</f>
        <v>Abigail Tolworthy</v>
      </c>
      <c r="G44" s="2" t="str">
        <f xml:space="preserve"> IF(_xlfn.XLOOKUP(C44,customers!$A$1:$A$1001,customers!$C$1:$C$1001,,0)=0,"",_xlfn.XLOOKUP(C44,customers!$A$1:$A$1001,customers!$C$1:$C$1001,,0))</f>
        <v>atolworthy16@toplist.cz</v>
      </c>
      <c r="H44" s="2" t="str">
        <f>_xlfn.XLOOKUP(C44,customers!$A$1:$A$1001,customers!$G$1:$G$1001,,0)</f>
        <v>United States</v>
      </c>
      <c r="I44" t="str">
        <f>_xlfn.XLOOKUP(D44,products!$A$2:$A$49,products!$B$2:$B$49,,0)</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_xlfn.XLOOKUP(orders!C45,customers!$A$1:$A$1001,customers!$B$1:$B$1001,,0)</f>
        <v>Maurie Bartol</v>
      </c>
      <c r="G45" s="2" t="str">
        <f xml:space="preserve"> IF(_xlfn.XLOOKUP(C45,customers!$A$1:$A$1001,customers!$C$1:$C$1001,,0)=0,"",_xlfn.XLOOKUP(C45,customers!$A$1:$A$1001,customers!$C$1:$C$1001,,0))</f>
        <v/>
      </c>
      <c r="H45" s="2" t="str">
        <f>_xlfn.XLOOKUP(C45,customers!$A$1:$A$1001,customers!$G$1:$G$1001,,0)</f>
        <v>United States</v>
      </c>
      <c r="I45" t="str">
        <f>_xlfn.XLOOKUP(D45,products!$A$2:$A$49,products!$B$2:$B$49,,0)</f>
        <v>Lib</v>
      </c>
      <c r="J45" t="str">
        <f>_xlfn.XLOOKUP(D45,products!$A$2:$A$49,products!$C$2:$C$49,,0)</f>
        <v>L</v>
      </c>
      <c r="K45" s="4">
        <f>_xlfn.XLOOKUP(D45,products!$A$2:$A$49,products!$D$2:$D$49,,0)</f>
        <v>2.5</v>
      </c>
      <c r="L45" s="5">
        <f>_xlfn.XLOOKUP(D45,products!$A$2:$A$49,products!$E$2:$E$49,,0)</f>
        <v>36.454999999999998</v>
      </c>
      <c r="M45" s="5">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_xlfn.XLOOKUP(orders!C46,customers!$A$1:$A$1001,customers!$B$1:$B$1001,,0)</f>
        <v>Olag Baudassi</v>
      </c>
      <c r="G46" s="2" t="str">
        <f xml:space="preserve"> IF(_xlfn.XLOOKUP(C46,customers!$A$1:$A$1001,customers!$C$1:$C$1001,,0)=0,"",_xlfn.XLOOKUP(C46,customers!$A$1:$A$1001,customers!$C$1:$C$1001,,0))</f>
        <v>obaudassi18@seesaa.net</v>
      </c>
      <c r="H46" s="2" t="str">
        <f>_xlfn.XLOOKUP(C46,customers!$A$1:$A$1001,customers!$G$1:$G$1001,,0)</f>
        <v>United States</v>
      </c>
      <c r="I46" t="str">
        <f>_xlfn.XLOOKUP(D46,products!$A$2:$A$49,products!$B$2:$B$49,,0)</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_xlfn.XLOOKUP(orders!C47,customers!$A$1:$A$1001,customers!$B$1:$B$1001,,0)</f>
        <v>Petey Kingsbury</v>
      </c>
      <c r="G47" s="2" t="str">
        <f xml:space="preserve"> IF(_xlfn.XLOOKUP(C47,customers!$A$1:$A$1001,customers!$C$1:$C$1001,,0)=0,"",_xlfn.XLOOKUP(C47,customers!$A$1:$A$1001,customers!$C$1:$C$1001,,0))</f>
        <v>pkingsbury19@comcast.net</v>
      </c>
      <c r="H47" s="2" t="str">
        <f>_xlfn.XLOOKUP(C47,customers!$A$1:$A$1001,customers!$G$1:$G$1001,,0)</f>
        <v>United States</v>
      </c>
      <c r="I47" t="str">
        <f>_xlfn.XLOOKUP(D47,products!$A$2:$A$49,products!$B$2:$B$49,,0)</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_xlfn.XLOOKUP(orders!C48,customers!$A$1:$A$1001,customers!$B$1:$B$1001,,0)</f>
        <v>Donna Baskeyfied</v>
      </c>
      <c r="G48" s="2" t="str">
        <f xml:space="preserve"> IF(_xlfn.XLOOKUP(C48,customers!$A$1:$A$1001,customers!$C$1:$C$1001,,0)=0,"",_xlfn.XLOOKUP(C48,customers!$A$1:$A$1001,customers!$C$1:$C$1001,,0))</f>
        <v/>
      </c>
      <c r="H48" s="2" t="str">
        <f>_xlfn.XLOOKUP(C48,customers!$A$1:$A$1001,customers!$G$1:$G$1001,,0)</f>
        <v>United States</v>
      </c>
      <c r="I48" t="str">
        <f>_xlfn.XLOOKUP(D48,products!$A$2:$A$49,products!$B$2:$B$49,,0)</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_xlfn.XLOOKUP(orders!C49,customers!$A$1:$A$1001,customers!$B$1:$B$1001,,0)</f>
        <v>Arda Curley</v>
      </c>
      <c r="G49" s="2" t="str">
        <f xml:space="preserve"> IF(_xlfn.XLOOKUP(C49,customers!$A$1:$A$1001,customers!$C$1:$C$1001,,0)=0,"",_xlfn.XLOOKUP(C49,customers!$A$1:$A$1001,customers!$C$1:$C$1001,,0))</f>
        <v>acurley1b@hao123.com</v>
      </c>
      <c r="H49" s="2" t="str">
        <f>_xlfn.XLOOKUP(C49,customers!$A$1:$A$1001,customers!$G$1:$G$1001,,0)</f>
        <v>United States</v>
      </c>
      <c r="I49" t="str">
        <f>_xlfn.XLOOKUP(D49,products!$A$2:$A$49,products!$B$2:$B$49,,0)</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_xlfn.XLOOKUP(orders!C50,customers!$A$1:$A$1001,customers!$B$1:$B$1001,,0)</f>
        <v>Raynor McGilvary</v>
      </c>
      <c r="G50" s="2" t="str">
        <f xml:space="preserve"> IF(_xlfn.XLOOKUP(C50,customers!$A$1:$A$1001,customers!$C$1:$C$1001,,0)=0,"",_xlfn.XLOOKUP(C50,customers!$A$1:$A$1001,customers!$C$1:$C$1001,,0))</f>
        <v>rmcgilvary1c@tamu.edu</v>
      </c>
      <c r="H50" s="2" t="str">
        <f>_xlfn.XLOOKUP(C50,customers!$A$1:$A$1001,customers!$G$1:$G$1001,,0)</f>
        <v>United States</v>
      </c>
      <c r="I50" t="str">
        <f>_xlfn.XLOOKUP(D50,products!$A$2:$A$49,products!$B$2:$B$49,,0)</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_xlfn.XLOOKUP(orders!C51,customers!$A$1:$A$1001,customers!$B$1:$B$1001,,0)</f>
        <v>Isis Pikett</v>
      </c>
      <c r="G51" s="2" t="str">
        <f xml:space="preserve"> IF(_xlfn.XLOOKUP(C51,customers!$A$1:$A$1001,customers!$C$1:$C$1001,,0)=0,"",_xlfn.XLOOKUP(C51,customers!$A$1:$A$1001,customers!$C$1:$C$1001,,0))</f>
        <v>ipikett1d@xinhuanet.com</v>
      </c>
      <c r="H51" s="2" t="str">
        <f>_xlfn.XLOOKUP(C51,customers!$A$1:$A$1001,customers!$G$1:$G$1001,,0)</f>
        <v>United States</v>
      </c>
      <c r="I51" t="str">
        <f>_xlfn.XLOOKUP(D51,products!$A$2:$A$49,products!$B$2:$B$49,,0)</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_xlfn.XLOOKUP(orders!C52,customers!$A$1:$A$1001,customers!$B$1:$B$1001,,0)</f>
        <v>Inger Bouldon</v>
      </c>
      <c r="G52" s="2" t="str">
        <f xml:space="preserve"> IF(_xlfn.XLOOKUP(C52,customers!$A$1:$A$1001,customers!$C$1:$C$1001,,0)=0,"",_xlfn.XLOOKUP(C52,customers!$A$1:$A$1001,customers!$C$1:$C$1001,,0))</f>
        <v>ibouldon1e@gizmodo.com</v>
      </c>
      <c r="H52" s="2" t="str">
        <f>_xlfn.XLOOKUP(C52,customers!$A$1:$A$1001,customers!$G$1:$G$1001,,0)</f>
        <v>United States</v>
      </c>
      <c r="I52" t="str">
        <f>_xlfn.XLOOKUP(D52,products!$A$2:$A$49,products!$B$2:$B$49,,0)</f>
        <v>Lib</v>
      </c>
      <c r="J52" t="str">
        <f>_xlfn.XLOOKUP(D52,products!$A$2:$A$49,products!$C$2:$C$49,,0)</f>
        <v>D</v>
      </c>
      <c r="K52" s="4">
        <f>_xlfn.XLOOKUP(D52,products!$A$2:$A$49,products!$D$2:$D$49,,0)</f>
        <v>0.5</v>
      </c>
      <c r="L52" s="5">
        <f>_xlfn.XLOOKUP(D52,products!$A$2:$A$49,products!$E$2:$E$49,,0)</f>
        <v>7.77</v>
      </c>
      <c r="M52" s="5">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_xlfn.XLOOKUP(orders!C53,customers!$A$1:$A$1001,customers!$B$1:$B$1001,,0)</f>
        <v>Karry Flanders</v>
      </c>
      <c r="G53" s="2" t="str">
        <f xml:space="preserve"> IF(_xlfn.XLOOKUP(C53,customers!$A$1:$A$1001,customers!$C$1:$C$1001,,0)=0,"",_xlfn.XLOOKUP(C53,customers!$A$1:$A$1001,customers!$C$1:$C$1001,,0))</f>
        <v>kflanders1f@over-blog.com</v>
      </c>
      <c r="H53" s="2" t="str">
        <f>_xlfn.XLOOKUP(C53,customers!$A$1:$A$1001,customers!$G$1:$G$1001,,0)</f>
        <v>Ireland</v>
      </c>
      <c r="I53" t="str">
        <f>_xlfn.XLOOKUP(D53,products!$A$2:$A$49,products!$B$2:$B$49,,0)</f>
        <v>Lib</v>
      </c>
      <c r="J53" t="str">
        <f>_xlfn.XLOOKUP(D53,products!$A$2:$A$49,products!$C$2:$C$49,,0)</f>
        <v>L</v>
      </c>
      <c r="K53" s="4">
        <f>_xlfn.XLOOKUP(D53,products!$A$2:$A$49,products!$D$2:$D$49,,0)</f>
        <v>2.5</v>
      </c>
      <c r="L53" s="5">
        <f>_xlfn.XLOOKUP(D53,products!$A$2:$A$49,products!$E$2:$E$49,,0)</f>
        <v>36.454999999999998</v>
      </c>
      <c r="M53" s="5">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_xlfn.XLOOKUP(orders!C54,customers!$A$1:$A$1001,customers!$B$1:$B$1001,,0)</f>
        <v>Hartley Mattioli</v>
      </c>
      <c r="G54" s="2" t="str">
        <f xml:space="preserve"> IF(_xlfn.XLOOKUP(C54,customers!$A$1:$A$1001,customers!$C$1:$C$1001,,0)=0,"",_xlfn.XLOOKUP(C54,customers!$A$1:$A$1001,customers!$C$1:$C$1001,,0))</f>
        <v>hmattioli1g@webmd.com</v>
      </c>
      <c r="H54" s="2" t="str">
        <f>_xlfn.XLOOKUP(C54,customers!$A$1:$A$1001,customers!$G$1:$G$1001,,0)</f>
        <v>United Kingdom</v>
      </c>
      <c r="I54" t="str">
        <f>_xlfn.XLOOKUP(D54,products!$A$2:$A$49,products!$B$2:$B$49,,0)</f>
        <v>Rob</v>
      </c>
      <c r="J54" t="str">
        <f>_xlfn.XLOOKUP(D54,products!$A$2:$A$49,products!$C$2:$C$49,,0)</f>
        <v>M</v>
      </c>
      <c r="K54" s="4">
        <f>_xlfn.XLOOKUP(D54,products!$A$2:$A$49,products!$D$2:$D$49,,0)</f>
        <v>0.5</v>
      </c>
      <c r="L54" s="5">
        <f>_xlfn.XLOOKUP(D54,products!$A$2:$A$49,products!$E$2:$E$49,,0)</f>
        <v>5.97</v>
      </c>
      <c r="M54" s="5">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_xlfn.XLOOKUP(orders!C55,customers!$A$1:$A$1001,customers!$B$1:$B$1001,,0)</f>
        <v>Hartley Mattioli</v>
      </c>
      <c r="G55" s="2" t="str">
        <f xml:space="preserve"> IF(_xlfn.XLOOKUP(C55,customers!$A$1:$A$1001,customers!$C$1:$C$1001,,0)=0,"",_xlfn.XLOOKUP(C55,customers!$A$1:$A$1001,customers!$C$1:$C$1001,,0))</f>
        <v>hmattioli1g@webmd.com</v>
      </c>
      <c r="H55" s="2" t="str">
        <f>_xlfn.XLOOKUP(C55,customers!$A$1:$A$1001,customers!$G$1:$G$1001,,0)</f>
        <v>United Kingdom</v>
      </c>
      <c r="I55" t="str">
        <f>_xlfn.XLOOKUP(D55,products!$A$2:$A$49,products!$B$2:$B$49,,0)</f>
        <v>Lib</v>
      </c>
      <c r="J55" t="str">
        <f>_xlfn.XLOOKUP(D55,products!$A$2:$A$49,products!$C$2:$C$49,,0)</f>
        <v>L</v>
      </c>
      <c r="K55" s="4">
        <f>_xlfn.XLOOKUP(D55,products!$A$2:$A$49,products!$D$2:$D$49,,0)</f>
        <v>2.5</v>
      </c>
      <c r="L55" s="5">
        <f>_xlfn.XLOOKUP(D55,products!$A$2:$A$49,products!$E$2:$E$49,,0)</f>
        <v>36.454999999999998</v>
      </c>
      <c r="M55" s="5">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_xlfn.XLOOKUP(orders!C56,customers!$A$1:$A$1001,customers!$B$1:$B$1001,,0)</f>
        <v>Archambault Gillard</v>
      </c>
      <c r="G56" s="2" t="str">
        <f xml:space="preserve"> IF(_xlfn.XLOOKUP(C56,customers!$A$1:$A$1001,customers!$C$1:$C$1001,,0)=0,"",_xlfn.XLOOKUP(C56,customers!$A$1:$A$1001,customers!$C$1:$C$1001,,0))</f>
        <v>agillard1i@issuu.com</v>
      </c>
      <c r="H56" s="2" t="str">
        <f>_xlfn.XLOOKUP(C56,customers!$A$1:$A$1001,customers!$G$1:$G$1001,,0)</f>
        <v>United States</v>
      </c>
      <c r="I56" t="str">
        <f>_xlfn.XLOOKUP(D56,products!$A$2:$A$49,products!$B$2:$B$49,,0)</f>
        <v>Lib</v>
      </c>
      <c r="J56" t="str">
        <f>_xlfn.XLOOKUP(D56,products!$A$2:$A$49,products!$C$2:$C$49,,0)</f>
        <v>M</v>
      </c>
      <c r="K56" s="4">
        <f>_xlfn.XLOOKUP(D56,products!$A$2:$A$49,products!$D$2:$D$49,,0)</f>
        <v>1</v>
      </c>
      <c r="L56" s="5">
        <f>_xlfn.XLOOKUP(D56,products!$A$2:$A$49,products!$E$2:$E$49,,0)</f>
        <v>14.55</v>
      </c>
      <c r="M56" s="5">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_xlfn.XLOOKUP(orders!C57,customers!$A$1:$A$1001,customers!$B$1:$B$1001,,0)</f>
        <v>Salomo Cushworth</v>
      </c>
      <c r="G57" s="2" t="str">
        <f xml:space="preserve"> IF(_xlfn.XLOOKUP(C57,customers!$A$1:$A$1001,customers!$C$1:$C$1001,,0)=0,"",_xlfn.XLOOKUP(C57,customers!$A$1:$A$1001,customers!$C$1:$C$1001,,0))</f>
        <v/>
      </c>
      <c r="H57" s="2" t="str">
        <f>_xlfn.XLOOKUP(C57,customers!$A$1:$A$1001,customers!$G$1:$G$1001,,0)</f>
        <v>United States</v>
      </c>
      <c r="I57" t="str">
        <f>_xlfn.XLOOKUP(D57,products!$A$2:$A$49,products!$B$2:$B$49,,0)</f>
        <v>Lib</v>
      </c>
      <c r="J57" t="str">
        <f>_xlfn.XLOOKUP(D57,products!$A$2:$A$49,products!$C$2:$C$49,,0)</f>
        <v>L</v>
      </c>
      <c r="K57" s="4">
        <f>_xlfn.XLOOKUP(D57,products!$A$2:$A$49,products!$D$2:$D$49,,0)</f>
        <v>1</v>
      </c>
      <c r="L57" s="5">
        <f>_xlfn.XLOOKUP(D57,products!$A$2:$A$49,products!$E$2:$E$49,,0)</f>
        <v>15.85</v>
      </c>
      <c r="M57" s="5">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_xlfn.XLOOKUP(orders!C58,customers!$A$1:$A$1001,customers!$B$1:$B$1001,,0)</f>
        <v>Theda Grizard</v>
      </c>
      <c r="G58" s="2" t="str">
        <f xml:space="preserve"> IF(_xlfn.XLOOKUP(C58,customers!$A$1:$A$1001,customers!$C$1:$C$1001,,0)=0,"",_xlfn.XLOOKUP(C58,customers!$A$1:$A$1001,customers!$C$1:$C$1001,,0))</f>
        <v>tgrizard1k@odnoklassniki.ru</v>
      </c>
      <c r="H58" s="2" t="str">
        <f>_xlfn.XLOOKUP(C58,customers!$A$1:$A$1001,customers!$G$1:$G$1001,,0)</f>
        <v>United States</v>
      </c>
      <c r="I58" t="str">
        <f>_xlfn.XLOOKUP(D58,products!$A$2:$A$49,products!$B$2:$B$49,,0)</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_xlfn.XLOOKUP(orders!C59,customers!$A$1:$A$1001,customers!$B$1:$B$1001,,0)</f>
        <v>Rozele Relton</v>
      </c>
      <c r="G59" s="2" t="str">
        <f xml:space="preserve"> IF(_xlfn.XLOOKUP(C59,customers!$A$1:$A$1001,customers!$C$1:$C$1001,,0)=0,"",_xlfn.XLOOKUP(C59,customers!$A$1:$A$1001,customers!$C$1:$C$1001,,0))</f>
        <v>rrelton1l@stanford.edu</v>
      </c>
      <c r="H59" s="2" t="str">
        <f>_xlfn.XLOOKUP(C59,customers!$A$1:$A$1001,customers!$G$1:$G$1001,,0)</f>
        <v>United States</v>
      </c>
      <c r="I59" t="str">
        <f>_xlfn.XLOOKUP(D59,products!$A$2:$A$49,products!$B$2:$B$49,,0)</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_xlfn.XLOOKUP(orders!C60,customers!$A$1:$A$1001,customers!$B$1:$B$1001,,0)</f>
        <v>Willa Rolling</v>
      </c>
      <c r="G60" s="2" t="str">
        <f xml:space="preserve"> IF(_xlfn.XLOOKUP(C60,customers!$A$1:$A$1001,customers!$C$1:$C$1001,,0)=0,"",_xlfn.XLOOKUP(C60,customers!$A$1:$A$1001,customers!$C$1:$C$1001,,0))</f>
        <v/>
      </c>
      <c r="H60" s="2" t="str">
        <f>_xlfn.XLOOKUP(C60,customers!$A$1:$A$1001,customers!$G$1:$G$1001,,0)</f>
        <v>United States</v>
      </c>
      <c r="I60" t="str">
        <f>_xlfn.XLOOKUP(D60,products!$A$2:$A$49,products!$B$2:$B$49,,0)</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_xlfn.XLOOKUP(orders!C61,customers!$A$1:$A$1001,customers!$B$1:$B$1001,,0)</f>
        <v>Stanislaus Gilroy</v>
      </c>
      <c r="G61" s="2" t="str">
        <f xml:space="preserve"> IF(_xlfn.XLOOKUP(C61,customers!$A$1:$A$1001,customers!$C$1:$C$1001,,0)=0,"",_xlfn.XLOOKUP(C61,customers!$A$1:$A$1001,customers!$C$1:$C$1001,,0))</f>
        <v>sgilroy1n@eepurl.com</v>
      </c>
      <c r="H61" s="2" t="str">
        <f>_xlfn.XLOOKUP(C61,customers!$A$1:$A$1001,customers!$G$1:$G$1001,,0)</f>
        <v>United States</v>
      </c>
      <c r="I61" t="str">
        <f>_xlfn.XLOOKUP(D61,products!$A$2:$A$49,products!$B$2:$B$49,,0)</f>
        <v>Lib</v>
      </c>
      <c r="J61" t="str">
        <f>_xlfn.XLOOKUP(D61,products!$A$2:$A$49,products!$C$2:$C$49,,0)</f>
        <v>M</v>
      </c>
      <c r="K61" s="4">
        <f>_xlfn.XLOOKUP(D61,products!$A$2:$A$49,products!$D$2:$D$49,,0)</f>
        <v>0.5</v>
      </c>
      <c r="L61" s="5">
        <f>_xlfn.XLOOKUP(D61,products!$A$2:$A$49,products!$E$2:$E$49,,0)</f>
        <v>8.73</v>
      </c>
      <c r="M61" s="5">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_xlfn.XLOOKUP(orders!C62,customers!$A$1:$A$1001,customers!$B$1:$B$1001,,0)</f>
        <v>Correy Cottingham</v>
      </c>
      <c r="G62" s="2" t="str">
        <f xml:space="preserve"> IF(_xlfn.XLOOKUP(C62,customers!$A$1:$A$1001,customers!$C$1:$C$1001,,0)=0,"",_xlfn.XLOOKUP(C62,customers!$A$1:$A$1001,customers!$C$1:$C$1001,,0))</f>
        <v>ccottingham1o@wikipedia.org</v>
      </c>
      <c r="H62" s="2" t="str">
        <f>_xlfn.XLOOKUP(C62,customers!$A$1:$A$1001,customers!$G$1:$G$1001,,0)</f>
        <v>United States</v>
      </c>
      <c r="I62" t="str">
        <f>_xlfn.XLOOKUP(D62,products!$A$2:$A$49,products!$B$2:$B$49,,0)</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_xlfn.XLOOKUP(orders!C63,customers!$A$1:$A$1001,customers!$B$1:$B$1001,,0)</f>
        <v>Pammi Endacott</v>
      </c>
      <c r="G63" s="2" t="str">
        <f xml:space="preserve"> IF(_xlfn.XLOOKUP(C63,customers!$A$1:$A$1001,customers!$C$1:$C$1001,,0)=0,"",_xlfn.XLOOKUP(C63,customers!$A$1:$A$1001,customers!$C$1:$C$1001,,0))</f>
        <v/>
      </c>
      <c r="H63" s="2" t="str">
        <f>_xlfn.XLOOKUP(C63,customers!$A$1:$A$1001,customers!$G$1:$G$1001,,0)</f>
        <v>United Kingdom</v>
      </c>
      <c r="I63" t="str">
        <f>_xlfn.XLOOKUP(D63,products!$A$2:$A$49,products!$B$2:$B$49,,0)</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_xlfn.XLOOKUP(orders!C64,customers!$A$1:$A$1001,customers!$B$1:$B$1001,,0)</f>
        <v>Nona Linklater</v>
      </c>
      <c r="G64" s="2" t="str">
        <f xml:space="preserve"> IF(_xlfn.XLOOKUP(C64,customers!$A$1:$A$1001,customers!$C$1:$C$1001,,0)=0,"",_xlfn.XLOOKUP(C64,customers!$A$1:$A$1001,customers!$C$1:$C$1001,,0))</f>
        <v/>
      </c>
      <c r="H64" s="2" t="str">
        <f>_xlfn.XLOOKUP(C64,customers!$A$1:$A$1001,customers!$G$1:$G$1001,,0)</f>
        <v>United States</v>
      </c>
      <c r="I64" t="str">
        <f>_xlfn.XLOOKUP(D64,products!$A$2:$A$49,products!$B$2:$B$49,,0)</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_xlfn.XLOOKUP(orders!C65,customers!$A$1:$A$1001,customers!$B$1:$B$1001,,0)</f>
        <v>Annadiane Dykes</v>
      </c>
      <c r="G65" s="2" t="str">
        <f xml:space="preserve"> IF(_xlfn.XLOOKUP(C65,customers!$A$1:$A$1001,customers!$C$1:$C$1001,,0)=0,"",_xlfn.XLOOKUP(C65,customers!$A$1:$A$1001,customers!$C$1:$C$1001,,0))</f>
        <v>adykes1r@eventbrite.com</v>
      </c>
      <c r="H65" s="2" t="str">
        <f>_xlfn.XLOOKUP(C65,customers!$A$1:$A$1001,customers!$G$1:$G$1001,,0)</f>
        <v>United States</v>
      </c>
      <c r="I65" t="str">
        <f>_xlfn.XLOOKUP(D65,products!$A$2:$A$49,products!$B$2:$B$49,,0)</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_xlfn.XLOOKUP(orders!C66,customers!$A$1:$A$1001,customers!$B$1:$B$1001,,0)</f>
        <v>Felecia Dodgson</v>
      </c>
      <c r="G66" s="2" t="str">
        <f xml:space="preserve"> IF(_xlfn.XLOOKUP(C66,customers!$A$1:$A$1001,customers!$C$1:$C$1001,,0)=0,"",_xlfn.XLOOKUP(C66,customers!$A$1:$A$1001,customers!$C$1:$C$1001,,0))</f>
        <v/>
      </c>
      <c r="H66" s="2" t="str">
        <f>_xlfn.XLOOKUP(C66,customers!$A$1:$A$1001,customers!$G$1:$G$1001,,0)</f>
        <v>United States</v>
      </c>
      <c r="I66" t="str">
        <f>_xlfn.XLOOKUP(D66,products!$A$2:$A$49,products!$B$2:$B$49,,0)</f>
        <v>Rob</v>
      </c>
      <c r="J66" t="str">
        <f>_xlfn.XLOOKUP(D66,products!$A$2:$A$49,products!$C$2:$C$49,,0)</f>
        <v>M</v>
      </c>
      <c r="K66" s="4">
        <f>_xlfn.XLOOKUP(D66,products!$A$2:$A$49,products!$D$2:$D$49,,0)</f>
        <v>0.5</v>
      </c>
      <c r="L66" s="5">
        <f>_xlfn.XLOOKUP(D66,products!$A$2:$A$49,products!$E$2:$E$49,,0)</f>
        <v>5.97</v>
      </c>
      <c r="M66" s="5">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_xlfn.XLOOKUP(orders!C67,customers!$A$1:$A$1001,customers!$B$1:$B$1001,,0)</f>
        <v>Angelia Cockrem</v>
      </c>
      <c r="G67" s="2" t="str">
        <f xml:space="preserve"> IF(_xlfn.XLOOKUP(C67,customers!$A$1:$A$1001,customers!$C$1:$C$1001,,0)=0,"",_xlfn.XLOOKUP(C67,customers!$A$1:$A$1001,customers!$C$1:$C$1001,,0))</f>
        <v>acockrem1t@engadget.com</v>
      </c>
      <c r="H67" s="2" t="str">
        <f>_xlfn.XLOOKUP(C67,customers!$A$1:$A$1001,customers!$G$1:$G$1001,,0)</f>
        <v>United States</v>
      </c>
      <c r="I67" t="str">
        <f>_xlfn.XLOOKUP(D67,products!$A$2:$A$49,products!$B$2:$B$49,,0)</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 "Robusta", IF(I67="Exc", "Excelsa", IF(I67="Ara", "Arabica", IF(I67="Lib", "Liberica", " "))))</f>
        <v>Robusta</v>
      </c>
      <c r="O67" t="str">
        <f t="shared" ref="O67:O130" si="5">IF(J67 = "M", "Medium", IF(J67 = "L", "Light", IF(J67 = "D", "Dark", " ")))</f>
        <v>Dark</v>
      </c>
      <c r="P67" t="str">
        <f>_xlfn.XLOOKUP(Orders[[#This Row],[Customer ID]],customers!$A$2:$A$1001,customers!$I$2:$I$1001,,0)</f>
        <v>Yes</v>
      </c>
    </row>
    <row r="68" spans="1:16" x14ac:dyDescent="0.2">
      <c r="A68" s="2" t="s">
        <v>860</v>
      </c>
      <c r="B68" s="3">
        <v>44666</v>
      </c>
      <c r="C68" s="2" t="s">
        <v>861</v>
      </c>
      <c r="D68" t="s">
        <v>6173</v>
      </c>
      <c r="E68" s="2">
        <v>1</v>
      </c>
      <c r="F68" s="2" t="str">
        <f>_xlfn.XLOOKUP(orders!C68,customers!$A$1:$A$1001,customers!$B$1:$B$1001,,0)</f>
        <v>Belvia Umpleby</v>
      </c>
      <c r="G68" s="2" t="str">
        <f xml:space="preserve"> IF(_xlfn.XLOOKUP(C68,customers!$A$1:$A$1001,customers!$C$1:$C$1001,,0)=0,"",_xlfn.XLOOKUP(C68,customers!$A$1:$A$1001,customers!$C$1:$C$1001,,0))</f>
        <v>bumpleby1u@soundcloud.com</v>
      </c>
      <c r="H68" s="2" t="str">
        <f>_xlfn.XLOOKUP(C68,customers!$A$1:$A$1001,customers!$G$1:$G$1001,,0)</f>
        <v>United States</v>
      </c>
      <c r="I68" t="str">
        <f>_xlfn.XLOOKUP(D68,products!$A$2:$A$49,products!$B$2:$B$49,,0)</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_xlfn.XLOOKUP(orders!C69,customers!$A$1:$A$1001,customers!$B$1:$B$1001,,0)</f>
        <v>Nat Saleway</v>
      </c>
      <c r="G69" s="2" t="str">
        <f xml:space="preserve"> IF(_xlfn.XLOOKUP(C69,customers!$A$1:$A$1001,customers!$C$1:$C$1001,,0)=0,"",_xlfn.XLOOKUP(C69,customers!$A$1:$A$1001,customers!$C$1:$C$1001,,0))</f>
        <v>nsaleway1v@dedecms.com</v>
      </c>
      <c r="H69" s="2" t="str">
        <f>_xlfn.XLOOKUP(C69,customers!$A$1:$A$1001,customers!$G$1:$G$1001,,0)</f>
        <v>United States</v>
      </c>
      <c r="I69" t="str">
        <f>_xlfn.XLOOKUP(D69,products!$A$2:$A$49,products!$B$2:$B$49,,0)</f>
        <v>Lib</v>
      </c>
      <c r="J69" t="str">
        <f>_xlfn.XLOOKUP(D69,products!$A$2:$A$49,products!$C$2:$C$49,,0)</f>
        <v>L</v>
      </c>
      <c r="K69" s="4">
        <f>_xlfn.XLOOKUP(D69,products!$A$2:$A$49,products!$D$2:$D$49,,0)</f>
        <v>0.2</v>
      </c>
      <c r="L69" s="5">
        <f>_xlfn.XLOOKUP(D69,products!$A$2:$A$49,products!$E$2:$E$49,,0)</f>
        <v>4.7549999999999999</v>
      </c>
      <c r="M69" s="5">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_xlfn.XLOOKUP(orders!C70,customers!$A$1:$A$1001,customers!$B$1:$B$1001,,0)</f>
        <v>Hayward Goulter</v>
      </c>
      <c r="G70" s="2" t="str">
        <f xml:space="preserve"> IF(_xlfn.XLOOKUP(C70,customers!$A$1:$A$1001,customers!$C$1:$C$1001,,0)=0,"",_xlfn.XLOOKUP(C70,customers!$A$1:$A$1001,customers!$C$1:$C$1001,,0))</f>
        <v>hgoulter1w@abc.net.au</v>
      </c>
      <c r="H70" s="2" t="str">
        <f>_xlfn.XLOOKUP(C70,customers!$A$1:$A$1001,customers!$G$1:$G$1001,,0)</f>
        <v>United States</v>
      </c>
      <c r="I70" t="str">
        <f>_xlfn.XLOOKUP(D70,products!$A$2:$A$49,products!$B$2:$B$49,,0)</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_xlfn.XLOOKUP(orders!C71,customers!$A$1:$A$1001,customers!$B$1:$B$1001,,0)</f>
        <v>Gay Rizzello</v>
      </c>
      <c r="G71" s="2" t="str">
        <f xml:space="preserve"> IF(_xlfn.XLOOKUP(C71,customers!$A$1:$A$1001,customers!$C$1:$C$1001,,0)=0,"",_xlfn.XLOOKUP(C71,customers!$A$1:$A$1001,customers!$C$1:$C$1001,,0))</f>
        <v>grizzello1x@symantec.com</v>
      </c>
      <c r="H71" s="2" t="str">
        <f>_xlfn.XLOOKUP(C71,customers!$A$1:$A$1001,customers!$G$1:$G$1001,,0)</f>
        <v>United Kingdom</v>
      </c>
      <c r="I71" t="str">
        <f>_xlfn.XLOOKUP(D71,products!$A$2:$A$49,products!$B$2:$B$49,,0)</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_xlfn.XLOOKUP(orders!C72,customers!$A$1:$A$1001,customers!$B$1:$B$1001,,0)</f>
        <v>Shannon List</v>
      </c>
      <c r="G72" s="2" t="str">
        <f xml:space="preserve"> IF(_xlfn.XLOOKUP(C72,customers!$A$1:$A$1001,customers!$C$1:$C$1001,,0)=0,"",_xlfn.XLOOKUP(C72,customers!$A$1:$A$1001,customers!$C$1:$C$1001,,0))</f>
        <v>slist1y@mapquest.com</v>
      </c>
      <c r="H72" s="2" t="str">
        <f>_xlfn.XLOOKUP(C72,customers!$A$1:$A$1001,customers!$G$1:$G$1001,,0)</f>
        <v>United States</v>
      </c>
      <c r="I72" t="str">
        <f>_xlfn.XLOOKUP(D72,products!$A$2:$A$49,products!$B$2:$B$49,,0)</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_xlfn.XLOOKUP(orders!C73,customers!$A$1:$A$1001,customers!$B$1:$B$1001,,0)</f>
        <v>Shirlene Edmondson</v>
      </c>
      <c r="G73" s="2" t="str">
        <f xml:space="preserve"> IF(_xlfn.XLOOKUP(C73,customers!$A$1:$A$1001,customers!$C$1:$C$1001,,0)=0,"",_xlfn.XLOOKUP(C73,customers!$A$1:$A$1001,customers!$C$1:$C$1001,,0))</f>
        <v>sedmondson1z@theguardian.com</v>
      </c>
      <c r="H73" s="2" t="str">
        <f>_xlfn.XLOOKUP(C73,customers!$A$1:$A$1001,customers!$G$1:$G$1001,,0)</f>
        <v>Ireland</v>
      </c>
      <c r="I73" t="str">
        <f>_xlfn.XLOOKUP(D73,products!$A$2:$A$49,products!$B$2:$B$49,,0)</f>
        <v>Lib</v>
      </c>
      <c r="J73" t="str">
        <f>_xlfn.XLOOKUP(D73,products!$A$2:$A$49,products!$C$2:$C$49,,0)</f>
        <v>L</v>
      </c>
      <c r="K73" s="4">
        <f>_xlfn.XLOOKUP(D73,products!$A$2:$A$49,products!$D$2:$D$49,,0)</f>
        <v>0.2</v>
      </c>
      <c r="L73" s="5">
        <f>_xlfn.XLOOKUP(D73,products!$A$2:$A$49,products!$E$2:$E$49,,0)</f>
        <v>4.7549999999999999</v>
      </c>
      <c r="M73" s="5">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_xlfn.XLOOKUP(orders!C74,customers!$A$1:$A$1001,customers!$B$1:$B$1001,,0)</f>
        <v>Aurlie McCarl</v>
      </c>
      <c r="G74" s="2" t="str">
        <f xml:space="preserve"> IF(_xlfn.XLOOKUP(C74,customers!$A$1:$A$1001,customers!$C$1:$C$1001,,0)=0,"",_xlfn.XLOOKUP(C74,customers!$A$1:$A$1001,customers!$C$1:$C$1001,,0))</f>
        <v/>
      </c>
      <c r="H74" s="2" t="str">
        <f>_xlfn.XLOOKUP(C74,customers!$A$1:$A$1001,customers!$G$1:$G$1001,,0)</f>
        <v>United States</v>
      </c>
      <c r="I74" t="str">
        <f>_xlfn.XLOOKUP(D74,products!$A$2:$A$49,products!$B$2:$B$49,,0)</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_xlfn.XLOOKUP(orders!C75,customers!$A$1:$A$1001,customers!$B$1:$B$1001,,0)</f>
        <v>Alikee Carryer</v>
      </c>
      <c r="G75" s="2" t="str">
        <f xml:space="preserve"> IF(_xlfn.XLOOKUP(C75,customers!$A$1:$A$1001,customers!$C$1:$C$1001,,0)=0,"",_xlfn.XLOOKUP(C75,customers!$A$1:$A$1001,customers!$C$1:$C$1001,,0))</f>
        <v/>
      </c>
      <c r="H75" s="2" t="str">
        <f>_xlfn.XLOOKUP(C75,customers!$A$1:$A$1001,customers!$G$1:$G$1001,,0)</f>
        <v>United States</v>
      </c>
      <c r="I75" t="str">
        <f>_xlfn.XLOOKUP(D75,products!$A$2:$A$49,products!$B$2:$B$49,,0)</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_xlfn.XLOOKUP(orders!C76,customers!$A$1:$A$1001,customers!$B$1:$B$1001,,0)</f>
        <v>Jennifer Rangall</v>
      </c>
      <c r="G76" s="2" t="str">
        <f xml:space="preserve"> IF(_xlfn.XLOOKUP(C76,customers!$A$1:$A$1001,customers!$C$1:$C$1001,,0)=0,"",_xlfn.XLOOKUP(C76,customers!$A$1:$A$1001,customers!$C$1:$C$1001,,0))</f>
        <v>jrangall22@newsvine.com</v>
      </c>
      <c r="H76" s="2" t="str">
        <f>_xlfn.XLOOKUP(C76,customers!$A$1:$A$1001,customers!$G$1:$G$1001,,0)</f>
        <v>United States</v>
      </c>
      <c r="I76" t="str">
        <f>_xlfn.XLOOKUP(D76,products!$A$2:$A$49,products!$B$2:$B$49,,0)</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_xlfn.XLOOKUP(orders!C77,customers!$A$1:$A$1001,customers!$B$1:$B$1001,,0)</f>
        <v>Kipper Boorn</v>
      </c>
      <c r="G77" s="2" t="str">
        <f xml:space="preserve"> IF(_xlfn.XLOOKUP(C77,customers!$A$1:$A$1001,customers!$C$1:$C$1001,,0)=0,"",_xlfn.XLOOKUP(C77,customers!$A$1:$A$1001,customers!$C$1:$C$1001,,0))</f>
        <v>kboorn23@ezinearticles.com</v>
      </c>
      <c r="H77" s="2" t="str">
        <f>_xlfn.XLOOKUP(C77,customers!$A$1:$A$1001,customers!$G$1:$G$1001,,0)</f>
        <v>Ireland</v>
      </c>
      <c r="I77" t="str">
        <f>_xlfn.XLOOKUP(D77,products!$A$2:$A$49,products!$B$2:$B$49,,0)</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_xlfn.XLOOKUP(orders!C78,customers!$A$1:$A$1001,customers!$B$1:$B$1001,,0)</f>
        <v>Melania Beadle</v>
      </c>
      <c r="G78" s="2" t="str">
        <f xml:space="preserve"> IF(_xlfn.XLOOKUP(C78,customers!$A$1:$A$1001,customers!$C$1:$C$1001,,0)=0,"",_xlfn.XLOOKUP(C78,customers!$A$1:$A$1001,customers!$C$1:$C$1001,,0))</f>
        <v/>
      </c>
      <c r="H78" s="2" t="str">
        <f>_xlfn.XLOOKUP(C78,customers!$A$1:$A$1001,customers!$G$1:$G$1001,,0)</f>
        <v>Ireland</v>
      </c>
      <c r="I78" t="str">
        <f>_xlfn.XLOOKUP(D78,products!$A$2:$A$49,products!$B$2:$B$49,,0)</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_xlfn.XLOOKUP(orders!C79,customers!$A$1:$A$1001,customers!$B$1:$B$1001,,0)</f>
        <v>Colene Elgey</v>
      </c>
      <c r="G79" s="2" t="str">
        <f xml:space="preserve"> IF(_xlfn.XLOOKUP(C79,customers!$A$1:$A$1001,customers!$C$1:$C$1001,,0)=0,"",_xlfn.XLOOKUP(C79,customers!$A$1:$A$1001,customers!$C$1:$C$1001,,0))</f>
        <v>celgey25@webs.com</v>
      </c>
      <c r="H79" s="2" t="str">
        <f>_xlfn.XLOOKUP(C79,customers!$A$1:$A$1001,customers!$G$1:$G$1001,,0)</f>
        <v>United States</v>
      </c>
      <c r="I79" t="str">
        <f>_xlfn.XLOOKUP(D79,products!$A$2:$A$49,products!$B$2:$B$49,,0)</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_xlfn.XLOOKUP(orders!C80,customers!$A$1:$A$1001,customers!$B$1:$B$1001,,0)</f>
        <v>Lothaire Mizzi</v>
      </c>
      <c r="G80" s="2" t="str">
        <f xml:space="preserve"> IF(_xlfn.XLOOKUP(C80,customers!$A$1:$A$1001,customers!$C$1:$C$1001,,0)=0,"",_xlfn.XLOOKUP(C80,customers!$A$1:$A$1001,customers!$C$1:$C$1001,,0))</f>
        <v>lmizzi26@rakuten.co.jp</v>
      </c>
      <c r="H80" s="2" t="str">
        <f>_xlfn.XLOOKUP(C80,customers!$A$1:$A$1001,customers!$G$1:$G$1001,,0)</f>
        <v>United States</v>
      </c>
      <c r="I80" t="str">
        <f>_xlfn.XLOOKUP(D80,products!$A$2:$A$49,products!$B$2:$B$49,,0)</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_xlfn.XLOOKUP(orders!C81,customers!$A$1:$A$1001,customers!$B$1:$B$1001,,0)</f>
        <v>Cletis Giacomazzo</v>
      </c>
      <c r="G81" s="2" t="str">
        <f xml:space="preserve"> IF(_xlfn.XLOOKUP(C81,customers!$A$1:$A$1001,customers!$C$1:$C$1001,,0)=0,"",_xlfn.XLOOKUP(C81,customers!$A$1:$A$1001,customers!$C$1:$C$1001,,0))</f>
        <v>cgiacomazzo27@jigsy.com</v>
      </c>
      <c r="H81" s="2" t="str">
        <f>_xlfn.XLOOKUP(C81,customers!$A$1:$A$1001,customers!$G$1:$G$1001,,0)</f>
        <v>United States</v>
      </c>
      <c r="I81" t="str">
        <f>_xlfn.XLOOKUP(D81,products!$A$2:$A$49,products!$B$2:$B$49,,0)</f>
        <v>Rob</v>
      </c>
      <c r="J81" t="str">
        <f>_xlfn.XLOOKUP(D81,products!$A$2:$A$49,products!$C$2:$C$49,,0)</f>
        <v>L</v>
      </c>
      <c r="K81" s="4">
        <f>_xlfn.XLOOKUP(D81,products!$A$2:$A$49,products!$D$2:$D$49,,0)</f>
        <v>1</v>
      </c>
      <c r="L81" s="5">
        <f>_xlfn.XLOOKUP(D81,products!$A$2:$A$49,products!$E$2:$E$49,,0)</f>
        <v>11.95</v>
      </c>
      <c r="M81" s="5">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_xlfn.XLOOKUP(orders!C82,customers!$A$1:$A$1001,customers!$B$1:$B$1001,,0)</f>
        <v>Ami Arnow</v>
      </c>
      <c r="G82" s="2" t="str">
        <f xml:space="preserve"> IF(_xlfn.XLOOKUP(C82,customers!$A$1:$A$1001,customers!$C$1:$C$1001,,0)=0,"",_xlfn.XLOOKUP(C82,customers!$A$1:$A$1001,customers!$C$1:$C$1001,,0))</f>
        <v>aarnow28@arizona.edu</v>
      </c>
      <c r="H82" s="2" t="str">
        <f>_xlfn.XLOOKUP(C82,customers!$A$1:$A$1001,customers!$G$1:$G$1001,,0)</f>
        <v>United States</v>
      </c>
      <c r="I82" t="str">
        <f>_xlfn.XLOOKUP(D82,products!$A$2:$A$49,products!$B$2:$B$49,,0)</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_xlfn.XLOOKUP(orders!C83,customers!$A$1:$A$1001,customers!$B$1:$B$1001,,0)</f>
        <v>Sheppard Yann</v>
      </c>
      <c r="G83" s="2" t="str">
        <f xml:space="preserve"> IF(_xlfn.XLOOKUP(C83,customers!$A$1:$A$1001,customers!$C$1:$C$1001,,0)=0,"",_xlfn.XLOOKUP(C83,customers!$A$1:$A$1001,customers!$C$1:$C$1001,,0))</f>
        <v>syann29@senate.gov</v>
      </c>
      <c r="H83" s="2" t="str">
        <f>_xlfn.XLOOKUP(C83,customers!$A$1:$A$1001,customers!$G$1:$G$1001,,0)</f>
        <v>United States</v>
      </c>
      <c r="I83" t="str">
        <f>_xlfn.XLOOKUP(D83,products!$A$2:$A$49,products!$B$2:$B$49,,0)</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_xlfn.XLOOKUP(orders!C84,customers!$A$1:$A$1001,customers!$B$1:$B$1001,,0)</f>
        <v>Bunny Naulls</v>
      </c>
      <c r="G84" s="2" t="str">
        <f xml:space="preserve"> IF(_xlfn.XLOOKUP(C84,customers!$A$1:$A$1001,customers!$C$1:$C$1001,,0)=0,"",_xlfn.XLOOKUP(C84,customers!$A$1:$A$1001,customers!$C$1:$C$1001,,0))</f>
        <v>bnaulls2a@tiny.cc</v>
      </c>
      <c r="H84" s="2" t="str">
        <f>_xlfn.XLOOKUP(C84,customers!$A$1:$A$1001,customers!$G$1:$G$1001,,0)</f>
        <v>Ireland</v>
      </c>
      <c r="I84" t="str">
        <f>_xlfn.XLOOKUP(D84,products!$A$2:$A$49,products!$B$2:$B$49,,0)</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_xlfn.XLOOKUP(orders!C85,customers!$A$1:$A$1001,customers!$B$1:$B$1001,,0)</f>
        <v>Hally Lorait</v>
      </c>
      <c r="G85" s="2" t="str">
        <f xml:space="preserve"> IF(_xlfn.XLOOKUP(C85,customers!$A$1:$A$1001,customers!$C$1:$C$1001,,0)=0,"",_xlfn.XLOOKUP(C85,customers!$A$1:$A$1001,customers!$C$1:$C$1001,,0))</f>
        <v/>
      </c>
      <c r="H85" s="2" t="str">
        <f>_xlfn.XLOOKUP(C85,customers!$A$1:$A$1001,customers!$G$1:$G$1001,,0)</f>
        <v>United States</v>
      </c>
      <c r="I85" t="str">
        <f>_xlfn.XLOOKUP(D85,products!$A$2:$A$49,products!$B$2:$B$49,,0)</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_xlfn.XLOOKUP(orders!C86,customers!$A$1:$A$1001,customers!$B$1:$B$1001,,0)</f>
        <v>Zaccaria Sherewood</v>
      </c>
      <c r="G86" s="2" t="str">
        <f xml:space="preserve"> IF(_xlfn.XLOOKUP(C86,customers!$A$1:$A$1001,customers!$C$1:$C$1001,,0)=0,"",_xlfn.XLOOKUP(C86,customers!$A$1:$A$1001,customers!$C$1:$C$1001,,0))</f>
        <v>zsherewood2c@apache.org</v>
      </c>
      <c r="H86" s="2" t="str">
        <f>_xlfn.XLOOKUP(C86,customers!$A$1:$A$1001,customers!$G$1:$G$1001,,0)</f>
        <v>United States</v>
      </c>
      <c r="I86" t="str">
        <f>_xlfn.XLOOKUP(D86,products!$A$2:$A$49,products!$B$2:$B$49,,0)</f>
        <v>Lib</v>
      </c>
      <c r="J86" t="str">
        <f>_xlfn.XLOOKUP(D86,products!$A$2:$A$49,products!$C$2:$C$49,,0)</f>
        <v>L</v>
      </c>
      <c r="K86" s="4">
        <f>_xlfn.XLOOKUP(D86,products!$A$2:$A$49,products!$D$2:$D$49,,0)</f>
        <v>0.5</v>
      </c>
      <c r="L86" s="5">
        <f>_xlfn.XLOOKUP(D86,products!$A$2:$A$49,products!$E$2:$E$49,,0)</f>
        <v>9.51</v>
      </c>
      <c r="M86" s="5">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_xlfn.XLOOKUP(orders!C87,customers!$A$1:$A$1001,customers!$B$1:$B$1001,,0)</f>
        <v>Jeffrey Dufaire</v>
      </c>
      <c r="G87" s="2" t="str">
        <f xml:space="preserve"> IF(_xlfn.XLOOKUP(C87,customers!$A$1:$A$1001,customers!$C$1:$C$1001,,0)=0,"",_xlfn.XLOOKUP(C87,customers!$A$1:$A$1001,customers!$C$1:$C$1001,,0))</f>
        <v>jdufaire2d@fc2.com</v>
      </c>
      <c r="H87" s="2" t="str">
        <f>_xlfn.XLOOKUP(C87,customers!$A$1:$A$1001,customers!$G$1:$G$1001,,0)</f>
        <v>United States</v>
      </c>
      <c r="I87" t="str">
        <f>_xlfn.XLOOKUP(D87,products!$A$2:$A$49,products!$B$2:$B$49,,0)</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_xlfn.XLOOKUP(orders!C88,customers!$A$1:$A$1001,customers!$B$1:$B$1001,,0)</f>
        <v>Jeffrey Dufaire</v>
      </c>
      <c r="G88" s="2" t="str">
        <f xml:space="preserve"> IF(_xlfn.XLOOKUP(C88,customers!$A$1:$A$1001,customers!$C$1:$C$1001,,0)=0,"",_xlfn.XLOOKUP(C88,customers!$A$1:$A$1001,customers!$C$1:$C$1001,,0))</f>
        <v>jdufaire2d@fc2.com</v>
      </c>
      <c r="H88" s="2" t="str">
        <f>_xlfn.XLOOKUP(C88,customers!$A$1:$A$1001,customers!$G$1:$G$1001,,0)</f>
        <v>United States</v>
      </c>
      <c r="I88" t="str">
        <f>_xlfn.XLOOKUP(D88,products!$A$2:$A$49,products!$B$2:$B$49,,0)</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_xlfn.XLOOKUP(orders!C89,customers!$A$1:$A$1001,customers!$B$1:$B$1001,,0)</f>
        <v>Beitris Keaveney</v>
      </c>
      <c r="G89" s="2" t="str">
        <f xml:space="preserve"> IF(_xlfn.XLOOKUP(C89,customers!$A$1:$A$1001,customers!$C$1:$C$1001,,0)=0,"",_xlfn.XLOOKUP(C89,customers!$A$1:$A$1001,customers!$C$1:$C$1001,,0))</f>
        <v>bkeaveney2f@netlog.com</v>
      </c>
      <c r="H89" s="2" t="str">
        <f>_xlfn.XLOOKUP(C89,customers!$A$1:$A$1001,customers!$G$1:$G$1001,,0)</f>
        <v>United States</v>
      </c>
      <c r="I89" t="str">
        <f>_xlfn.XLOOKUP(D89,products!$A$2:$A$49,products!$B$2:$B$49,,0)</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_xlfn.XLOOKUP(orders!C90,customers!$A$1:$A$1001,customers!$B$1:$B$1001,,0)</f>
        <v>Elna Grise</v>
      </c>
      <c r="G90" s="2" t="str">
        <f xml:space="preserve"> IF(_xlfn.XLOOKUP(C90,customers!$A$1:$A$1001,customers!$C$1:$C$1001,,0)=0,"",_xlfn.XLOOKUP(C90,customers!$A$1:$A$1001,customers!$C$1:$C$1001,,0))</f>
        <v>egrise2g@cargocollective.com</v>
      </c>
      <c r="H90" s="2" t="str">
        <f>_xlfn.XLOOKUP(C90,customers!$A$1:$A$1001,customers!$G$1:$G$1001,,0)</f>
        <v>United States</v>
      </c>
      <c r="I90" t="str">
        <f>_xlfn.XLOOKUP(D90,products!$A$2:$A$49,products!$B$2:$B$49,,0)</f>
        <v>Rob</v>
      </c>
      <c r="J90" t="str">
        <f>_xlfn.XLOOKUP(D90,products!$A$2:$A$49,products!$C$2:$C$49,,0)</f>
        <v>L</v>
      </c>
      <c r="K90" s="4">
        <f>_xlfn.XLOOKUP(D90,products!$A$2:$A$49,products!$D$2:$D$49,,0)</f>
        <v>1</v>
      </c>
      <c r="L90" s="5">
        <f>_xlfn.XLOOKUP(D90,products!$A$2:$A$49,products!$E$2:$E$49,,0)</f>
        <v>11.95</v>
      </c>
      <c r="M90" s="5">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_xlfn.XLOOKUP(orders!C91,customers!$A$1:$A$1001,customers!$B$1:$B$1001,,0)</f>
        <v>Torie Gottelier</v>
      </c>
      <c r="G91" s="2" t="str">
        <f xml:space="preserve"> IF(_xlfn.XLOOKUP(C91,customers!$A$1:$A$1001,customers!$C$1:$C$1001,,0)=0,"",_xlfn.XLOOKUP(C91,customers!$A$1:$A$1001,customers!$C$1:$C$1001,,0))</f>
        <v>tgottelier2h@vistaprint.com</v>
      </c>
      <c r="H91" s="2" t="str">
        <f>_xlfn.XLOOKUP(C91,customers!$A$1:$A$1001,customers!$G$1:$G$1001,,0)</f>
        <v>United States</v>
      </c>
      <c r="I91" t="str">
        <f>_xlfn.XLOOKUP(D91,products!$A$2:$A$49,products!$B$2:$B$49,,0)</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_xlfn.XLOOKUP(orders!C92,customers!$A$1:$A$1001,customers!$B$1:$B$1001,,0)</f>
        <v>Loydie Langlais</v>
      </c>
      <c r="G92" s="2" t="str">
        <f xml:space="preserve"> IF(_xlfn.XLOOKUP(C92,customers!$A$1:$A$1001,customers!$C$1:$C$1001,,0)=0,"",_xlfn.XLOOKUP(C92,customers!$A$1:$A$1001,customers!$C$1:$C$1001,,0))</f>
        <v/>
      </c>
      <c r="H92" s="2" t="str">
        <f>_xlfn.XLOOKUP(C92,customers!$A$1:$A$1001,customers!$G$1:$G$1001,,0)</f>
        <v>Ireland</v>
      </c>
      <c r="I92" t="str">
        <f>_xlfn.XLOOKUP(D92,products!$A$2:$A$49,products!$B$2:$B$49,,0)</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_xlfn.XLOOKUP(orders!C93,customers!$A$1:$A$1001,customers!$B$1:$B$1001,,0)</f>
        <v>Adham Greenhead</v>
      </c>
      <c r="G93" s="2" t="str">
        <f xml:space="preserve"> IF(_xlfn.XLOOKUP(C93,customers!$A$1:$A$1001,customers!$C$1:$C$1001,,0)=0,"",_xlfn.XLOOKUP(C93,customers!$A$1:$A$1001,customers!$C$1:$C$1001,,0))</f>
        <v>agreenhead2j@dailymail.co.uk</v>
      </c>
      <c r="H93" s="2" t="str">
        <f>_xlfn.XLOOKUP(C93,customers!$A$1:$A$1001,customers!$G$1:$G$1001,,0)</f>
        <v>United States</v>
      </c>
      <c r="I93" t="str">
        <f>_xlfn.XLOOKUP(D93,products!$A$2:$A$49,products!$B$2:$B$49,,0)</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_xlfn.XLOOKUP(orders!C94,customers!$A$1:$A$1001,customers!$B$1:$B$1001,,0)</f>
        <v>Hamish MacSherry</v>
      </c>
      <c r="G94" s="2" t="str">
        <f xml:space="preserve"> IF(_xlfn.XLOOKUP(C94,customers!$A$1:$A$1001,customers!$C$1:$C$1001,,0)=0,"",_xlfn.XLOOKUP(C94,customers!$A$1:$A$1001,customers!$C$1:$C$1001,,0))</f>
        <v/>
      </c>
      <c r="H94" s="2" t="str">
        <f>_xlfn.XLOOKUP(C94,customers!$A$1:$A$1001,customers!$G$1:$G$1001,,0)</f>
        <v>United States</v>
      </c>
      <c r="I94" t="str">
        <f>_xlfn.XLOOKUP(D94,products!$A$2:$A$49,products!$B$2:$B$49,,0)</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_xlfn.XLOOKUP(orders!C95,customers!$A$1:$A$1001,customers!$B$1:$B$1001,,0)</f>
        <v>Else Langcaster</v>
      </c>
      <c r="G95" s="2" t="str">
        <f xml:space="preserve"> IF(_xlfn.XLOOKUP(C95,customers!$A$1:$A$1001,customers!$C$1:$C$1001,,0)=0,"",_xlfn.XLOOKUP(C95,customers!$A$1:$A$1001,customers!$C$1:$C$1001,,0))</f>
        <v>elangcaster2l@spotify.com</v>
      </c>
      <c r="H95" s="2" t="str">
        <f>_xlfn.XLOOKUP(C95,customers!$A$1:$A$1001,customers!$G$1:$G$1001,,0)</f>
        <v>United Kingdom</v>
      </c>
      <c r="I95" t="str">
        <f>_xlfn.XLOOKUP(D95,products!$A$2:$A$49,products!$B$2:$B$49,,0)</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_xlfn.XLOOKUP(orders!C96,customers!$A$1:$A$1001,customers!$B$1:$B$1001,,0)</f>
        <v>Rudy Farquharson</v>
      </c>
      <c r="G96" s="2" t="str">
        <f xml:space="preserve"> IF(_xlfn.XLOOKUP(C96,customers!$A$1:$A$1001,customers!$C$1:$C$1001,,0)=0,"",_xlfn.XLOOKUP(C96,customers!$A$1:$A$1001,customers!$C$1:$C$1001,,0))</f>
        <v/>
      </c>
      <c r="H96" s="2" t="str">
        <f>_xlfn.XLOOKUP(C96,customers!$A$1:$A$1001,customers!$G$1:$G$1001,,0)</f>
        <v>Ireland</v>
      </c>
      <c r="I96" t="str">
        <f>_xlfn.XLOOKUP(D96,products!$A$2:$A$49,products!$B$2:$B$49,,0)</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_xlfn.XLOOKUP(orders!C97,customers!$A$1:$A$1001,customers!$B$1:$B$1001,,0)</f>
        <v>Norene Magauran</v>
      </c>
      <c r="G97" s="2" t="str">
        <f xml:space="preserve"> IF(_xlfn.XLOOKUP(C97,customers!$A$1:$A$1001,customers!$C$1:$C$1001,,0)=0,"",_xlfn.XLOOKUP(C97,customers!$A$1:$A$1001,customers!$C$1:$C$1001,,0))</f>
        <v>nmagauran2n@51.la</v>
      </c>
      <c r="H97" s="2" t="str">
        <f>_xlfn.XLOOKUP(C97,customers!$A$1:$A$1001,customers!$G$1:$G$1001,,0)</f>
        <v>United States</v>
      </c>
      <c r="I97" t="str">
        <f>_xlfn.XLOOKUP(D97,products!$A$2:$A$49,products!$B$2:$B$49,,0)</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_xlfn.XLOOKUP(orders!C98,customers!$A$1:$A$1001,customers!$B$1:$B$1001,,0)</f>
        <v>Vicki Kirdsch</v>
      </c>
      <c r="G98" s="2" t="str">
        <f xml:space="preserve"> IF(_xlfn.XLOOKUP(C98,customers!$A$1:$A$1001,customers!$C$1:$C$1001,,0)=0,"",_xlfn.XLOOKUP(C98,customers!$A$1:$A$1001,customers!$C$1:$C$1001,,0))</f>
        <v>vkirdsch2o@google.fr</v>
      </c>
      <c r="H98" s="2" t="str">
        <f>_xlfn.XLOOKUP(C98,customers!$A$1:$A$1001,customers!$G$1:$G$1001,,0)</f>
        <v>United States</v>
      </c>
      <c r="I98" t="str">
        <f>_xlfn.XLOOKUP(D98,products!$A$2:$A$49,products!$B$2:$B$49,,0)</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_xlfn.XLOOKUP(orders!C99,customers!$A$1:$A$1001,customers!$B$1:$B$1001,,0)</f>
        <v>Ilysa Whapple</v>
      </c>
      <c r="G99" s="2" t="str">
        <f xml:space="preserve"> IF(_xlfn.XLOOKUP(C99,customers!$A$1:$A$1001,customers!$C$1:$C$1001,,0)=0,"",_xlfn.XLOOKUP(C99,customers!$A$1:$A$1001,customers!$C$1:$C$1001,,0))</f>
        <v>iwhapple2p@com.com</v>
      </c>
      <c r="H99" s="2" t="str">
        <f>_xlfn.XLOOKUP(C99,customers!$A$1:$A$1001,customers!$G$1:$G$1001,,0)</f>
        <v>United States</v>
      </c>
      <c r="I99" t="str">
        <f>_xlfn.XLOOKUP(D99,products!$A$2:$A$49,products!$B$2:$B$49,,0)</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_xlfn.XLOOKUP(orders!C100,customers!$A$1:$A$1001,customers!$B$1:$B$1001,,0)</f>
        <v>Ruy Cancellieri</v>
      </c>
      <c r="G100" s="2" t="str">
        <f xml:space="preserve"> IF(_xlfn.XLOOKUP(C100,customers!$A$1:$A$1001,customers!$C$1:$C$1001,,0)=0,"",_xlfn.XLOOKUP(C100,customers!$A$1:$A$1001,customers!$C$1:$C$1001,,0))</f>
        <v/>
      </c>
      <c r="H100" s="2" t="str">
        <f>_xlfn.XLOOKUP(C100,customers!$A$1:$A$1001,customers!$G$1:$G$1001,,0)</f>
        <v>Ireland</v>
      </c>
      <c r="I100" t="str">
        <f>_xlfn.XLOOKUP(D100,products!$A$2:$A$49,products!$B$2:$B$49,,0)</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_xlfn.XLOOKUP(orders!C101,customers!$A$1:$A$1001,customers!$B$1:$B$1001,,0)</f>
        <v>Aube Follett</v>
      </c>
      <c r="G101" s="2" t="str">
        <f xml:space="preserve"> IF(_xlfn.XLOOKUP(C101,customers!$A$1:$A$1001,customers!$C$1:$C$1001,,0)=0,"",_xlfn.XLOOKUP(C101,customers!$A$1:$A$1001,customers!$C$1:$C$1001,,0))</f>
        <v/>
      </c>
      <c r="H101" s="2" t="str">
        <f>_xlfn.XLOOKUP(C101,customers!$A$1:$A$1001,customers!$G$1:$G$1001,,0)</f>
        <v>United States</v>
      </c>
      <c r="I101" t="str">
        <f>_xlfn.XLOOKUP(D101,products!$A$2:$A$49,products!$B$2:$B$49,,0)</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_xlfn.XLOOKUP(orders!C102,customers!$A$1:$A$1001,customers!$B$1:$B$1001,,0)</f>
        <v>Rudiger Di Bartolomeo</v>
      </c>
      <c r="G102" s="2" t="str">
        <f xml:space="preserve"> IF(_xlfn.XLOOKUP(C102,customers!$A$1:$A$1001,customers!$C$1:$C$1001,,0)=0,"",_xlfn.XLOOKUP(C102,customers!$A$1:$A$1001,customers!$C$1:$C$1001,,0))</f>
        <v/>
      </c>
      <c r="H102" s="2" t="str">
        <f>_xlfn.XLOOKUP(C102,customers!$A$1:$A$1001,customers!$G$1:$G$1001,,0)</f>
        <v>United States</v>
      </c>
      <c r="I102" t="str">
        <f>_xlfn.XLOOKUP(D102,products!$A$2:$A$49,products!$B$2:$B$49,,0)</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_xlfn.XLOOKUP(orders!C103,customers!$A$1:$A$1001,customers!$B$1:$B$1001,,0)</f>
        <v>Nickey Youles</v>
      </c>
      <c r="G103" s="2" t="str">
        <f xml:space="preserve"> IF(_xlfn.XLOOKUP(C103,customers!$A$1:$A$1001,customers!$C$1:$C$1001,,0)=0,"",_xlfn.XLOOKUP(C103,customers!$A$1:$A$1001,customers!$C$1:$C$1001,,0))</f>
        <v>nyoules2t@reference.com</v>
      </c>
      <c r="H103" s="2" t="str">
        <f>_xlfn.XLOOKUP(C103,customers!$A$1:$A$1001,customers!$G$1:$G$1001,,0)</f>
        <v>Ireland</v>
      </c>
      <c r="I103" t="str">
        <f>_xlfn.XLOOKUP(D103,products!$A$2:$A$49,products!$B$2:$B$49,,0)</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_xlfn.XLOOKUP(orders!C104,customers!$A$1:$A$1001,customers!$B$1:$B$1001,,0)</f>
        <v>Dyanna Aizikovitz</v>
      </c>
      <c r="G104" s="2" t="str">
        <f xml:space="preserve"> IF(_xlfn.XLOOKUP(C104,customers!$A$1:$A$1001,customers!$C$1:$C$1001,,0)=0,"",_xlfn.XLOOKUP(C104,customers!$A$1:$A$1001,customers!$C$1:$C$1001,,0))</f>
        <v>daizikovitz2u@answers.com</v>
      </c>
      <c r="H104" s="2" t="str">
        <f>_xlfn.XLOOKUP(C104,customers!$A$1:$A$1001,customers!$G$1:$G$1001,,0)</f>
        <v>Ireland</v>
      </c>
      <c r="I104" t="str">
        <f>_xlfn.XLOOKUP(D104,products!$A$2:$A$49,products!$B$2:$B$49,,0)</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_xlfn.XLOOKUP(orders!C105,customers!$A$1:$A$1001,customers!$B$1:$B$1001,,0)</f>
        <v>Bram Revel</v>
      </c>
      <c r="G105" s="2" t="str">
        <f xml:space="preserve"> IF(_xlfn.XLOOKUP(C105,customers!$A$1:$A$1001,customers!$C$1:$C$1001,,0)=0,"",_xlfn.XLOOKUP(C105,customers!$A$1:$A$1001,customers!$C$1:$C$1001,,0))</f>
        <v>brevel2v@fastcompany.com</v>
      </c>
      <c r="H105" s="2" t="str">
        <f>_xlfn.XLOOKUP(C105,customers!$A$1:$A$1001,customers!$G$1:$G$1001,,0)</f>
        <v>United States</v>
      </c>
      <c r="I105" t="str">
        <f>_xlfn.XLOOKUP(D105,products!$A$2:$A$49,products!$B$2:$B$49,,0)</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_xlfn.XLOOKUP(orders!C106,customers!$A$1:$A$1001,customers!$B$1:$B$1001,,0)</f>
        <v>Emiline Priddis</v>
      </c>
      <c r="G106" s="2" t="str">
        <f xml:space="preserve"> IF(_xlfn.XLOOKUP(C106,customers!$A$1:$A$1001,customers!$C$1:$C$1001,,0)=0,"",_xlfn.XLOOKUP(C106,customers!$A$1:$A$1001,customers!$C$1:$C$1001,,0))</f>
        <v>epriddis2w@nationalgeographic.com</v>
      </c>
      <c r="H106" s="2" t="str">
        <f>_xlfn.XLOOKUP(C106,customers!$A$1:$A$1001,customers!$G$1:$G$1001,,0)</f>
        <v>United States</v>
      </c>
      <c r="I106" t="str">
        <f>_xlfn.XLOOKUP(D106,products!$A$2:$A$49,products!$B$2:$B$49,,0)</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_xlfn.XLOOKUP(orders!C107,customers!$A$1:$A$1001,customers!$B$1:$B$1001,,0)</f>
        <v>Queenie Veel</v>
      </c>
      <c r="G107" s="2" t="str">
        <f xml:space="preserve"> IF(_xlfn.XLOOKUP(C107,customers!$A$1:$A$1001,customers!$C$1:$C$1001,,0)=0,"",_xlfn.XLOOKUP(C107,customers!$A$1:$A$1001,customers!$C$1:$C$1001,,0))</f>
        <v>qveel2x@jugem.jp</v>
      </c>
      <c r="H107" s="2" t="str">
        <f>_xlfn.XLOOKUP(C107,customers!$A$1:$A$1001,customers!$G$1:$G$1001,,0)</f>
        <v>United States</v>
      </c>
      <c r="I107" t="str">
        <f>_xlfn.XLOOKUP(D107,products!$A$2:$A$49,products!$B$2:$B$49,,0)</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_xlfn.XLOOKUP(orders!C108,customers!$A$1:$A$1001,customers!$B$1:$B$1001,,0)</f>
        <v>Lind Conyers</v>
      </c>
      <c r="G108" s="2" t="str">
        <f xml:space="preserve"> IF(_xlfn.XLOOKUP(C108,customers!$A$1:$A$1001,customers!$C$1:$C$1001,,0)=0,"",_xlfn.XLOOKUP(C108,customers!$A$1:$A$1001,customers!$C$1:$C$1001,,0))</f>
        <v>lconyers2y@twitter.com</v>
      </c>
      <c r="H108" s="2" t="str">
        <f>_xlfn.XLOOKUP(C108,customers!$A$1:$A$1001,customers!$G$1:$G$1001,,0)</f>
        <v>United States</v>
      </c>
      <c r="I108" t="str">
        <f>_xlfn.XLOOKUP(D108,products!$A$2:$A$49,products!$B$2:$B$49,,0)</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_xlfn.XLOOKUP(orders!C109,customers!$A$1:$A$1001,customers!$B$1:$B$1001,,0)</f>
        <v>Pen Wye</v>
      </c>
      <c r="G109" s="2" t="str">
        <f xml:space="preserve"> IF(_xlfn.XLOOKUP(C109,customers!$A$1:$A$1001,customers!$C$1:$C$1001,,0)=0,"",_xlfn.XLOOKUP(C109,customers!$A$1:$A$1001,customers!$C$1:$C$1001,,0))</f>
        <v>pwye2z@dagondesign.com</v>
      </c>
      <c r="H109" s="2" t="str">
        <f>_xlfn.XLOOKUP(C109,customers!$A$1:$A$1001,customers!$G$1:$G$1001,,0)</f>
        <v>United States</v>
      </c>
      <c r="I109" t="str">
        <f>_xlfn.XLOOKUP(D109,products!$A$2:$A$49,products!$B$2:$B$49,,0)</f>
        <v>Rob</v>
      </c>
      <c r="J109" t="str">
        <f>_xlfn.XLOOKUP(D109,products!$A$2:$A$49,products!$C$2:$C$49,,0)</f>
        <v>M</v>
      </c>
      <c r="K109" s="4">
        <f>_xlfn.XLOOKUP(D109,products!$A$2:$A$49,products!$D$2:$D$49,,0)</f>
        <v>0.5</v>
      </c>
      <c r="L109" s="5">
        <f>_xlfn.XLOOKUP(D109,products!$A$2:$A$49,products!$E$2:$E$49,,0)</f>
        <v>5.97</v>
      </c>
      <c r="M109" s="5">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_xlfn.XLOOKUP(orders!C110,customers!$A$1:$A$1001,customers!$B$1:$B$1001,,0)</f>
        <v>Isahella Hagland</v>
      </c>
      <c r="G110" s="2" t="str">
        <f xml:space="preserve"> IF(_xlfn.XLOOKUP(C110,customers!$A$1:$A$1001,customers!$C$1:$C$1001,,0)=0,"",_xlfn.XLOOKUP(C110,customers!$A$1:$A$1001,customers!$C$1:$C$1001,,0))</f>
        <v/>
      </c>
      <c r="H110" s="2" t="str">
        <f>_xlfn.XLOOKUP(C110,customers!$A$1:$A$1001,customers!$G$1:$G$1001,,0)</f>
        <v>United States</v>
      </c>
      <c r="I110" t="str">
        <f>_xlfn.XLOOKUP(D110,products!$A$2:$A$49,products!$B$2:$B$49,,0)</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_xlfn.XLOOKUP(orders!C111,customers!$A$1:$A$1001,customers!$B$1:$B$1001,,0)</f>
        <v>Terry Sheryn</v>
      </c>
      <c r="G111" s="2" t="str">
        <f xml:space="preserve"> IF(_xlfn.XLOOKUP(C111,customers!$A$1:$A$1001,customers!$C$1:$C$1001,,0)=0,"",_xlfn.XLOOKUP(C111,customers!$A$1:$A$1001,customers!$C$1:$C$1001,,0))</f>
        <v>tsheryn31@mtv.com</v>
      </c>
      <c r="H111" s="2" t="str">
        <f>_xlfn.XLOOKUP(C111,customers!$A$1:$A$1001,customers!$G$1:$G$1001,,0)</f>
        <v>United States</v>
      </c>
      <c r="I111" t="str">
        <f>_xlfn.XLOOKUP(D111,products!$A$2:$A$49,products!$B$2:$B$49,,0)</f>
        <v>Lib</v>
      </c>
      <c r="J111" t="str">
        <f>_xlfn.XLOOKUP(D111,products!$A$2:$A$49,products!$C$2:$C$49,,0)</f>
        <v>D</v>
      </c>
      <c r="K111" s="4">
        <f>_xlfn.XLOOKUP(D111,products!$A$2:$A$49,products!$D$2:$D$49,,0)</f>
        <v>0.5</v>
      </c>
      <c r="L111" s="5">
        <f>_xlfn.XLOOKUP(D111,products!$A$2:$A$49,products!$E$2:$E$49,,0)</f>
        <v>7.77</v>
      </c>
      <c r="M111" s="5">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_xlfn.XLOOKUP(orders!C112,customers!$A$1:$A$1001,customers!$B$1:$B$1001,,0)</f>
        <v>Marie-jeanne Redgrave</v>
      </c>
      <c r="G112" s="2" t="str">
        <f xml:space="preserve"> IF(_xlfn.XLOOKUP(C112,customers!$A$1:$A$1001,customers!$C$1:$C$1001,,0)=0,"",_xlfn.XLOOKUP(C112,customers!$A$1:$A$1001,customers!$C$1:$C$1001,,0))</f>
        <v>mredgrave32@cargocollective.com</v>
      </c>
      <c r="H112" s="2" t="str">
        <f>_xlfn.XLOOKUP(C112,customers!$A$1:$A$1001,customers!$G$1:$G$1001,,0)</f>
        <v>United States</v>
      </c>
      <c r="I112" t="str">
        <f>_xlfn.XLOOKUP(D112,products!$A$2:$A$49,products!$B$2:$B$49,,0)</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_xlfn.XLOOKUP(orders!C113,customers!$A$1:$A$1001,customers!$B$1:$B$1001,,0)</f>
        <v>Betty Fominov</v>
      </c>
      <c r="G113" s="2" t="str">
        <f xml:space="preserve"> IF(_xlfn.XLOOKUP(C113,customers!$A$1:$A$1001,customers!$C$1:$C$1001,,0)=0,"",_xlfn.XLOOKUP(C113,customers!$A$1:$A$1001,customers!$C$1:$C$1001,,0))</f>
        <v>bfominov33@yale.edu</v>
      </c>
      <c r="H113" s="2" t="str">
        <f>_xlfn.XLOOKUP(C113,customers!$A$1:$A$1001,customers!$G$1:$G$1001,,0)</f>
        <v>United States</v>
      </c>
      <c r="I113" t="str">
        <f>_xlfn.XLOOKUP(D113,products!$A$2:$A$49,products!$B$2:$B$49,,0)</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_xlfn.XLOOKUP(orders!C114,customers!$A$1:$A$1001,customers!$B$1:$B$1001,,0)</f>
        <v>Shawnee Critchlow</v>
      </c>
      <c r="G114" s="2" t="str">
        <f xml:space="preserve"> IF(_xlfn.XLOOKUP(C114,customers!$A$1:$A$1001,customers!$C$1:$C$1001,,0)=0,"",_xlfn.XLOOKUP(C114,customers!$A$1:$A$1001,customers!$C$1:$C$1001,,0))</f>
        <v>scritchlow34@un.org</v>
      </c>
      <c r="H114" s="2" t="str">
        <f>_xlfn.XLOOKUP(C114,customers!$A$1:$A$1001,customers!$G$1:$G$1001,,0)</f>
        <v>United States</v>
      </c>
      <c r="I114" t="str">
        <f>_xlfn.XLOOKUP(D114,products!$A$2:$A$49,products!$B$2:$B$49,,0)</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_xlfn.XLOOKUP(orders!C115,customers!$A$1:$A$1001,customers!$B$1:$B$1001,,0)</f>
        <v>Merrel Steptow</v>
      </c>
      <c r="G115" s="2" t="str">
        <f xml:space="preserve"> IF(_xlfn.XLOOKUP(C115,customers!$A$1:$A$1001,customers!$C$1:$C$1001,,0)=0,"",_xlfn.XLOOKUP(C115,customers!$A$1:$A$1001,customers!$C$1:$C$1001,,0))</f>
        <v>msteptow35@earthlink.net</v>
      </c>
      <c r="H115" s="2" t="str">
        <f>_xlfn.XLOOKUP(C115,customers!$A$1:$A$1001,customers!$G$1:$G$1001,,0)</f>
        <v>Ireland</v>
      </c>
      <c r="I115" t="str">
        <f>_xlfn.XLOOKUP(D115,products!$A$2:$A$49,products!$B$2:$B$49,,0)</f>
        <v>Lib</v>
      </c>
      <c r="J115" t="str">
        <f>_xlfn.XLOOKUP(D115,products!$A$2:$A$49,products!$C$2:$C$49,,0)</f>
        <v>M</v>
      </c>
      <c r="K115" s="4">
        <f>_xlfn.XLOOKUP(D115,products!$A$2:$A$49,products!$D$2:$D$49,,0)</f>
        <v>1</v>
      </c>
      <c r="L115" s="5">
        <f>_xlfn.XLOOKUP(D115,products!$A$2:$A$49,products!$E$2:$E$49,,0)</f>
        <v>14.55</v>
      </c>
      <c r="M115" s="5">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_xlfn.XLOOKUP(orders!C116,customers!$A$1:$A$1001,customers!$B$1:$B$1001,,0)</f>
        <v>Carmina Hubbuck</v>
      </c>
      <c r="G116" s="2" t="str">
        <f xml:space="preserve"> IF(_xlfn.XLOOKUP(C116,customers!$A$1:$A$1001,customers!$C$1:$C$1001,,0)=0,"",_xlfn.XLOOKUP(C116,customers!$A$1:$A$1001,customers!$C$1:$C$1001,,0))</f>
        <v/>
      </c>
      <c r="H116" s="2" t="str">
        <f>_xlfn.XLOOKUP(C116,customers!$A$1:$A$1001,customers!$G$1:$G$1001,,0)</f>
        <v>United States</v>
      </c>
      <c r="I116" t="str">
        <f>_xlfn.XLOOKUP(D116,products!$A$2:$A$49,products!$B$2:$B$49,,0)</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_xlfn.XLOOKUP(orders!C117,customers!$A$1:$A$1001,customers!$B$1:$B$1001,,0)</f>
        <v>Ingeberg Mulliner</v>
      </c>
      <c r="G117" s="2" t="str">
        <f xml:space="preserve"> IF(_xlfn.XLOOKUP(C117,customers!$A$1:$A$1001,customers!$C$1:$C$1001,,0)=0,"",_xlfn.XLOOKUP(C117,customers!$A$1:$A$1001,customers!$C$1:$C$1001,,0))</f>
        <v>imulliner37@pinterest.com</v>
      </c>
      <c r="H117" s="2" t="str">
        <f>_xlfn.XLOOKUP(C117,customers!$A$1:$A$1001,customers!$G$1:$G$1001,,0)</f>
        <v>United Kingdom</v>
      </c>
      <c r="I117" t="str">
        <f>_xlfn.XLOOKUP(D117,products!$A$2:$A$49,products!$B$2:$B$49,,0)</f>
        <v>Lib</v>
      </c>
      <c r="J117" t="str">
        <f>_xlfn.XLOOKUP(D117,products!$A$2:$A$49,products!$C$2:$C$49,,0)</f>
        <v>L</v>
      </c>
      <c r="K117" s="4">
        <f>_xlfn.XLOOKUP(D117,products!$A$2:$A$49,products!$D$2:$D$49,,0)</f>
        <v>1</v>
      </c>
      <c r="L117" s="5">
        <f>_xlfn.XLOOKUP(D117,products!$A$2:$A$49,products!$E$2:$E$49,,0)</f>
        <v>15.85</v>
      </c>
      <c r="M117" s="5">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_xlfn.XLOOKUP(orders!C118,customers!$A$1:$A$1001,customers!$B$1:$B$1001,,0)</f>
        <v>Geneva Standley</v>
      </c>
      <c r="G118" s="2" t="str">
        <f xml:space="preserve"> IF(_xlfn.XLOOKUP(C118,customers!$A$1:$A$1001,customers!$C$1:$C$1001,,0)=0,"",_xlfn.XLOOKUP(C118,customers!$A$1:$A$1001,customers!$C$1:$C$1001,,0))</f>
        <v>gstandley38@dion.ne.jp</v>
      </c>
      <c r="H118" s="2" t="str">
        <f>_xlfn.XLOOKUP(C118,customers!$A$1:$A$1001,customers!$G$1:$G$1001,,0)</f>
        <v>Ireland</v>
      </c>
      <c r="I118" t="str">
        <f>_xlfn.XLOOKUP(D118,products!$A$2:$A$49,products!$B$2:$B$49,,0)</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_xlfn.XLOOKUP(orders!C119,customers!$A$1:$A$1001,customers!$B$1:$B$1001,,0)</f>
        <v>Brook Drage</v>
      </c>
      <c r="G119" s="2" t="str">
        <f xml:space="preserve"> IF(_xlfn.XLOOKUP(C119,customers!$A$1:$A$1001,customers!$C$1:$C$1001,,0)=0,"",_xlfn.XLOOKUP(C119,customers!$A$1:$A$1001,customers!$C$1:$C$1001,,0))</f>
        <v>bdrage39@youku.com</v>
      </c>
      <c r="H119" s="2" t="str">
        <f>_xlfn.XLOOKUP(C119,customers!$A$1:$A$1001,customers!$G$1:$G$1001,,0)</f>
        <v>United States</v>
      </c>
      <c r="I119" t="str">
        <f>_xlfn.XLOOKUP(D119,products!$A$2:$A$49,products!$B$2:$B$49,,0)</f>
        <v>Lib</v>
      </c>
      <c r="J119" t="str">
        <f>_xlfn.XLOOKUP(D119,products!$A$2:$A$49,products!$C$2:$C$49,,0)</f>
        <v>L</v>
      </c>
      <c r="K119" s="4">
        <f>_xlfn.XLOOKUP(D119,products!$A$2:$A$49,products!$D$2:$D$49,,0)</f>
        <v>0.5</v>
      </c>
      <c r="L119" s="5">
        <f>_xlfn.XLOOKUP(D119,products!$A$2:$A$49,products!$E$2:$E$49,,0)</f>
        <v>9.51</v>
      </c>
      <c r="M119" s="5">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_xlfn.XLOOKUP(orders!C120,customers!$A$1:$A$1001,customers!$B$1:$B$1001,,0)</f>
        <v>Muffin Yallop</v>
      </c>
      <c r="G120" s="2" t="str">
        <f xml:space="preserve"> IF(_xlfn.XLOOKUP(C120,customers!$A$1:$A$1001,customers!$C$1:$C$1001,,0)=0,"",_xlfn.XLOOKUP(C120,customers!$A$1:$A$1001,customers!$C$1:$C$1001,,0))</f>
        <v>myallop3a@fema.gov</v>
      </c>
      <c r="H120" s="2" t="str">
        <f>_xlfn.XLOOKUP(C120,customers!$A$1:$A$1001,customers!$G$1:$G$1001,,0)</f>
        <v>United States</v>
      </c>
      <c r="I120" t="str">
        <f>_xlfn.XLOOKUP(D120,products!$A$2:$A$49,products!$B$2:$B$49,,0)</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_xlfn.XLOOKUP(orders!C121,customers!$A$1:$A$1001,customers!$B$1:$B$1001,,0)</f>
        <v>Cordi Switsur</v>
      </c>
      <c r="G121" s="2" t="str">
        <f xml:space="preserve"> IF(_xlfn.XLOOKUP(C121,customers!$A$1:$A$1001,customers!$C$1:$C$1001,,0)=0,"",_xlfn.XLOOKUP(C121,customers!$A$1:$A$1001,customers!$C$1:$C$1001,,0))</f>
        <v>cswitsur3b@chronoengine.com</v>
      </c>
      <c r="H121" s="2" t="str">
        <f>_xlfn.XLOOKUP(C121,customers!$A$1:$A$1001,customers!$G$1:$G$1001,,0)</f>
        <v>United States</v>
      </c>
      <c r="I121" t="str">
        <f>_xlfn.XLOOKUP(D121,products!$A$2:$A$49,products!$B$2:$B$49,,0)</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_xlfn.XLOOKUP(orders!C122,customers!$A$1:$A$1001,customers!$B$1:$B$1001,,0)</f>
        <v>Cordi Switsur</v>
      </c>
      <c r="G122" s="2" t="str">
        <f xml:space="preserve"> IF(_xlfn.XLOOKUP(C122,customers!$A$1:$A$1001,customers!$C$1:$C$1001,,0)=0,"",_xlfn.XLOOKUP(C122,customers!$A$1:$A$1001,customers!$C$1:$C$1001,,0))</f>
        <v>cswitsur3b@chronoengine.com</v>
      </c>
      <c r="H122" s="2" t="str">
        <f>_xlfn.XLOOKUP(C122,customers!$A$1:$A$1001,customers!$G$1:$G$1001,,0)</f>
        <v>United States</v>
      </c>
      <c r="I122" t="str">
        <f>_xlfn.XLOOKUP(D122,products!$A$2:$A$49,products!$B$2:$B$49,,0)</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_xlfn.XLOOKUP(orders!C123,customers!$A$1:$A$1001,customers!$B$1:$B$1001,,0)</f>
        <v>Cordi Switsur</v>
      </c>
      <c r="G123" s="2" t="str">
        <f xml:space="preserve"> IF(_xlfn.XLOOKUP(C123,customers!$A$1:$A$1001,customers!$C$1:$C$1001,,0)=0,"",_xlfn.XLOOKUP(C123,customers!$A$1:$A$1001,customers!$C$1:$C$1001,,0))</f>
        <v>cswitsur3b@chronoengine.com</v>
      </c>
      <c r="H123" s="2" t="str">
        <f>_xlfn.XLOOKUP(C123,customers!$A$1:$A$1001,customers!$G$1:$G$1001,,0)</f>
        <v>United States</v>
      </c>
      <c r="I123" t="str">
        <f>_xlfn.XLOOKUP(D123,products!$A$2:$A$49,products!$B$2:$B$49,,0)</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_xlfn.XLOOKUP(orders!C124,customers!$A$1:$A$1001,customers!$B$1:$B$1001,,0)</f>
        <v>Mahala Ludwell</v>
      </c>
      <c r="G124" s="2" t="str">
        <f xml:space="preserve"> IF(_xlfn.XLOOKUP(C124,customers!$A$1:$A$1001,customers!$C$1:$C$1001,,0)=0,"",_xlfn.XLOOKUP(C124,customers!$A$1:$A$1001,customers!$C$1:$C$1001,,0))</f>
        <v>mludwell3e@blogger.com</v>
      </c>
      <c r="H124" s="2" t="str">
        <f>_xlfn.XLOOKUP(C124,customers!$A$1:$A$1001,customers!$G$1:$G$1001,,0)</f>
        <v>United States</v>
      </c>
      <c r="I124" t="str">
        <f>_xlfn.XLOOKUP(D124,products!$A$2:$A$49,products!$B$2:$B$49,,0)</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_xlfn.XLOOKUP(orders!C125,customers!$A$1:$A$1001,customers!$B$1:$B$1001,,0)</f>
        <v>Doll Beauchamp</v>
      </c>
      <c r="G125" s="2" t="str">
        <f xml:space="preserve"> IF(_xlfn.XLOOKUP(C125,customers!$A$1:$A$1001,customers!$C$1:$C$1001,,0)=0,"",_xlfn.XLOOKUP(C125,customers!$A$1:$A$1001,customers!$C$1:$C$1001,,0))</f>
        <v>dbeauchamp3f@usda.gov</v>
      </c>
      <c r="H125" s="2" t="str">
        <f>_xlfn.XLOOKUP(C125,customers!$A$1:$A$1001,customers!$G$1:$G$1001,,0)</f>
        <v>United States</v>
      </c>
      <c r="I125" t="str">
        <f>_xlfn.XLOOKUP(D125,products!$A$2:$A$49,products!$B$2:$B$49,,0)</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_xlfn.XLOOKUP(orders!C126,customers!$A$1:$A$1001,customers!$B$1:$B$1001,,0)</f>
        <v>Stanford Rodliff</v>
      </c>
      <c r="G126" s="2" t="str">
        <f xml:space="preserve"> IF(_xlfn.XLOOKUP(C126,customers!$A$1:$A$1001,customers!$C$1:$C$1001,,0)=0,"",_xlfn.XLOOKUP(C126,customers!$A$1:$A$1001,customers!$C$1:$C$1001,,0))</f>
        <v>srodliff3g@ted.com</v>
      </c>
      <c r="H126" s="2" t="str">
        <f>_xlfn.XLOOKUP(C126,customers!$A$1:$A$1001,customers!$G$1:$G$1001,,0)</f>
        <v>United States</v>
      </c>
      <c r="I126" t="str">
        <f>_xlfn.XLOOKUP(D126,products!$A$2:$A$49,products!$B$2:$B$49,,0)</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_xlfn.XLOOKUP(orders!C127,customers!$A$1:$A$1001,customers!$B$1:$B$1001,,0)</f>
        <v>Stevana Woodham</v>
      </c>
      <c r="G127" s="2" t="str">
        <f xml:space="preserve"> IF(_xlfn.XLOOKUP(C127,customers!$A$1:$A$1001,customers!$C$1:$C$1001,,0)=0,"",_xlfn.XLOOKUP(C127,customers!$A$1:$A$1001,customers!$C$1:$C$1001,,0))</f>
        <v>swoodham3h@businesswire.com</v>
      </c>
      <c r="H127" s="2" t="str">
        <f>_xlfn.XLOOKUP(C127,customers!$A$1:$A$1001,customers!$G$1:$G$1001,,0)</f>
        <v>Ireland</v>
      </c>
      <c r="I127" t="str">
        <f>_xlfn.XLOOKUP(D127,products!$A$2:$A$49,products!$B$2:$B$49,,0)</f>
        <v>Lib</v>
      </c>
      <c r="J127" t="str">
        <f>_xlfn.XLOOKUP(D127,products!$A$2:$A$49,products!$C$2:$C$49,,0)</f>
        <v>M</v>
      </c>
      <c r="K127" s="4">
        <f>_xlfn.XLOOKUP(D127,products!$A$2:$A$49,products!$D$2:$D$49,,0)</f>
        <v>0.5</v>
      </c>
      <c r="L127" s="5">
        <f>_xlfn.XLOOKUP(D127,products!$A$2:$A$49,products!$E$2:$E$49,,0)</f>
        <v>8.73</v>
      </c>
      <c r="M127" s="5">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_xlfn.XLOOKUP(orders!C128,customers!$A$1:$A$1001,customers!$B$1:$B$1001,,0)</f>
        <v>Hewet Synnot</v>
      </c>
      <c r="G128" s="2" t="str">
        <f xml:space="preserve"> IF(_xlfn.XLOOKUP(C128,customers!$A$1:$A$1001,customers!$C$1:$C$1001,,0)=0,"",_xlfn.XLOOKUP(C128,customers!$A$1:$A$1001,customers!$C$1:$C$1001,,0))</f>
        <v>hsynnot3i@about.com</v>
      </c>
      <c r="H128" s="2" t="str">
        <f>_xlfn.XLOOKUP(C128,customers!$A$1:$A$1001,customers!$G$1:$G$1001,,0)</f>
        <v>United States</v>
      </c>
      <c r="I128" t="str">
        <f>_xlfn.XLOOKUP(D128,products!$A$2:$A$49,products!$B$2:$B$49,,0)</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_xlfn.XLOOKUP(orders!C129,customers!$A$1:$A$1001,customers!$B$1:$B$1001,,0)</f>
        <v>Raleigh Lepere</v>
      </c>
      <c r="G129" s="2" t="str">
        <f xml:space="preserve"> IF(_xlfn.XLOOKUP(C129,customers!$A$1:$A$1001,customers!$C$1:$C$1001,,0)=0,"",_xlfn.XLOOKUP(C129,customers!$A$1:$A$1001,customers!$C$1:$C$1001,,0))</f>
        <v>rlepere3j@shop-pro.jp</v>
      </c>
      <c r="H129" s="2" t="str">
        <f>_xlfn.XLOOKUP(C129,customers!$A$1:$A$1001,customers!$G$1:$G$1001,,0)</f>
        <v>Ireland</v>
      </c>
      <c r="I129" t="str">
        <f>_xlfn.XLOOKUP(D129,products!$A$2:$A$49,products!$B$2:$B$49,,0)</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_xlfn.XLOOKUP(orders!C130,customers!$A$1:$A$1001,customers!$B$1:$B$1001,,0)</f>
        <v>Timofei Woofinden</v>
      </c>
      <c r="G130" s="2" t="str">
        <f xml:space="preserve"> IF(_xlfn.XLOOKUP(C130,customers!$A$1:$A$1001,customers!$C$1:$C$1001,,0)=0,"",_xlfn.XLOOKUP(C130,customers!$A$1:$A$1001,customers!$C$1:$C$1001,,0))</f>
        <v>twoofinden3k@businesswire.com</v>
      </c>
      <c r="H130" s="2" t="str">
        <f>_xlfn.XLOOKUP(C130,customers!$A$1:$A$1001,customers!$G$1:$G$1001,,0)</f>
        <v>United States</v>
      </c>
      <c r="I130" t="str">
        <f>_xlfn.XLOOKUP(D130,products!$A$2:$A$49,products!$B$2:$B$49,,0)</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_xlfn.XLOOKUP(orders!C131,customers!$A$1:$A$1001,customers!$B$1:$B$1001,,0)</f>
        <v>Evelina Dacca</v>
      </c>
      <c r="G131" s="2" t="str">
        <f xml:space="preserve"> IF(_xlfn.XLOOKUP(C131,customers!$A$1:$A$1001,customers!$C$1:$C$1001,,0)=0,"",_xlfn.XLOOKUP(C131,customers!$A$1:$A$1001,customers!$C$1:$C$1001,,0))</f>
        <v>edacca3l@google.pl</v>
      </c>
      <c r="H131" s="2" t="str">
        <f>_xlfn.XLOOKUP(C131,customers!$A$1:$A$1001,customers!$G$1:$G$1001,,0)</f>
        <v>United States</v>
      </c>
      <c r="I131" t="str">
        <f>_xlfn.XLOOKUP(D131,products!$A$2:$A$49,products!$B$2:$B$49,,0)</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 "Robusta", IF(I131="Exc", "Excelsa", IF(I131="Ara", "Arabica", IF(I131="Lib", "Liberica", " "))))</f>
        <v>Excelsa</v>
      </c>
      <c r="O131" t="str">
        <f t="shared" ref="O131:O194" si="8">IF(J131 = "M", "Medium", IF(J131 = "L", "Light", IF(J131 = "D", "Dark", " ")))</f>
        <v>Dark</v>
      </c>
      <c r="P131" t="str">
        <f>_xlfn.XLOOKUP(Orders[[#This Row],[Customer ID]],customers!$A$2:$A$1001,customers!$I$2:$I$1001,,0)</f>
        <v>Yes</v>
      </c>
    </row>
    <row r="132" spans="1:16" x14ac:dyDescent="0.2">
      <c r="A132" s="2" t="s">
        <v>1222</v>
      </c>
      <c r="B132" s="3">
        <v>44624</v>
      </c>
      <c r="C132" s="2" t="s">
        <v>1223</v>
      </c>
      <c r="D132" t="s">
        <v>6182</v>
      </c>
      <c r="E132" s="2">
        <v>5</v>
      </c>
      <c r="F132" s="2" t="str">
        <f>_xlfn.XLOOKUP(orders!C132,customers!$A$1:$A$1001,customers!$B$1:$B$1001,,0)</f>
        <v>Bidget Tremellier</v>
      </c>
      <c r="G132" s="2" t="str">
        <f xml:space="preserve"> IF(_xlfn.XLOOKUP(C132,customers!$A$1:$A$1001,customers!$C$1:$C$1001,,0)=0,"",_xlfn.XLOOKUP(C132,customers!$A$1:$A$1001,customers!$C$1:$C$1001,,0))</f>
        <v/>
      </c>
      <c r="H132" s="2" t="str">
        <f>_xlfn.XLOOKUP(C132,customers!$A$1:$A$1001,customers!$G$1:$G$1001,,0)</f>
        <v>Ireland</v>
      </c>
      <c r="I132" t="str">
        <f>_xlfn.XLOOKUP(D132,products!$A$2:$A$49,products!$B$2:$B$49,,0)</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_xlfn.XLOOKUP(orders!C133,customers!$A$1:$A$1001,customers!$B$1:$B$1001,,0)</f>
        <v>Bobinette Hindsberg</v>
      </c>
      <c r="G133" s="2" t="str">
        <f xml:space="preserve"> IF(_xlfn.XLOOKUP(C133,customers!$A$1:$A$1001,customers!$C$1:$C$1001,,0)=0,"",_xlfn.XLOOKUP(C133,customers!$A$1:$A$1001,customers!$C$1:$C$1001,,0))</f>
        <v>bhindsberg3n@blogs.com</v>
      </c>
      <c r="H133" s="2" t="str">
        <f>_xlfn.XLOOKUP(C133,customers!$A$1:$A$1001,customers!$G$1:$G$1001,,0)</f>
        <v>United States</v>
      </c>
      <c r="I133" t="str">
        <f>_xlfn.XLOOKUP(D133,products!$A$2:$A$49,products!$B$2:$B$49,,0)</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_xlfn.XLOOKUP(orders!C134,customers!$A$1:$A$1001,customers!$B$1:$B$1001,,0)</f>
        <v>Osbert Robins</v>
      </c>
      <c r="G134" s="2" t="str">
        <f xml:space="preserve"> IF(_xlfn.XLOOKUP(C134,customers!$A$1:$A$1001,customers!$C$1:$C$1001,,0)=0,"",_xlfn.XLOOKUP(C134,customers!$A$1:$A$1001,customers!$C$1:$C$1001,,0))</f>
        <v>orobins3o@salon.com</v>
      </c>
      <c r="H134" s="2" t="str">
        <f>_xlfn.XLOOKUP(C134,customers!$A$1:$A$1001,customers!$G$1:$G$1001,,0)</f>
        <v>United States</v>
      </c>
      <c r="I134" t="str">
        <f>_xlfn.XLOOKUP(D134,products!$A$2:$A$49,products!$B$2:$B$49,,0)</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_xlfn.XLOOKUP(orders!C135,customers!$A$1:$A$1001,customers!$B$1:$B$1001,,0)</f>
        <v>Othello Syseland</v>
      </c>
      <c r="G135" s="2" t="str">
        <f xml:space="preserve"> IF(_xlfn.XLOOKUP(C135,customers!$A$1:$A$1001,customers!$C$1:$C$1001,,0)=0,"",_xlfn.XLOOKUP(C135,customers!$A$1:$A$1001,customers!$C$1:$C$1001,,0))</f>
        <v>osyseland3p@independent.co.uk</v>
      </c>
      <c r="H135" s="2" t="str">
        <f>_xlfn.XLOOKUP(C135,customers!$A$1:$A$1001,customers!$G$1:$G$1001,,0)</f>
        <v>United States</v>
      </c>
      <c r="I135" t="str">
        <f>_xlfn.XLOOKUP(D135,products!$A$2:$A$49,products!$B$2:$B$49,,0)</f>
        <v>Lib</v>
      </c>
      <c r="J135" t="str">
        <f>_xlfn.XLOOKUP(D135,products!$A$2:$A$49,products!$C$2:$C$49,,0)</f>
        <v>D</v>
      </c>
      <c r="K135" s="4">
        <f>_xlfn.XLOOKUP(D135,products!$A$2:$A$49,products!$D$2:$D$49,,0)</f>
        <v>1</v>
      </c>
      <c r="L135" s="5">
        <f>_xlfn.XLOOKUP(D135,products!$A$2:$A$49,products!$E$2:$E$49,,0)</f>
        <v>12.95</v>
      </c>
      <c r="M135" s="5">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_xlfn.XLOOKUP(orders!C136,customers!$A$1:$A$1001,customers!$B$1:$B$1001,,0)</f>
        <v>Ewell Hanby</v>
      </c>
      <c r="G136" s="2" t="str">
        <f xml:space="preserve"> IF(_xlfn.XLOOKUP(C136,customers!$A$1:$A$1001,customers!$C$1:$C$1001,,0)=0,"",_xlfn.XLOOKUP(C136,customers!$A$1:$A$1001,customers!$C$1:$C$1001,,0))</f>
        <v/>
      </c>
      <c r="H136" s="2" t="str">
        <f>_xlfn.XLOOKUP(C136,customers!$A$1:$A$1001,customers!$G$1:$G$1001,,0)</f>
        <v>United States</v>
      </c>
      <c r="I136" t="str">
        <f>_xlfn.XLOOKUP(D136,products!$A$2:$A$49,products!$B$2:$B$49,,0)</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_xlfn.XLOOKUP(orders!C137,customers!$A$1:$A$1001,customers!$B$1:$B$1001,,0)</f>
        <v>Blancha McAmish</v>
      </c>
      <c r="G137" s="2" t="str">
        <f xml:space="preserve"> IF(_xlfn.XLOOKUP(C137,customers!$A$1:$A$1001,customers!$C$1:$C$1001,,0)=0,"",_xlfn.XLOOKUP(C137,customers!$A$1:$A$1001,customers!$C$1:$C$1001,,0))</f>
        <v>bmcamish2e@tripadvisor.com</v>
      </c>
      <c r="H137" s="2" t="str">
        <f>_xlfn.XLOOKUP(C137,customers!$A$1:$A$1001,customers!$G$1:$G$1001,,0)</f>
        <v>United States</v>
      </c>
      <c r="I137" t="str">
        <f>_xlfn.XLOOKUP(D137,products!$A$2:$A$49,products!$B$2:$B$49,,0)</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_xlfn.XLOOKUP(orders!C138,customers!$A$1:$A$1001,customers!$B$1:$B$1001,,0)</f>
        <v>Lowell Keenleyside</v>
      </c>
      <c r="G138" s="2" t="str">
        <f xml:space="preserve"> IF(_xlfn.XLOOKUP(C138,customers!$A$1:$A$1001,customers!$C$1:$C$1001,,0)=0,"",_xlfn.XLOOKUP(C138,customers!$A$1:$A$1001,customers!$C$1:$C$1001,,0))</f>
        <v>lkeenleyside3s@topsy.com</v>
      </c>
      <c r="H138" s="2" t="str">
        <f>_xlfn.XLOOKUP(C138,customers!$A$1:$A$1001,customers!$G$1:$G$1001,,0)</f>
        <v>United States</v>
      </c>
      <c r="I138" t="str">
        <f>_xlfn.XLOOKUP(D138,products!$A$2:$A$49,products!$B$2:$B$49,,0)</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_xlfn.XLOOKUP(orders!C139,customers!$A$1:$A$1001,customers!$B$1:$B$1001,,0)</f>
        <v>Elonore Joliffe</v>
      </c>
      <c r="G139" s="2" t="str">
        <f xml:space="preserve"> IF(_xlfn.XLOOKUP(C139,customers!$A$1:$A$1001,customers!$C$1:$C$1001,,0)=0,"",_xlfn.XLOOKUP(C139,customers!$A$1:$A$1001,customers!$C$1:$C$1001,,0))</f>
        <v/>
      </c>
      <c r="H139" s="2" t="str">
        <f>_xlfn.XLOOKUP(C139,customers!$A$1:$A$1001,customers!$G$1:$G$1001,,0)</f>
        <v>Ireland</v>
      </c>
      <c r="I139" t="str">
        <f>_xlfn.XLOOKUP(D139,products!$A$2:$A$49,products!$B$2:$B$49,,0)</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_xlfn.XLOOKUP(orders!C140,customers!$A$1:$A$1001,customers!$B$1:$B$1001,,0)</f>
        <v>Abraham Coleman</v>
      </c>
      <c r="G140" s="2" t="str">
        <f xml:space="preserve"> IF(_xlfn.XLOOKUP(C140,customers!$A$1:$A$1001,customers!$C$1:$C$1001,,0)=0,"",_xlfn.XLOOKUP(C140,customers!$A$1:$A$1001,customers!$C$1:$C$1001,,0))</f>
        <v/>
      </c>
      <c r="H140" s="2" t="str">
        <f>_xlfn.XLOOKUP(C140,customers!$A$1:$A$1001,customers!$G$1:$G$1001,,0)</f>
        <v>United States</v>
      </c>
      <c r="I140" t="str">
        <f>_xlfn.XLOOKUP(D140,products!$A$2:$A$49,products!$B$2:$B$49,,0)</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_xlfn.XLOOKUP(orders!C141,customers!$A$1:$A$1001,customers!$B$1:$B$1001,,0)</f>
        <v>Rivy Farington</v>
      </c>
      <c r="G141" s="2" t="str">
        <f xml:space="preserve"> IF(_xlfn.XLOOKUP(C141,customers!$A$1:$A$1001,customers!$C$1:$C$1001,,0)=0,"",_xlfn.XLOOKUP(C141,customers!$A$1:$A$1001,customers!$C$1:$C$1001,,0))</f>
        <v/>
      </c>
      <c r="H141" s="2" t="str">
        <f>_xlfn.XLOOKUP(C141,customers!$A$1:$A$1001,customers!$G$1:$G$1001,,0)</f>
        <v>United States</v>
      </c>
      <c r="I141" t="str">
        <f>_xlfn.XLOOKUP(D141,products!$A$2:$A$49,products!$B$2:$B$49,,0)</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_xlfn.XLOOKUP(orders!C142,customers!$A$1:$A$1001,customers!$B$1:$B$1001,,0)</f>
        <v>Vallie Kundt</v>
      </c>
      <c r="G142" s="2" t="str">
        <f xml:space="preserve"> IF(_xlfn.XLOOKUP(C142,customers!$A$1:$A$1001,customers!$C$1:$C$1001,,0)=0,"",_xlfn.XLOOKUP(C142,customers!$A$1:$A$1001,customers!$C$1:$C$1001,,0))</f>
        <v>vkundt3w@bigcartel.com</v>
      </c>
      <c r="H142" s="2" t="str">
        <f>_xlfn.XLOOKUP(C142,customers!$A$1:$A$1001,customers!$G$1:$G$1001,,0)</f>
        <v>Ireland</v>
      </c>
      <c r="I142" t="str">
        <f>_xlfn.XLOOKUP(D142,products!$A$2:$A$49,products!$B$2:$B$49,,0)</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_xlfn.XLOOKUP(orders!C143,customers!$A$1:$A$1001,customers!$B$1:$B$1001,,0)</f>
        <v>Boyd Bett</v>
      </c>
      <c r="G143" s="2" t="str">
        <f xml:space="preserve"> IF(_xlfn.XLOOKUP(C143,customers!$A$1:$A$1001,customers!$C$1:$C$1001,,0)=0,"",_xlfn.XLOOKUP(C143,customers!$A$1:$A$1001,customers!$C$1:$C$1001,,0))</f>
        <v>bbett3x@google.de</v>
      </c>
      <c r="H143" s="2" t="str">
        <f>_xlfn.XLOOKUP(C143,customers!$A$1:$A$1001,customers!$G$1:$G$1001,,0)</f>
        <v>United States</v>
      </c>
      <c r="I143" t="str">
        <f>_xlfn.XLOOKUP(D143,products!$A$2:$A$49,products!$B$2:$B$49,,0)</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_xlfn.XLOOKUP(orders!C144,customers!$A$1:$A$1001,customers!$B$1:$B$1001,,0)</f>
        <v>Julio Armytage</v>
      </c>
      <c r="G144" s="2" t="str">
        <f xml:space="preserve"> IF(_xlfn.XLOOKUP(C144,customers!$A$1:$A$1001,customers!$C$1:$C$1001,,0)=0,"",_xlfn.XLOOKUP(C144,customers!$A$1:$A$1001,customers!$C$1:$C$1001,,0))</f>
        <v/>
      </c>
      <c r="H144" s="2" t="str">
        <f>_xlfn.XLOOKUP(C144,customers!$A$1:$A$1001,customers!$G$1:$G$1001,,0)</f>
        <v>Ireland</v>
      </c>
      <c r="I144" t="str">
        <f>_xlfn.XLOOKUP(D144,products!$A$2:$A$49,products!$B$2:$B$49,,0)</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_xlfn.XLOOKUP(orders!C145,customers!$A$1:$A$1001,customers!$B$1:$B$1001,,0)</f>
        <v>Deana Staite</v>
      </c>
      <c r="G145" s="2" t="str">
        <f xml:space="preserve"> IF(_xlfn.XLOOKUP(C145,customers!$A$1:$A$1001,customers!$C$1:$C$1001,,0)=0,"",_xlfn.XLOOKUP(C145,customers!$A$1:$A$1001,customers!$C$1:$C$1001,,0))</f>
        <v>dstaite3z@scientificamerican.com</v>
      </c>
      <c r="H145" s="2" t="str">
        <f>_xlfn.XLOOKUP(C145,customers!$A$1:$A$1001,customers!$G$1:$G$1001,,0)</f>
        <v>United States</v>
      </c>
      <c r="I145" t="str">
        <f>_xlfn.XLOOKUP(D145,products!$A$2:$A$49,products!$B$2:$B$49,,0)</f>
        <v>Lib</v>
      </c>
      <c r="J145" t="str">
        <f>_xlfn.XLOOKUP(D145,products!$A$2:$A$49,products!$C$2:$C$49,,0)</f>
        <v>M</v>
      </c>
      <c r="K145" s="4">
        <f>_xlfn.XLOOKUP(D145,products!$A$2:$A$49,products!$D$2:$D$49,,0)</f>
        <v>0.5</v>
      </c>
      <c r="L145" s="5">
        <f>_xlfn.XLOOKUP(D145,products!$A$2:$A$49,products!$E$2:$E$49,,0)</f>
        <v>8.73</v>
      </c>
      <c r="M145" s="5">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_xlfn.XLOOKUP(orders!C146,customers!$A$1:$A$1001,customers!$B$1:$B$1001,,0)</f>
        <v>Winn Keyse</v>
      </c>
      <c r="G146" s="2" t="str">
        <f xml:space="preserve"> IF(_xlfn.XLOOKUP(C146,customers!$A$1:$A$1001,customers!$C$1:$C$1001,,0)=0,"",_xlfn.XLOOKUP(C146,customers!$A$1:$A$1001,customers!$C$1:$C$1001,,0))</f>
        <v>wkeyse40@apple.com</v>
      </c>
      <c r="H146" s="2" t="str">
        <f>_xlfn.XLOOKUP(C146,customers!$A$1:$A$1001,customers!$G$1:$G$1001,,0)</f>
        <v>United States</v>
      </c>
      <c r="I146" t="str">
        <f>_xlfn.XLOOKUP(D146,products!$A$2:$A$49,products!$B$2:$B$49,,0)</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_xlfn.XLOOKUP(orders!C147,customers!$A$1:$A$1001,customers!$B$1:$B$1001,,0)</f>
        <v>Osmund Clausen-Thue</v>
      </c>
      <c r="G147" s="2" t="str">
        <f xml:space="preserve"> IF(_xlfn.XLOOKUP(C147,customers!$A$1:$A$1001,customers!$C$1:$C$1001,,0)=0,"",_xlfn.XLOOKUP(C147,customers!$A$1:$A$1001,customers!$C$1:$C$1001,,0))</f>
        <v>oclausenthue41@marriott.com</v>
      </c>
      <c r="H147" s="2" t="str">
        <f>_xlfn.XLOOKUP(C147,customers!$A$1:$A$1001,customers!$G$1:$G$1001,,0)</f>
        <v>United States</v>
      </c>
      <c r="I147" t="str">
        <f>_xlfn.XLOOKUP(D147,products!$A$2:$A$49,products!$B$2:$B$49,,0)</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_xlfn.XLOOKUP(orders!C148,customers!$A$1:$A$1001,customers!$B$1:$B$1001,,0)</f>
        <v>Leonore Francisco</v>
      </c>
      <c r="G148" s="2" t="str">
        <f xml:space="preserve"> IF(_xlfn.XLOOKUP(C148,customers!$A$1:$A$1001,customers!$C$1:$C$1001,,0)=0,"",_xlfn.XLOOKUP(C148,customers!$A$1:$A$1001,customers!$C$1:$C$1001,,0))</f>
        <v>lfrancisco42@fema.gov</v>
      </c>
      <c r="H148" s="2" t="str">
        <f>_xlfn.XLOOKUP(C148,customers!$A$1:$A$1001,customers!$G$1:$G$1001,,0)</f>
        <v>United States</v>
      </c>
      <c r="I148" t="str">
        <f>_xlfn.XLOOKUP(D148,products!$A$2:$A$49,products!$B$2:$B$49,,0)</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_xlfn.XLOOKUP(orders!C149,customers!$A$1:$A$1001,customers!$B$1:$B$1001,,0)</f>
        <v>Leonore Francisco</v>
      </c>
      <c r="G149" s="2" t="str">
        <f xml:space="preserve"> IF(_xlfn.XLOOKUP(C149,customers!$A$1:$A$1001,customers!$C$1:$C$1001,,0)=0,"",_xlfn.XLOOKUP(C149,customers!$A$1:$A$1001,customers!$C$1:$C$1001,,0))</f>
        <v>lfrancisco42@fema.gov</v>
      </c>
      <c r="H149" s="2" t="str">
        <f>_xlfn.XLOOKUP(C149,customers!$A$1:$A$1001,customers!$G$1:$G$1001,,0)</f>
        <v>United States</v>
      </c>
      <c r="I149" t="str">
        <f>_xlfn.XLOOKUP(D149,products!$A$2:$A$49,products!$B$2:$B$49,,0)</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_xlfn.XLOOKUP(orders!C150,customers!$A$1:$A$1001,customers!$B$1:$B$1001,,0)</f>
        <v>Giacobo Skingle</v>
      </c>
      <c r="G150" s="2" t="str">
        <f xml:space="preserve"> IF(_xlfn.XLOOKUP(C150,customers!$A$1:$A$1001,customers!$C$1:$C$1001,,0)=0,"",_xlfn.XLOOKUP(C150,customers!$A$1:$A$1001,customers!$C$1:$C$1001,,0))</f>
        <v>gskingle44@clickbank.net</v>
      </c>
      <c r="H150" s="2" t="str">
        <f>_xlfn.XLOOKUP(C150,customers!$A$1:$A$1001,customers!$G$1:$G$1001,,0)</f>
        <v>United States</v>
      </c>
      <c r="I150" t="str">
        <f>_xlfn.XLOOKUP(D150,products!$A$2:$A$49,products!$B$2:$B$49,,0)</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_xlfn.XLOOKUP(orders!C151,customers!$A$1:$A$1001,customers!$B$1:$B$1001,,0)</f>
        <v>Gerard Pirdy</v>
      </c>
      <c r="G151" s="2" t="str">
        <f xml:space="preserve"> IF(_xlfn.XLOOKUP(C151,customers!$A$1:$A$1001,customers!$C$1:$C$1001,,0)=0,"",_xlfn.XLOOKUP(C151,customers!$A$1:$A$1001,customers!$C$1:$C$1001,,0))</f>
        <v/>
      </c>
      <c r="H151" s="2" t="str">
        <f>_xlfn.XLOOKUP(C151,customers!$A$1:$A$1001,customers!$G$1:$G$1001,,0)</f>
        <v>United States</v>
      </c>
      <c r="I151" t="str">
        <f>_xlfn.XLOOKUP(D151,products!$A$2:$A$49,products!$B$2:$B$49,,0)</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_xlfn.XLOOKUP(orders!C152,customers!$A$1:$A$1001,customers!$B$1:$B$1001,,0)</f>
        <v>Jacinthe Balsillie</v>
      </c>
      <c r="G152" s="2" t="str">
        <f xml:space="preserve"> IF(_xlfn.XLOOKUP(C152,customers!$A$1:$A$1001,customers!$C$1:$C$1001,,0)=0,"",_xlfn.XLOOKUP(C152,customers!$A$1:$A$1001,customers!$C$1:$C$1001,,0))</f>
        <v>jbalsillie46@princeton.edu</v>
      </c>
      <c r="H152" s="2" t="str">
        <f>_xlfn.XLOOKUP(C152,customers!$A$1:$A$1001,customers!$G$1:$G$1001,,0)</f>
        <v>United States</v>
      </c>
      <c r="I152" t="str">
        <f>_xlfn.XLOOKUP(D152,products!$A$2:$A$49,products!$B$2:$B$49,,0)</f>
        <v>Lib</v>
      </c>
      <c r="J152" t="str">
        <f>_xlfn.XLOOKUP(D152,products!$A$2:$A$49,products!$C$2:$C$49,,0)</f>
        <v>D</v>
      </c>
      <c r="K152" s="4">
        <f>_xlfn.XLOOKUP(D152,products!$A$2:$A$49,products!$D$2:$D$49,,0)</f>
        <v>1</v>
      </c>
      <c r="L152" s="5">
        <f>_xlfn.XLOOKUP(D152,products!$A$2:$A$49,products!$E$2:$E$49,,0)</f>
        <v>12.95</v>
      </c>
      <c r="M152" s="5">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_xlfn.XLOOKUP(orders!C153,customers!$A$1:$A$1001,customers!$B$1:$B$1001,,0)</f>
        <v>Quinton Fouracres</v>
      </c>
      <c r="G153" s="2" t="str">
        <f xml:space="preserve"> IF(_xlfn.XLOOKUP(C153,customers!$A$1:$A$1001,customers!$C$1:$C$1001,,0)=0,"",_xlfn.XLOOKUP(C153,customers!$A$1:$A$1001,customers!$C$1:$C$1001,,0))</f>
        <v/>
      </c>
      <c r="H153" s="2" t="str">
        <f>_xlfn.XLOOKUP(C153,customers!$A$1:$A$1001,customers!$G$1:$G$1001,,0)</f>
        <v>United States</v>
      </c>
      <c r="I153" t="str">
        <f>_xlfn.XLOOKUP(D153,products!$A$2:$A$49,products!$B$2:$B$49,,0)</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_xlfn.XLOOKUP(orders!C154,customers!$A$1:$A$1001,customers!$B$1:$B$1001,,0)</f>
        <v>Bettina Leffek</v>
      </c>
      <c r="G154" s="2" t="str">
        <f xml:space="preserve"> IF(_xlfn.XLOOKUP(C154,customers!$A$1:$A$1001,customers!$C$1:$C$1001,,0)=0,"",_xlfn.XLOOKUP(C154,customers!$A$1:$A$1001,customers!$C$1:$C$1001,,0))</f>
        <v>bleffek48@ning.com</v>
      </c>
      <c r="H154" s="2" t="str">
        <f>_xlfn.XLOOKUP(C154,customers!$A$1:$A$1001,customers!$G$1:$G$1001,,0)</f>
        <v>United States</v>
      </c>
      <c r="I154" t="str">
        <f>_xlfn.XLOOKUP(D154,products!$A$2:$A$49,products!$B$2:$B$49,,0)</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_xlfn.XLOOKUP(orders!C155,customers!$A$1:$A$1001,customers!$B$1:$B$1001,,0)</f>
        <v>Hetti Penson</v>
      </c>
      <c r="G155" s="2" t="str">
        <f xml:space="preserve"> IF(_xlfn.XLOOKUP(C155,customers!$A$1:$A$1001,customers!$C$1:$C$1001,,0)=0,"",_xlfn.XLOOKUP(C155,customers!$A$1:$A$1001,customers!$C$1:$C$1001,,0))</f>
        <v/>
      </c>
      <c r="H155" s="2" t="str">
        <f>_xlfn.XLOOKUP(C155,customers!$A$1:$A$1001,customers!$G$1:$G$1001,,0)</f>
        <v>United States</v>
      </c>
      <c r="I155" t="str">
        <f>_xlfn.XLOOKUP(D155,products!$A$2:$A$49,products!$B$2:$B$49,,0)</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_xlfn.XLOOKUP(orders!C156,customers!$A$1:$A$1001,customers!$B$1:$B$1001,,0)</f>
        <v>Jocko Pray</v>
      </c>
      <c r="G156" s="2" t="str">
        <f xml:space="preserve"> IF(_xlfn.XLOOKUP(C156,customers!$A$1:$A$1001,customers!$C$1:$C$1001,,0)=0,"",_xlfn.XLOOKUP(C156,customers!$A$1:$A$1001,customers!$C$1:$C$1001,,0))</f>
        <v>jpray4a@youtube.com</v>
      </c>
      <c r="H156" s="2" t="str">
        <f>_xlfn.XLOOKUP(C156,customers!$A$1:$A$1001,customers!$G$1:$G$1001,,0)</f>
        <v>United States</v>
      </c>
      <c r="I156" t="str">
        <f>_xlfn.XLOOKUP(D156,products!$A$2:$A$49,products!$B$2:$B$49,,0)</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_xlfn.XLOOKUP(orders!C157,customers!$A$1:$A$1001,customers!$B$1:$B$1001,,0)</f>
        <v>Grete Holborn</v>
      </c>
      <c r="G157" s="2" t="str">
        <f xml:space="preserve"> IF(_xlfn.XLOOKUP(C157,customers!$A$1:$A$1001,customers!$C$1:$C$1001,,0)=0,"",_xlfn.XLOOKUP(C157,customers!$A$1:$A$1001,customers!$C$1:$C$1001,,0))</f>
        <v>gholborn4b@ow.ly</v>
      </c>
      <c r="H157" s="2" t="str">
        <f>_xlfn.XLOOKUP(C157,customers!$A$1:$A$1001,customers!$G$1:$G$1001,,0)</f>
        <v>United States</v>
      </c>
      <c r="I157" t="str">
        <f>_xlfn.XLOOKUP(D157,products!$A$2:$A$49,products!$B$2:$B$49,,0)</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_xlfn.XLOOKUP(orders!C158,customers!$A$1:$A$1001,customers!$B$1:$B$1001,,0)</f>
        <v>Fielding Keinrat</v>
      </c>
      <c r="G158" s="2" t="str">
        <f xml:space="preserve"> IF(_xlfn.XLOOKUP(C158,customers!$A$1:$A$1001,customers!$C$1:$C$1001,,0)=0,"",_xlfn.XLOOKUP(C158,customers!$A$1:$A$1001,customers!$C$1:$C$1001,,0))</f>
        <v>fkeinrat4c@dailymail.co.uk</v>
      </c>
      <c r="H158" s="2" t="str">
        <f>_xlfn.XLOOKUP(C158,customers!$A$1:$A$1001,customers!$G$1:$G$1001,,0)</f>
        <v>United States</v>
      </c>
      <c r="I158" t="str">
        <f>_xlfn.XLOOKUP(D158,products!$A$2:$A$49,products!$B$2:$B$49,,0)</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_xlfn.XLOOKUP(orders!C159,customers!$A$1:$A$1001,customers!$B$1:$B$1001,,0)</f>
        <v>Paulo Yea</v>
      </c>
      <c r="G159" s="2" t="str">
        <f xml:space="preserve"> IF(_xlfn.XLOOKUP(C159,customers!$A$1:$A$1001,customers!$C$1:$C$1001,,0)=0,"",_xlfn.XLOOKUP(C159,customers!$A$1:$A$1001,customers!$C$1:$C$1001,,0))</f>
        <v>pyea4d@aol.com</v>
      </c>
      <c r="H159" s="2" t="str">
        <f>_xlfn.XLOOKUP(C159,customers!$A$1:$A$1001,customers!$G$1:$G$1001,,0)</f>
        <v>Ireland</v>
      </c>
      <c r="I159" t="str">
        <f>_xlfn.XLOOKUP(D159,products!$A$2:$A$49,products!$B$2:$B$49,,0)</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_xlfn.XLOOKUP(orders!C160,customers!$A$1:$A$1001,customers!$B$1:$B$1001,,0)</f>
        <v>Say Risborough</v>
      </c>
      <c r="G160" s="2" t="str">
        <f xml:space="preserve"> IF(_xlfn.XLOOKUP(C160,customers!$A$1:$A$1001,customers!$C$1:$C$1001,,0)=0,"",_xlfn.XLOOKUP(C160,customers!$A$1:$A$1001,customers!$C$1:$C$1001,,0))</f>
        <v/>
      </c>
      <c r="H160" s="2" t="str">
        <f>_xlfn.XLOOKUP(C160,customers!$A$1:$A$1001,customers!$G$1:$G$1001,,0)</f>
        <v>United States</v>
      </c>
      <c r="I160" t="str">
        <f>_xlfn.XLOOKUP(D160,products!$A$2:$A$49,products!$B$2:$B$49,,0)</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_xlfn.XLOOKUP(orders!C161,customers!$A$1:$A$1001,customers!$B$1:$B$1001,,0)</f>
        <v>Alexa Sizey</v>
      </c>
      <c r="G161" s="2" t="str">
        <f xml:space="preserve"> IF(_xlfn.XLOOKUP(C161,customers!$A$1:$A$1001,customers!$C$1:$C$1001,,0)=0,"",_xlfn.XLOOKUP(C161,customers!$A$1:$A$1001,customers!$C$1:$C$1001,,0))</f>
        <v/>
      </c>
      <c r="H161" s="2" t="str">
        <f>_xlfn.XLOOKUP(C161,customers!$A$1:$A$1001,customers!$G$1:$G$1001,,0)</f>
        <v>United States</v>
      </c>
      <c r="I161" t="str">
        <f>_xlfn.XLOOKUP(D161,products!$A$2:$A$49,products!$B$2:$B$49,,0)</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_xlfn.XLOOKUP(orders!C162,customers!$A$1:$A$1001,customers!$B$1:$B$1001,,0)</f>
        <v>Kari Swede</v>
      </c>
      <c r="G162" s="2" t="str">
        <f xml:space="preserve"> IF(_xlfn.XLOOKUP(C162,customers!$A$1:$A$1001,customers!$C$1:$C$1001,,0)=0,"",_xlfn.XLOOKUP(C162,customers!$A$1:$A$1001,customers!$C$1:$C$1001,,0))</f>
        <v>kswede4g@addthis.com</v>
      </c>
      <c r="H162" s="2" t="str">
        <f>_xlfn.XLOOKUP(C162,customers!$A$1:$A$1001,customers!$G$1:$G$1001,,0)</f>
        <v>United States</v>
      </c>
      <c r="I162" t="str">
        <f>_xlfn.XLOOKUP(D162,products!$A$2:$A$49,products!$B$2:$B$49,,0)</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_xlfn.XLOOKUP(orders!C163,customers!$A$1:$A$1001,customers!$B$1:$B$1001,,0)</f>
        <v>Leontine Rubrow</v>
      </c>
      <c r="G163" s="2" t="str">
        <f xml:space="preserve"> IF(_xlfn.XLOOKUP(C163,customers!$A$1:$A$1001,customers!$C$1:$C$1001,,0)=0,"",_xlfn.XLOOKUP(C163,customers!$A$1:$A$1001,customers!$C$1:$C$1001,,0))</f>
        <v>lrubrow4h@microsoft.com</v>
      </c>
      <c r="H163" s="2" t="str">
        <f>_xlfn.XLOOKUP(C163,customers!$A$1:$A$1001,customers!$G$1:$G$1001,,0)</f>
        <v>United States</v>
      </c>
      <c r="I163" t="str">
        <f>_xlfn.XLOOKUP(D163,products!$A$2:$A$49,products!$B$2:$B$49,,0)</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_xlfn.XLOOKUP(orders!C164,customers!$A$1:$A$1001,customers!$B$1:$B$1001,,0)</f>
        <v>Dottie Tift</v>
      </c>
      <c r="G164" s="2" t="str">
        <f xml:space="preserve"> IF(_xlfn.XLOOKUP(C164,customers!$A$1:$A$1001,customers!$C$1:$C$1001,,0)=0,"",_xlfn.XLOOKUP(C164,customers!$A$1:$A$1001,customers!$C$1:$C$1001,,0))</f>
        <v>dtift4i@netvibes.com</v>
      </c>
      <c r="H164" s="2" t="str">
        <f>_xlfn.XLOOKUP(C164,customers!$A$1:$A$1001,customers!$G$1:$G$1001,,0)</f>
        <v>United States</v>
      </c>
      <c r="I164" t="str">
        <f>_xlfn.XLOOKUP(D164,products!$A$2:$A$49,products!$B$2:$B$49,,0)</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_xlfn.XLOOKUP(orders!C165,customers!$A$1:$A$1001,customers!$B$1:$B$1001,,0)</f>
        <v>Gerardo Schonfeld</v>
      </c>
      <c r="G165" s="2" t="str">
        <f xml:space="preserve"> IF(_xlfn.XLOOKUP(C165,customers!$A$1:$A$1001,customers!$C$1:$C$1001,,0)=0,"",_xlfn.XLOOKUP(C165,customers!$A$1:$A$1001,customers!$C$1:$C$1001,,0))</f>
        <v>gschonfeld4j@oracle.com</v>
      </c>
      <c r="H165" s="2" t="str">
        <f>_xlfn.XLOOKUP(C165,customers!$A$1:$A$1001,customers!$G$1:$G$1001,,0)</f>
        <v>United States</v>
      </c>
      <c r="I165" t="str">
        <f>_xlfn.XLOOKUP(D165,products!$A$2:$A$49,products!$B$2:$B$49,,0)</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_xlfn.XLOOKUP(orders!C166,customers!$A$1:$A$1001,customers!$B$1:$B$1001,,0)</f>
        <v>Claiborne Feye</v>
      </c>
      <c r="G166" s="2" t="str">
        <f xml:space="preserve"> IF(_xlfn.XLOOKUP(C166,customers!$A$1:$A$1001,customers!$C$1:$C$1001,,0)=0,"",_xlfn.XLOOKUP(C166,customers!$A$1:$A$1001,customers!$C$1:$C$1001,,0))</f>
        <v>cfeye4k@google.co.jp</v>
      </c>
      <c r="H166" s="2" t="str">
        <f>_xlfn.XLOOKUP(C166,customers!$A$1:$A$1001,customers!$G$1:$G$1001,,0)</f>
        <v>Ireland</v>
      </c>
      <c r="I166" t="str">
        <f>_xlfn.XLOOKUP(D166,products!$A$2:$A$49,products!$B$2:$B$49,,0)</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_xlfn.XLOOKUP(orders!C167,customers!$A$1:$A$1001,customers!$B$1:$B$1001,,0)</f>
        <v>Mina Elstone</v>
      </c>
      <c r="G167" s="2" t="str">
        <f xml:space="preserve"> IF(_xlfn.XLOOKUP(C167,customers!$A$1:$A$1001,customers!$C$1:$C$1001,,0)=0,"",_xlfn.XLOOKUP(C167,customers!$A$1:$A$1001,customers!$C$1:$C$1001,,0))</f>
        <v/>
      </c>
      <c r="H167" s="2" t="str">
        <f>_xlfn.XLOOKUP(C167,customers!$A$1:$A$1001,customers!$G$1:$G$1001,,0)</f>
        <v>United States</v>
      </c>
      <c r="I167" t="str">
        <f>_xlfn.XLOOKUP(D167,products!$A$2:$A$49,products!$B$2:$B$49,,0)</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_xlfn.XLOOKUP(orders!C168,customers!$A$1:$A$1001,customers!$B$1:$B$1001,,0)</f>
        <v>Sherman Mewrcik</v>
      </c>
      <c r="G168" s="2" t="str">
        <f xml:space="preserve"> IF(_xlfn.XLOOKUP(C168,customers!$A$1:$A$1001,customers!$C$1:$C$1001,,0)=0,"",_xlfn.XLOOKUP(C168,customers!$A$1:$A$1001,customers!$C$1:$C$1001,,0))</f>
        <v/>
      </c>
      <c r="H168" s="2" t="str">
        <f>_xlfn.XLOOKUP(C168,customers!$A$1:$A$1001,customers!$G$1:$G$1001,,0)</f>
        <v>United States</v>
      </c>
      <c r="I168" t="str">
        <f>_xlfn.XLOOKUP(D168,products!$A$2:$A$49,products!$B$2:$B$49,,0)</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_xlfn.XLOOKUP(orders!C169,customers!$A$1:$A$1001,customers!$B$1:$B$1001,,0)</f>
        <v>Tamarah Fero</v>
      </c>
      <c r="G169" s="2" t="str">
        <f xml:space="preserve"> IF(_xlfn.XLOOKUP(C169,customers!$A$1:$A$1001,customers!$C$1:$C$1001,,0)=0,"",_xlfn.XLOOKUP(C169,customers!$A$1:$A$1001,customers!$C$1:$C$1001,,0))</f>
        <v>tfero4n@comsenz.com</v>
      </c>
      <c r="H169" s="2" t="str">
        <f>_xlfn.XLOOKUP(C169,customers!$A$1:$A$1001,customers!$G$1:$G$1001,,0)</f>
        <v>United States</v>
      </c>
      <c r="I169" t="str">
        <f>_xlfn.XLOOKUP(D169,products!$A$2:$A$49,products!$B$2:$B$49,,0)</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_xlfn.XLOOKUP(orders!C170,customers!$A$1:$A$1001,customers!$B$1:$B$1001,,0)</f>
        <v>Stanislaus Valsler</v>
      </c>
      <c r="G170" s="2" t="str">
        <f xml:space="preserve"> IF(_xlfn.XLOOKUP(C170,customers!$A$1:$A$1001,customers!$C$1:$C$1001,,0)=0,"",_xlfn.XLOOKUP(C170,customers!$A$1:$A$1001,customers!$C$1:$C$1001,,0))</f>
        <v/>
      </c>
      <c r="H170" s="2" t="str">
        <f>_xlfn.XLOOKUP(C170,customers!$A$1:$A$1001,customers!$G$1:$G$1001,,0)</f>
        <v>Ireland</v>
      </c>
      <c r="I170" t="str">
        <f>_xlfn.XLOOKUP(D170,products!$A$2:$A$49,products!$B$2:$B$49,,0)</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_xlfn.XLOOKUP(orders!C171,customers!$A$1:$A$1001,customers!$B$1:$B$1001,,0)</f>
        <v>Felita Dauney</v>
      </c>
      <c r="G171" s="2" t="str">
        <f xml:space="preserve"> IF(_xlfn.XLOOKUP(C171,customers!$A$1:$A$1001,customers!$C$1:$C$1001,,0)=0,"",_xlfn.XLOOKUP(C171,customers!$A$1:$A$1001,customers!$C$1:$C$1001,,0))</f>
        <v>fdauney4p@sphinn.com</v>
      </c>
      <c r="H171" s="2" t="str">
        <f>_xlfn.XLOOKUP(C171,customers!$A$1:$A$1001,customers!$G$1:$G$1001,,0)</f>
        <v>Ireland</v>
      </c>
      <c r="I171" t="str">
        <f>_xlfn.XLOOKUP(D171,products!$A$2:$A$49,products!$B$2:$B$49,,0)</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_xlfn.XLOOKUP(orders!C172,customers!$A$1:$A$1001,customers!$B$1:$B$1001,,0)</f>
        <v>Serena Earley</v>
      </c>
      <c r="G172" s="2" t="str">
        <f xml:space="preserve"> IF(_xlfn.XLOOKUP(C172,customers!$A$1:$A$1001,customers!$C$1:$C$1001,,0)=0,"",_xlfn.XLOOKUP(C172,customers!$A$1:$A$1001,customers!$C$1:$C$1001,,0))</f>
        <v>searley4q@youku.com</v>
      </c>
      <c r="H172" s="2" t="str">
        <f>_xlfn.XLOOKUP(C172,customers!$A$1:$A$1001,customers!$G$1:$G$1001,,0)</f>
        <v>United Kingdom</v>
      </c>
      <c r="I172" t="str">
        <f>_xlfn.XLOOKUP(D172,products!$A$2:$A$49,products!$B$2:$B$49,,0)</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_xlfn.XLOOKUP(orders!C173,customers!$A$1:$A$1001,customers!$B$1:$B$1001,,0)</f>
        <v>Minny Chamberlayne</v>
      </c>
      <c r="G173" s="2" t="str">
        <f xml:space="preserve"> IF(_xlfn.XLOOKUP(C173,customers!$A$1:$A$1001,customers!$C$1:$C$1001,,0)=0,"",_xlfn.XLOOKUP(C173,customers!$A$1:$A$1001,customers!$C$1:$C$1001,,0))</f>
        <v>mchamberlayne4r@bigcartel.com</v>
      </c>
      <c r="H173" s="2" t="str">
        <f>_xlfn.XLOOKUP(C173,customers!$A$1:$A$1001,customers!$G$1:$G$1001,,0)</f>
        <v>United States</v>
      </c>
      <c r="I173" t="str">
        <f>_xlfn.XLOOKUP(D173,products!$A$2:$A$49,products!$B$2:$B$49,,0)</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_xlfn.XLOOKUP(orders!C174,customers!$A$1:$A$1001,customers!$B$1:$B$1001,,0)</f>
        <v>Bartholemy Flaherty</v>
      </c>
      <c r="G174" s="2" t="str">
        <f xml:space="preserve"> IF(_xlfn.XLOOKUP(C174,customers!$A$1:$A$1001,customers!$C$1:$C$1001,,0)=0,"",_xlfn.XLOOKUP(C174,customers!$A$1:$A$1001,customers!$C$1:$C$1001,,0))</f>
        <v>bflaherty4s@moonfruit.com</v>
      </c>
      <c r="H174" s="2" t="str">
        <f>_xlfn.XLOOKUP(C174,customers!$A$1:$A$1001,customers!$G$1:$G$1001,,0)</f>
        <v>Ireland</v>
      </c>
      <c r="I174" t="str">
        <f>_xlfn.XLOOKUP(D174,products!$A$2:$A$49,products!$B$2:$B$49,,0)</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_xlfn.XLOOKUP(orders!C175,customers!$A$1:$A$1001,customers!$B$1:$B$1001,,0)</f>
        <v>Oran Colbeck</v>
      </c>
      <c r="G175" s="2" t="str">
        <f xml:space="preserve"> IF(_xlfn.XLOOKUP(C175,customers!$A$1:$A$1001,customers!$C$1:$C$1001,,0)=0,"",_xlfn.XLOOKUP(C175,customers!$A$1:$A$1001,customers!$C$1:$C$1001,,0))</f>
        <v>ocolbeck4t@sina.com.cn</v>
      </c>
      <c r="H175" s="2" t="str">
        <f>_xlfn.XLOOKUP(C175,customers!$A$1:$A$1001,customers!$G$1:$G$1001,,0)</f>
        <v>United States</v>
      </c>
      <c r="I175" t="str">
        <f>_xlfn.XLOOKUP(D175,products!$A$2:$A$49,products!$B$2:$B$49,,0)</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_xlfn.XLOOKUP(orders!C176,customers!$A$1:$A$1001,customers!$B$1:$B$1001,,0)</f>
        <v>Elysee Sketch</v>
      </c>
      <c r="G176" s="2" t="str">
        <f xml:space="preserve"> IF(_xlfn.XLOOKUP(C176,customers!$A$1:$A$1001,customers!$C$1:$C$1001,,0)=0,"",_xlfn.XLOOKUP(C176,customers!$A$1:$A$1001,customers!$C$1:$C$1001,,0))</f>
        <v/>
      </c>
      <c r="H176" s="2" t="str">
        <f>_xlfn.XLOOKUP(C176,customers!$A$1:$A$1001,customers!$G$1:$G$1001,,0)</f>
        <v>United States</v>
      </c>
      <c r="I176" t="str">
        <f>_xlfn.XLOOKUP(D176,products!$A$2:$A$49,products!$B$2:$B$49,,0)</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_xlfn.XLOOKUP(orders!C177,customers!$A$1:$A$1001,customers!$B$1:$B$1001,,0)</f>
        <v>Ethelda Hobbing</v>
      </c>
      <c r="G177" s="2" t="str">
        <f xml:space="preserve"> IF(_xlfn.XLOOKUP(C177,customers!$A$1:$A$1001,customers!$C$1:$C$1001,,0)=0,"",_xlfn.XLOOKUP(C177,customers!$A$1:$A$1001,customers!$C$1:$C$1001,,0))</f>
        <v>ehobbing4v@nsw.gov.au</v>
      </c>
      <c r="H177" s="2" t="str">
        <f>_xlfn.XLOOKUP(C177,customers!$A$1:$A$1001,customers!$G$1:$G$1001,,0)</f>
        <v>United States</v>
      </c>
      <c r="I177" t="str">
        <f>_xlfn.XLOOKUP(D177,products!$A$2:$A$49,products!$B$2:$B$49,,0)</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_xlfn.XLOOKUP(orders!C178,customers!$A$1:$A$1001,customers!$B$1:$B$1001,,0)</f>
        <v>Odille Thynne</v>
      </c>
      <c r="G178" s="2" t="str">
        <f xml:space="preserve"> IF(_xlfn.XLOOKUP(C178,customers!$A$1:$A$1001,customers!$C$1:$C$1001,,0)=0,"",_xlfn.XLOOKUP(C178,customers!$A$1:$A$1001,customers!$C$1:$C$1001,,0))</f>
        <v>othynne4w@auda.org.au</v>
      </c>
      <c r="H178" s="2" t="str">
        <f>_xlfn.XLOOKUP(C178,customers!$A$1:$A$1001,customers!$G$1:$G$1001,,0)</f>
        <v>United States</v>
      </c>
      <c r="I178" t="str">
        <f>_xlfn.XLOOKUP(D178,products!$A$2:$A$49,products!$B$2:$B$49,,0)</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_xlfn.XLOOKUP(orders!C179,customers!$A$1:$A$1001,customers!$B$1:$B$1001,,0)</f>
        <v>Emlynne Heining</v>
      </c>
      <c r="G179" s="2" t="str">
        <f xml:space="preserve"> IF(_xlfn.XLOOKUP(C179,customers!$A$1:$A$1001,customers!$C$1:$C$1001,,0)=0,"",_xlfn.XLOOKUP(C179,customers!$A$1:$A$1001,customers!$C$1:$C$1001,,0))</f>
        <v>eheining4x@flickr.com</v>
      </c>
      <c r="H179" s="2" t="str">
        <f>_xlfn.XLOOKUP(C179,customers!$A$1:$A$1001,customers!$G$1:$G$1001,,0)</f>
        <v>United States</v>
      </c>
      <c r="I179" t="str">
        <f>_xlfn.XLOOKUP(D179,products!$A$2:$A$49,products!$B$2:$B$49,,0)</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_xlfn.XLOOKUP(orders!C180,customers!$A$1:$A$1001,customers!$B$1:$B$1001,,0)</f>
        <v>Katerina Melloi</v>
      </c>
      <c r="G180" s="2" t="str">
        <f xml:space="preserve"> IF(_xlfn.XLOOKUP(C180,customers!$A$1:$A$1001,customers!$C$1:$C$1001,,0)=0,"",_xlfn.XLOOKUP(C180,customers!$A$1:$A$1001,customers!$C$1:$C$1001,,0))</f>
        <v>kmelloi4y@imdb.com</v>
      </c>
      <c r="H180" s="2" t="str">
        <f>_xlfn.XLOOKUP(C180,customers!$A$1:$A$1001,customers!$G$1:$G$1001,,0)</f>
        <v>United States</v>
      </c>
      <c r="I180" t="str">
        <f>_xlfn.XLOOKUP(D180,products!$A$2:$A$49,products!$B$2:$B$49,,0)</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_xlfn.XLOOKUP(orders!C181,customers!$A$1:$A$1001,customers!$B$1:$B$1001,,0)</f>
        <v>Tiffany Scardafield</v>
      </c>
      <c r="G181" s="2" t="str">
        <f xml:space="preserve"> IF(_xlfn.XLOOKUP(C181,customers!$A$1:$A$1001,customers!$C$1:$C$1001,,0)=0,"",_xlfn.XLOOKUP(C181,customers!$A$1:$A$1001,customers!$C$1:$C$1001,,0))</f>
        <v/>
      </c>
      <c r="H181" s="2" t="str">
        <f>_xlfn.XLOOKUP(C181,customers!$A$1:$A$1001,customers!$G$1:$G$1001,,0)</f>
        <v>Ireland</v>
      </c>
      <c r="I181" t="str">
        <f>_xlfn.XLOOKUP(D181,products!$A$2:$A$49,products!$B$2:$B$49,,0)</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_xlfn.XLOOKUP(orders!C182,customers!$A$1:$A$1001,customers!$B$1:$B$1001,,0)</f>
        <v>Abrahan Mussen</v>
      </c>
      <c r="G182" s="2" t="str">
        <f xml:space="preserve"> IF(_xlfn.XLOOKUP(C182,customers!$A$1:$A$1001,customers!$C$1:$C$1001,,0)=0,"",_xlfn.XLOOKUP(C182,customers!$A$1:$A$1001,customers!$C$1:$C$1001,,0))</f>
        <v>amussen50@51.la</v>
      </c>
      <c r="H182" s="2" t="str">
        <f>_xlfn.XLOOKUP(C182,customers!$A$1:$A$1001,customers!$G$1:$G$1001,,0)</f>
        <v>United States</v>
      </c>
      <c r="I182" t="str">
        <f>_xlfn.XLOOKUP(D182,products!$A$2:$A$49,products!$B$2:$B$49,,0)</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_xlfn.XLOOKUP(orders!C183,customers!$A$1:$A$1001,customers!$B$1:$B$1001,,0)</f>
        <v>Abrahan Mussen</v>
      </c>
      <c r="G183" s="2" t="str">
        <f xml:space="preserve"> IF(_xlfn.XLOOKUP(C183,customers!$A$1:$A$1001,customers!$C$1:$C$1001,,0)=0,"",_xlfn.XLOOKUP(C183,customers!$A$1:$A$1001,customers!$C$1:$C$1001,,0))</f>
        <v>amussen50@51.la</v>
      </c>
      <c r="H183" s="2" t="str">
        <f>_xlfn.XLOOKUP(C183,customers!$A$1:$A$1001,customers!$G$1:$G$1001,,0)</f>
        <v>United States</v>
      </c>
      <c r="I183" t="str">
        <f>_xlfn.XLOOKUP(D183,products!$A$2:$A$49,products!$B$2:$B$49,,0)</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_xlfn.XLOOKUP(orders!C184,customers!$A$1:$A$1001,customers!$B$1:$B$1001,,0)</f>
        <v>Anny Mundford</v>
      </c>
      <c r="G184" s="2" t="str">
        <f xml:space="preserve"> IF(_xlfn.XLOOKUP(C184,customers!$A$1:$A$1001,customers!$C$1:$C$1001,,0)=0,"",_xlfn.XLOOKUP(C184,customers!$A$1:$A$1001,customers!$C$1:$C$1001,,0))</f>
        <v>amundford52@nbcnews.com</v>
      </c>
      <c r="H184" s="2" t="str">
        <f>_xlfn.XLOOKUP(C184,customers!$A$1:$A$1001,customers!$G$1:$G$1001,,0)</f>
        <v>United States</v>
      </c>
      <c r="I184" t="str">
        <f>_xlfn.XLOOKUP(D184,products!$A$2:$A$49,products!$B$2:$B$49,,0)</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_xlfn.XLOOKUP(orders!C185,customers!$A$1:$A$1001,customers!$B$1:$B$1001,,0)</f>
        <v>Tory Walas</v>
      </c>
      <c r="G185" s="2" t="str">
        <f xml:space="preserve"> IF(_xlfn.XLOOKUP(C185,customers!$A$1:$A$1001,customers!$C$1:$C$1001,,0)=0,"",_xlfn.XLOOKUP(C185,customers!$A$1:$A$1001,customers!$C$1:$C$1001,,0))</f>
        <v>twalas53@google.ca</v>
      </c>
      <c r="H185" s="2" t="str">
        <f>_xlfn.XLOOKUP(C185,customers!$A$1:$A$1001,customers!$G$1:$G$1001,,0)</f>
        <v>United States</v>
      </c>
      <c r="I185" t="str">
        <f>_xlfn.XLOOKUP(D185,products!$A$2:$A$49,products!$B$2:$B$49,,0)</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_xlfn.XLOOKUP(orders!C186,customers!$A$1:$A$1001,customers!$B$1:$B$1001,,0)</f>
        <v>Isa Blazewicz</v>
      </c>
      <c r="G186" s="2" t="str">
        <f xml:space="preserve"> IF(_xlfn.XLOOKUP(C186,customers!$A$1:$A$1001,customers!$C$1:$C$1001,,0)=0,"",_xlfn.XLOOKUP(C186,customers!$A$1:$A$1001,customers!$C$1:$C$1001,,0))</f>
        <v>iblazewicz54@thetimes.co.uk</v>
      </c>
      <c r="H186" s="2" t="str">
        <f>_xlfn.XLOOKUP(C186,customers!$A$1:$A$1001,customers!$G$1:$G$1001,,0)</f>
        <v>United States</v>
      </c>
      <c r="I186" t="str">
        <f>_xlfn.XLOOKUP(D186,products!$A$2:$A$49,products!$B$2:$B$49,,0)</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_xlfn.XLOOKUP(orders!C187,customers!$A$1:$A$1001,customers!$B$1:$B$1001,,0)</f>
        <v>Angie Rizzetti</v>
      </c>
      <c r="G187" s="2" t="str">
        <f xml:space="preserve"> IF(_xlfn.XLOOKUP(C187,customers!$A$1:$A$1001,customers!$C$1:$C$1001,,0)=0,"",_xlfn.XLOOKUP(C187,customers!$A$1:$A$1001,customers!$C$1:$C$1001,,0))</f>
        <v>arizzetti55@naver.com</v>
      </c>
      <c r="H187" s="2" t="str">
        <f>_xlfn.XLOOKUP(C187,customers!$A$1:$A$1001,customers!$G$1:$G$1001,,0)</f>
        <v>United States</v>
      </c>
      <c r="I187" t="str">
        <f>_xlfn.XLOOKUP(D187,products!$A$2:$A$49,products!$B$2:$B$49,,0)</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_xlfn.XLOOKUP(orders!C188,customers!$A$1:$A$1001,customers!$B$1:$B$1001,,0)</f>
        <v>Mord Meriet</v>
      </c>
      <c r="G188" s="2" t="str">
        <f xml:space="preserve"> IF(_xlfn.XLOOKUP(C188,customers!$A$1:$A$1001,customers!$C$1:$C$1001,,0)=0,"",_xlfn.XLOOKUP(C188,customers!$A$1:$A$1001,customers!$C$1:$C$1001,,0))</f>
        <v>mmeriet56@noaa.gov</v>
      </c>
      <c r="H188" s="2" t="str">
        <f>_xlfn.XLOOKUP(C188,customers!$A$1:$A$1001,customers!$G$1:$G$1001,,0)</f>
        <v>United States</v>
      </c>
      <c r="I188" t="str">
        <f>_xlfn.XLOOKUP(D188,products!$A$2:$A$49,products!$B$2:$B$49,,0)</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_xlfn.XLOOKUP(orders!C189,customers!$A$1:$A$1001,customers!$B$1:$B$1001,,0)</f>
        <v>Lawrence Pratt</v>
      </c>
      <c r="G189" s="2" t="str">
        <f xml:space="preserve"> IF(_xlfn.XLOOKUP(C189,customers!$A$1:$A$1001,customers!$C$1:$C$1001,,0)=0,"",_xlfn.XLOOKUP(C189,customers!$A$1:$A$1001,customers!$C$1:$C$1001,,0))</f>
        <v>lpratt57@netvibes.com</v>
      </c>
      <c r="H189" s="2" t="str">
        <f>_xlfn.XLOOKUP(C189,customers!$A$1:$A$1001,customers!$G$1:$G$1001,,0)</f>
        <v>United States</v>
      </c>
      <c r="I189" t="str">
        <f>_xlfn.XLOOKUP(D189,products!$A$2:$A$49,products!$B$2:$B$49,,0)</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_xlfn.XLOOKUP(orders!C190,customers!$A$1:$A$1001,customers!$B$1:$B$1001,,0)</f>
        <v>Astrix Kitchingham</v>
      </c>
      <c r="G190" s="2" t="str">
        <f xml:space="preserve"> IF(_xlfn.XLOOKUP(C190,customers!$A$1:$A$1001,customers!$C$1:$C$1001,,0)=0,"",_xlfn.XLOOKUP(C190,customers!$A$1:$A$1001,customers!$C$1:$C$1001,,0))</f>
        <v>akitchingham58@com.com</v>
      </c>
      <c r="H190" s="2" t="str">
        <f>_xlfn.XLOOKUP(C190,customers!$A$1:$A$1001,customers!$G$1:$G$1001,,0)</f>
        <v>United States</v>
      </c>
      <c r="I190" t="str">
        <f>_xlfn.XLOOKUP(D190,products!$A$2:$A$49,products!$B$2:$B$49,,0)</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_xlfn.XLOOKUP(orders!C191,customers!$A$1:$A$1001,customers!$B$1:$B$1001,,0)</f>
        <v>Burnard Bartholin</v>
      </c>
      <c r="G191" s="2" t="str">
        <f xml:space="preserve"> IF(_xlfn.XLOOKUP(C191,customers!$A$1:$A$1001,customers!$C$1:$C$1001,,0)=0,"",_xlfn.XLOOKUP(C191,customers!$A$1:$A$1001,customers!$C$1:$C$1001,,0))</f>
        <v>bbartholin59@xinhuanet.com</v>
      </c>
      <c r="H191" s="2" t="str">
        <f>_xlfn.XLOOKUP(C191,customers!$A$1:$A$1001,customers!$G$1:$G$1001,,0)</f>
        <v>United States</v>
      </c>
      <c r="I191" t="str">
        <f>_xlfn.XLOOKUP(D191,products!$A$2:$A$49,products!$B$2:$B$49,,0)</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_xlfn.XLOOKUP(orders!C192,customers!$A$1:$A$1001,customers!$B$1:$B$1001,,0)</f>
        <v>Madelene Prinn</v>
      </c>
      <c r="G192" s="2" t="str">
        <f xml:space="preserve"> IF(_xlfn.XLOOKUP(C192,customers!$A$1:$A$1001,customers!$C$1:$C$1001,,0)=0,"",_xlfn.XLOOKUP(C192,customers!$A$1:$A$1001,customers!$C$1:$C$1001,,0))</f>
        <v>mprinn5a@usa.gov</v>
      </c>
      <c r="H192" s="2" t="str">
        <f>_xlfn.XLOOKUP(C192,customers!$A$1:$A$1001,customers!$G$1:$G$1001,,0)</f>
        <v>United States</v>
      </c>
      <c r="I192" t="str">
        <f>_xlfn.XLOOKUP(D192,products!$A$2:$A$49,products!$B$2:$B$49,,0)</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_xlfn.XLOOKUP(orders!C193,customers!$A$1:$A$1001,customers!$B$1:$B$1001,,0)</f>
        <v>Alisun Baudino</v>
      </c>
      <c r="G193" s="2" t="str">
        <f xml:space="preserve"> IF(_xlfn.XLOOKUP(C193,customers!$A$1:$A$1001,customers!$C$1:$C$1001,,0)=0,"",_xlfn.XLOOKUP(C193,customers!$A$1:$A$1001,customers!$C$1:$C$1001,,0))</f>
        <v>abaudino5b@netvibes.com</v>
      </c>
      <c r="H193" s="2" t="str">
        <f>_xlfn.XLOOKUP(C193,customers!$A$1:$A$1001,customers!$G$1:$G$1001,,0)</f>
        <v>United States</v>
      </c>
      <c r="I193" t="str">
        <f>_xlfn.XLOOKUP(D193,products!$A$2:$A$49,products!$B$2:$B$49,,0)</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_xlfn.XLOOKUP(orders!C194,customers!$A$1:$A$1001,customers!$B$1:$B$1001,,0)</f>
        <v>Philipa Petrushanko</v>
      </c>
      <c r="G194" s="2" t="str">
        <f xml:space="preserve"> IF(_xlfn.XLOOKUP(C194,customers!$A$1:$A$1001,customers!$C$1:$C$1001,,0)=0,"",_xlfn.XLOOKUP(C194,customers!$A$1:$A$1001,customers!$C$1:$C$1001,,0))</f>
        <v>ppetrushanko5c@blinklist.com</v>
      </c>
      <c r="H194" s="2" t="str">
        <f>_xlfn.XLOOKUP(C194,customers!$A$1:$A$1001,customers!$G$1:$G$1001,,0)</f>
        <v>Ireland</v>
      </c>
      <c r="I194" t="str">
        <f>_xlfn.XLOOKUP(D194,products!$A$2:$A$49,products!$B$2:$B$49,,0)</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_xlfn.XLOOKUP(orders!C195,customers!$A$1:$A$1001,customers!$B$1:$B$1001,,0)</f>
        <v>Kimberli Mustchin</v>
      </c>
      <c r="G195" s="2" t="str">
        <f xml:space="preserve"> IF(_xlfn.XLOOKUP(C195,customers!$A$1:$A$1001,customers!$C$1:$C$1001,,0)=0,"",_xlfn.XLOOKUP(C195,customers!$A$1:$A$1001,customers!$C$1:$C$1001,,0))</f>
        <v/>
      </c>
      <c r="H195" s="2" t="str">
        <f>_xlfn.XLOOKUP(C195,customers!$A$1:$A$1001,customers!$G$1:$G$1001,,0)</f>
        <v>United States</v>
      </c>
      <c r="I195" t="str">
        <f>_xlfn.XLOOKUP(D195,products!$A$2:$A$49,products!$B$2:$B$49,,0)</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 "Robusta", IF(I195="Exc", "Excelsa", IF(I195="Ara", "Arabica", IF(I195="Lib", "Liberica", " "))))</f>
        <v>Excelsa</v>
      </c>
      <c r="O195" t="str">
        <f t="shared" ref="O195:O258" si="11">IF(J195 = "M", "Medium", IF(J195 = "L", "Light", IF(J195 = "D", "Dark", " ")))</f>
        <v>Light</v>
      </c>
      <c r="P195" t="str">
        <f>_xlfn.XLOOKUP(Orders[[#This Row],[Customer ID]],customers!$A$2:$A$1001,customers!$I$2:$I$1001,,0)</f>
        <v>No</v>
      </c>
    </row>
    <row r="196" spans="1:16" x14ac:dyDescent="0.2">
      <c r="A196" s="2" t="s">
        <v>1584</v>
      </c>
      <c r="B196" s="3">
        <v>44398</v>
      </c>
      <c r="C196" s="2" t="s">
        <v>1585</v>
      </c>
      <c r="D196" t="s">
        <v>6144</v>
      </c>
      <c r="E196" s="2">
        <v>5</v>
      </c>
      <c r="F196" s="2" t="str">
        <f>_xlfn.XLOOKUP(orders!C196,customers!$A$1:$A$1001,customers!$B$1:$B$1001,,0)</f>
        <v>Emlynne Laird</v>
      </c>
      <c r="G196" s="2" t="str">
        <f xml:space="preserve"> IF(_xlfn.XLOOKUP(C196,customers!$A$1:$A$1001,customers!$C$1:$C$1001,,0)=0,"",_xlfn.XLOOKUP(C196,customers!$A$1:$A$1001,customers!$C$1:$C$1001,,0))</f>
        <v>elaird5e@bing.com</v>
      </c>
      <c r="H196" s="2" t="str">
        <f>_xlfn.XLOOKUP(C196,customers!$A$1:$A$1001,customers!$G$1:$G$1001,,0)</f>
        <v>United States</v>
      </c>
      <c r="I196" t="str">
        <f>_xlfn.XLOOKUP(D196,products!$A$2:$A$49,products!$B$2:$B$49,,0)</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_xlfn.XLOOKUP(orders!C197,customers!$A$1:$A$1001,customers!$B$1:$B$1001,,0)</f>
        <v>Marlena Howsden</v>
      </c>
      <c r="G197" s="2" t="str">
        <f xml:space="preserve"> IF(_xlfn.XLOOKUP(C197,customers!$A$1:$A$1001,customers!$C$1:$C$1001,,0)=0,"",_xlfn.XLOOKUP(C197,customers!$A$1:$A$1001,customers!$C$1:$C$1001,,0))</f>
        <v>mhowsden5f@infoseek.co.jp</v>
      </c>
      <c r="H197" s="2" t="str">
        <f>_xlfn.XLOOKUP(C197,customers!$A$1:$A$1001,customers!$G$1:$G$1001,,0)</f>
        <v>United States</v>
      </c>
      <c r="I197" t="str">
        <f>_xlfn.XLOOKUP(D197,products!$A$2:$A$49,products!$B$2:$B$49,,0)</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_xlfn.XLOOKUP(orders!C198,customers!$A$1:$A$1001,customers!$B$1:$B$1001,,0)</f>
        <v>Nealson Cuttler</v>
      </c>
      <c r="G198" s="2" t="str">
        <f xml:space="preserve"> IF(_xlfn.XLOOKUP(C198,customers!$A$1:$A$1001,customers!$C$1:$C$1001,,0)=0,"",_xlfn.XLOOKUP(C198,customers!$A$1:$A$1001,customers!$C$1:$C$1001,,0))</f>
        <v>ncuttler5g@parallels.com</v>
      </c>
      <c r="H198" s="2" t="str">
        <f>_xlfn.XLOOKUP(C198,customers!$A$1:$A$1001,customers!$G$1:$G$1001,,0)</f>
        <v>United States</v>
      </c>
      <c r="I198" t="str">
        <f>_xlfn.XLOOKUP(D198,products!$A$2:$A$49,products!$B$2:$B$49,,0)</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_xlfn.XLOOKUP(orders!C199,customers!$A$1:$A$1001,customers!$B$1:$B$1001,,0)</f>
        <v>Nealson Cuttler</v>
      </c>
      <c r="G199" s="2" t="str">
        <f xml:space="preserve"> IF(_xlfn.XLOOKUP(C199,customers!$A$1:$A$1001,customers!$C$1:$C$1001,,0)=0,"",_xlfn.XLOOKUP(C199,customers!$A$1:$A$1001,customers!$C$1:$C$1001,,0))</f>
        <v>ncuttler5g@parallels.com</v>
      </c>
      <c r="H199" s="2" t="str">
        <f>_xlfn.XLOOKUP(C199,customers!$A$1:$A$1001,customers!$G$1:$G$1001,,0)</f>
        <v>United States</v>
      </c>
      <c r="I199" t="str">
        <f>_xlfn.XLOOKUP(D199,products!$A$2:$A$49,products!$B$2:$B$49,,0)</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_xlfn.XLOOKUP(orders!C200,customers!$A$1:$A$1001,customers!$B$1:$B$1001,,0)</f>
        <v>Nealson Cuttler</v>
      </c>
      <c r="G200" s="2" t="str">
        <f xml:space="preserve"> IF(_xlfn.XLOOKUP(C200,customers!$A$1:$A$1001,customers!$C$1:$C$1001,,0)=0,"",_xlfn.XLOOKUP(C200,customers!$A$1:$A$1001,customers!$C$1:$C$1001,,0))</f>
        <v>ncuttler5g@parallels.com</v>
      </c>
      <c r="H200" s="2" t="str">
        <f>_xlfn.XLOOKUP(C200,customers!$A$1:$A$1001,customers!$G$1:$G$1001,,0)</f>
        <v>United States</v>
      </c>
      <c r="I200" t="str">
        <f>_xlfn.XLOOKUP(D200,products!$A$2:$A$49,products!$B$2:$B$49,,0)</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_xlfn.XLOOKUP(orders!C201,customers!$A$1:$A$1001,customers!$B$1:$B$1001,,0)</f>
        <v>Nealson Cuttler</v>
      </c>
      <c r="G201" s="2" t="str">
        <f xml:space="preserve"> IF(_xlfn.XLOOKUP(C201,customers!$A$1:$A$1001,customers!$C$1:$C$1001,,0)=0,"",_xlfn.XLOOKUP(C201,customers!$A$1:$A$1001,customers!$C$1:$C$1001,,0))</f>
        <v>ncuttler5g@parallels.com</v>
      </c>
      <c r="H201" s="2" t="str">
        <f>_xlfn.XLOOKUP(C201,customers!$A$1:$A$1001,customers!$G$1:$G$1001,,0)</f>
        <v>United States</v>
      </c>
      <c r="I201" t="str">
        <f>_xlfn.XLOOKUP(D201,products!$A$2:$A$49,products!$B$2:$B$49,,0)</f>
        <v>Lib</v>
      </c>
      <c r="J201" t="str">
        <f>_xlfn.XLOOKUP(D201,products!$A$2:$A$49,products!$C$2:$C$49,,0)</f>
        <v>L</v>
      </c>
      <c r="K201" s="4">
        <f>_xlfn.XLOOKUP(D201,products!$A$2:$A$49,products!$D$2:$D$49,,0)</f>
        <v>0.5</v>
      </c>
      <c r="L201" s="5">
        <f>_xlfn.XLOOKUP(D201,products!$A$2:$A$49,products!$E$2:$E$49,,0)</f>
        <v>9.51</v>
      </c>
      <c r="M201" s="5">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_xlfn.XLOOKUP(orders!C202,customers!$A$1:$A$1001,customers!$B$1:$B$1001,,0)</f>
        <v>Nealson Cuttler</v>
      </c>
      <c r="G202" s="2" t="str">
        <f xml:space="preserve"> IF(_xlfn.XLOOKUP(C202,customers!$A$1:$A$1001,customers!$C$1:$C$1001,,0)=0,"",_xlfn.XLOOKUP(C202,customers!$A$1:$A$1001,customers!$C$1:$C$1001,,0))</f>
        <v>ncuttler5g@parallels.com</v>
      </c>
      <c r="H202" s="2" t="str">
        <f>_xlfn.XLOOKUP(C202,customers!$A$1:$A$1001,customers!$G$1:$G$1001,,0)</f>
        <v>United States</v>
      </c>
      <c r="I202" t="str">
        <f>_xlfn.XLOOKUP(D202,products!$A$2:$A$49,products!$B$2:$B$49,,0)</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_xlfn.XLOOKUP(orders!C203,customers!$A$1:$A$1001,customers!$B$1:$B$1001,,0)</f>
        <v>Adriana Lazarus</v>
      </c>
      <c r="G203" s="2" t="str">
        <f xml:space="preserve"> IF(_xlfn.XLOOKUP(C203,customers!$A$1:$A$1001,customers!$C$1:$C$1001,,0)=0,"",_xlfn.XLOOKUP(C203,customers!$A$1:$A$1001,customers!$C$1:$C$1001,,0))</f>
        <v/>
      </c>
      <c r="H203" s="2" t="str">
        <f>_xlfn.XLOOKUP(C203,customers!$A$1:$A$1001,customers!$G$1:$G$1001,,0)</f>
        <v>United States</v>
      </c>
      <c r="I203" t="str">
        <f>_xlfn.XLOOKUP(D203,products!$A$2:$A$49,products!$B$2:$B$49,,0)</f>
        <v>Lib</v>
      </c>
      <c r="J203" t="str">
        <f>_xlfn.XLOOKUP(D203,products!$A$2:$A$49,products!$C$2:$C$49,,0)</f>
        <v>L</v>
      </c>
      <c r="K203" s="4">
        <f>_xlfn.XLOOKUP(D203,products!$A$2:$A$49,products!$D$2:$D$49,,0)</f>
        <v>0.5</v>
      </c>
      <c r="L203" s="5">
        <f>_xlfn.XLOOKUP(D203,products!$A$2:$A$49,products!$E$2:$E$49,,0)</f>
        <v>9.51</v>
      </c>
      <c r="M203" s="5">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_xlfn.XLOOKUP(orders!C204,customers!$A$1:$A$1001,customers!$B$1:$B$1001,,0)</f>
        <v>Tallie felip</v>
      </c>
      <c r="G204" s="2" t="str">
        <f xml:space="preserve"> IF(_xlfn.XLOOKUP(C204,customers!$A$1:$A$1001,customers!$C$1:$C$1001,,0)=0,"",_xlfn.XLOOKUP(C204,customers!$A$1:$A$1001,customers!$C$1:$C$1001,,0))</f>
        <v>tfelip5m@typepad.com</v>
      </c>
      <c r="H204" s="2" t="str">
        <f>_xlfn.XLOOKUP(C204,customers!$A$1:$A$1001,customers!$G$1:$G$1001,,0)</f>
        <v>United States</v>
      </c>
      <c r="I204" t="str">
        <f>_xlfn.XLOOKUP(D204,products!$A$2:$A$49,products!$B$2:$B$49,,0)</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_xlfn.XLOOKUP(orders!C205,customers!$A$1:$A$1001,customers!$B$1:$B$1001,,0)</f>
        <v>Vanna Le - Count</v>
      </c>
      <c r="G205" s="2" t="str">
        <f xml:space="preserve"> IF(_xlfn.XLOOKUP(C205,customers!$A$1:$A$1001,customers!$C$1:$C$1001,,0)=0,"",_xlfn.XLOOKUP(C205,customers!$A$1:$A$1001,customers!$C$1:$C$1001,,0))</f>
        <v>vle5n@disqus.com</v>
      </c>
      <c r="H205" s="2" t="str">
        <f>_xlfn.XLOOKUP(C205,customers!$A$1:$A$1001,customers!$G$1:$G$1001,,0)</f>
        <v>United States</v>
      </c>
      <c r="I205" t="str">
        <f>_xlfn.XLOOKUP(D205,products!$A$2:$A$49,products!$B$2:$B$49,,0)</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_xlfn.XLOOKUP(orders!C206,customers!$A$1:$A$1001,customers!$B$1:$B$1001,,0)</f>
        <v>Sarette Ducarel</v>
      </c>
      <c r="G206" s="2" t="str">
        <f xml:space="preserve"> IF(_xlfn.XLOOKUP(C206,customers!$A$1:$A$1001,customers!$C$1:$C$1001,,0)=0,"",_xlfn.XLOOKUP(C206,customers!$A$1:$A$1001,customers!$C$1:$C$1001,,0))</f>
        <v/>
      </c>
      <c r="H206" s="2" t="str">
        <f>_xlfn.XLOOKUP(C206,customers!$A$1:$A$1001,customers!$G$1:$G$1001,,0)</f>
        <v>United States</v>
      </c>
      <c r="I206" t="str">
        <f>_xlfn.XLOOKUP(D206,products!$A$2:$A$49,products!$B$2:$B$49,,0)</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_xlfn.XLOOKUP(orders!C207,customers!$A$1:$A$1001,customers!$B$1:$B$1001,,0)</f>
        <v>Kendra Glison</v>
      </c>
      <c r="G207" s="2" t="str">
        <f xml:space="preserve"> IF(_xlfn.XLOOKUP(C207,customers!$A$1:$A$1001,customers!$C$1:$C$1001,,0)=0,"",_xlfn.XLOOKUP(C207,customers!$A$1:$A$1001,customers!$C$1:$C$1001,,0))</f>
        <v/>
      </c>
      <c r="H207" s="2" t="str">
        <f>_xlfn.XLOOKUP(C207,customers!$A$1:$A$1001,customers!$G$1:$G$1001,,0)</f>
        <v>United States</v>
      </c>
      <c r="I207" t="str">
        <f>_xlfn.XLOOKUP(D207,products!$A$2:$A$49,products!$B$2:$B$49,,0)</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_xlfn.XLOOKUP(orders!C208,customers!$A$1:$A$1001,customers!$B$1:$B$1001,,0)</f>
        <v>Nertie Poolman</v>
      </c>
      <c r="G208" s="2" t="str">
        <f xml:space="preserve"> IF(_xlfn.XLOOKUP(C208,customers!$A$1:$A$1001,customers!$C$1:$C$1001,,0)=0,"",_xlfn.XLOOKUP(C208,customers!$A$1:$A$1001,customers!$C$1:$C$1001,,0))</f>
        <v>npoolman5q@howstuffworks.com</v>
      </c>
      <c r="H208" s="2" t="str">
        <f>_xlfn.XLOOKUP(C208,customers!$A$1:$A$1001,customers!$G$1:$G$1001,,0)</f>
        <v>United States</v>
      </c>
      <c r="I208" t="str">
        <f>_xlfn.XLOOKUP(D208,products!$A$2:$A$49,products!$B$2:$B$49,,0)</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_xlfn.XLOOKUP(orders!C209,customers!$A$1:$A$1001,customers!$B$1:$B$1001,,0)</f>
        <v>Orbadiah Duny</v>
      </c>
      <c r="G209" s="2" t="str">
        <f xml:space="preserve"> IF(_xlfn.XLOOKUP(C209,customers!$A$1:$A$1001,customers!$C$1:$C$1001,,0)=0,"",_xlfn.XLOOKUP(C209,customers!$A$1:$A$1001,customers!$C$1:$C$1001,,0))</f>
        <v>oduny5r@constantcontact.com</v>
      </c>
      <c r="H209" s="2" t="str">
        <f>_xlfn.XLOOKUP(C209,customers!$A$1:$A$1001,customers!$G$1:$G$1001,,0)</f>
        <v>United States</v>
      </c>
      <c r="I209" t="str">
        <f>_xlfn.XLOOKUP(D209,products!$A$2:$A$49,products!$B$2:$B$49,,0)</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_xlfn.XLOOKUP(orders!C210,customers!$A$1:$A$1001,customers!$B$1:$B$1001,,0)</f>
        <v>Constance Halfhide</v>
      </c>
      <c r="G210" s="2" t="str">
        <f xml:space="preserve"> IF(_xlfn.XLOOKUP(C210,customers!$A$1:$A$1001,customers!$C$1:$C$1001,,0)=0,"",_xlfn.XLOOKUP(C210,customers!$A$1:$A$1001,customers!$C$1:$C$1001,,0))</f>
        <v>chalfhide5s@google.ru</v>
      </c>
      <c r="H210" s="2" t="str">
        <f>_xlfn.XLOOKUP(C210,customers!$A$1:$A$1001,customers!$G$1:$G$1001,,0)</f>
        <v>Ireland</v>
      </c>
      <c r="I210" t="str">
        <f>_xlfn.XLOOKUP(D210,products!$A$2:$A$49,products!$B$2:$B$49,,0)</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_xlfn.XLOOKUP(orders!C211,customers!$A$1:$A$1001,customers!$B$1:$B$1001,,0)</f>
        <v>Fransisco Malecky</v>
      </c>
      <c r="G211" s="2" t="str">
        <f xml:space="preserve"> IF(_xlfn.XLOOKUP(C211,customers!$A$1:$A$1001,customers!$C$1:$C$1001,,0)=0,"",_xlfn.XLOOKUP(C211,customers!$A$1:$A$1001,customers!$C$1:$C$1001,,0))</f>
        <v>fmalecky5t@list-manage.com</v>
      </c>
      <c r="H211" s="2" t="str">
        <f>_xlfn.XLOOKUP(C211,customers!$A$1:$A$1001,customers!$G$1:$G$1001,,0)</f>
        <v>United Kingdom</v>
      </c>
      <c r="I211" t="str">
        <f>_xlfn.XLOOKUP(D211,products!$A$2:$A$49,products!$B$2:$B$49,,0)</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_xlfn.XLOOKUP(orders!C212,customers!$A$1:$A$1001,customers!$B$1:$B$1001,,0)</f>
        <v>Anselma Attwater</v>
      </c>
      <c r="G212" s="2" t="str">
        <f xml:space="preserve"> IF(_xlfn.XLOOKUP(C212,customers!$A$1:$A$1001,customers!$C$1:$C$1001,,0)=0,"",_xlfn.XLOOKUP(C212,customers!$A$1:$A$1001,customers!$C$1:$C$1001,,0))</f>
        <v>aattwater5u@wikia.com</v>
      </c>
      <c r="H212" s="2" t="str">
        <f>_xlfn.XLOOKUP(C212,customers!$A$1:$A$1001,customers!$G$1:$G$1001,,0)</f>
        <v>United States</v>
      </c>
      <c r="I212" t="str">
        <f>_xlfn.XLOOKUP(D212,products!$A$2:$A$49,products!$B$2:$B$49,,0)</f>
        <v>Lib</v>
      </c>
      <c r="J212" t="str">
        <f>_xlfn.XLOOKUP(D212,products!$A$2:$A$49,products!$C$2:$C$49,,0)</f>
        <v>D</v>
      </c>
      <c r="K212" s="4">
        <f>_xlfn.XLOOKUP(D212,products!$A$2:$A$49,products!$D$2:$D$49,,0)</f>
        <v>1</v>
      </c>
      <c r="L212" s="5">
        <f>_xlfn.XLOOKUP(D212,products!$A$2:$A$49,products!$E$2:$E$49,,0)</f>
        <v>12.95</v>
      </c>
      <c r="M212" s="5">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_xlfn.XLOOKUP(orders!C213,customers!$A$1:$A$1001,customers!$B$1:$B$1001,,0)</f>
        <v>Minette Whellans</v>
      </c>
      <c r="G213" s="2" t="str">
        <f xml:space="preserve"> IF(_xlfn.XLOOKUP(C213,customers!$A$1:$A$1001,customers!$C$1:$C$1001,,0)=0,"",_xlfn.XLOOKUP(C213,customers!$A$1:$A$1001,customers!$C$1:$C$1001,,0))</f>
        <v>mwhellans5v@mapquest.com</v>
      </c>
      <c r="H213" s="2" t="str">
        <f>_xlfn.XLOOKUP(C213,customers!$A$1:$A$1001,customers!$G$1:$G$1001,,0)</f>
        <v>United States</v>
      </c>
      <c r="I213" t="str">
        <f>_xlfn.XLOOKUP(D213,products!$A$2:$A$49,products!$B$2:$B$49,,0)</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_xlfn.XLOOKUP(orders!C214,customers!$A$1:$A$1001,customers!$B$1:$B$1001,,0)</f>
        <v>Dael Camilletti</v>
      </c>
      <c r="G214" s="2" t="str">
        <f xml:space="preserve"> IF(_xlfn.XLOOKUP(C214,customers!$A$1:$A$1001,customers!$C$1:$C$1001,,0)=0,"",_xlfn.XLOOKUP(C214,customers!$A$1:$A$1001,customers!$C$1:$C$1001,,0))</f>
        <v>dcamilletti5w@businesswire.com</v>
      </c>
      <c r="H214" s="2" t="str">
        <f>_xlfn.XLOOKUP(C214,customers!$A$1:$A$1001,customers!$G$1:$G$1001,,0)</f>
        <v>United States</v>
      </c>
      <c r="I214" t="str">
        <f>_xlfn.XLOOKUP(D214,products!$A$2:$A$49,products!$B$2:$B$49,,0)</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_xlfn.XLOOKUP(orders!C215,customers!$A$1:$A$1001,customers!$B$1:$B$1001,,0)</f>
        <v>Emiline Galgey</v>
      </c>
      <c r="G215" s="2" t="str">
        <f xml:space="preserve"> IF(_xlfn.XLOOKUP(C215,customers!$A$1:$A$1001,customers!$C$1:$C$1001,,0)=0,"",_xlfn.XLOOKUP(C215,customers!$A$1:$A$1001,customers!$C$1:$C$1001,,0))</f>
        <v>egalgey5x@wufoo.com</v>
      </c>
      <c r="H215" s="2" t="str">
        <f>_xlfn.XLOOKUP(C215,customers!$A$1:$A$1001,customers!$G$1:$G$1001,,0)</f>
        <v>United States</v>
      </c>
      <c r="I215" t="str">
        <f>_xlfn.XLOOKUP(D215,products!$A$2:$A$49,products!$B$2:$B$49,,0)</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_xlfn.XLOOKUP(orders!C216,customers!$A$1:$A$1001,customers!$B$1:$B$1001,,0)</f>
        <v>Murdock Hame</v>
      </c>
      <c r="G216" s="2" t="str">
        <f xml:space="preserve"> IF(_xlfn.XLOOKUP(C216,customers!$A$1:$A$1001,customers!$C$1:$C$1001,,0)=0,"",_xlfn.XLOOKUP(C216,customers!$A$1:$A$1001,customers!$C$1:$C$1001,,0))</f>
        <v>mhame5y@newsvine.com</v>
      </c>
      <c r="H216" s="2" t="str">
        <f>_xlfn.XLOOKUP(C216,customers!$A$1:$A$1001,customers!$G$1:$G$1001,,0)</f>
        <v>Ireland</v>
      </c>
      <c r="I216" t="str">
        <f>_xlfn.XLOOKUP(D216,products!$A$2:$A$49,products!$B$2:$B$49,,0)</f>
        <v>Lib</v>
      </c>
      <c r="J216" t="str">
        <f>_xlfn.XLOOKUP(D216,products!$A$2:$A$49,products!$C$2:$C$49,,0)</f>
        <v>L</v>
      </c>
      <c r="K216" s="4">
        <f>_xlfn.XLOOKUP(D216,products!$A$2:$A$49,products!$D$2:$D$49,,0)</f>
        <v>1</v>
      </c>
      <c r="L216" s="5">
        <f>_xlfn.XLOOKUP(D216,products!$A$2:$A$49,products!$E$2:$E$49,,0)</f>
        <v>15.85</v>
      </c>
      <c r="M216" s="5">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_xlfn.XLOOKUP(orders!C217,customers!$A$1:$A$1001,customers!$B$1:$B$1001,,0)</f>
        <v>Ilka Gurnee</v>
      </c>
      <c r="G217" s="2" t="str">
        <f xml:space="preserve"> IF(_xlfn.XLOOKUP(C217,customers!$A$1:$A$1001,customers!$C$1:$C$1001,,0)=0,"",_xlfn.XLOOKUP(C217,customers!$A$1:$A$1001,customers!$C$1:$C$1001,,0))</f>
        <v>igurnee5z@usnews.com</v>
      </c>
      <c r="H217" s="2" t="str">
        <f>_xlfn.XLOOKUP(C217,customers!$A$1:$A$1001,customers!$G$1:$G$1001,,0)</f>
        <v>United States</v>
      </c>
      <c r="I217" t="str">
        <f>_xlfn.XLOOKUP(D217,products!$A$2:$A$49,products!$B$2:$B$49,,0)</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_xlfn.XLOOKUP(orders!C218,customers!$A$1:$A$1001,customers!$B$1:$B$1001,,0)</f>
        <v>Alfy Snowding</v>
      </c>
      <c r="G218" s="2" t="str">
        <f xml:space="preserve"> IF(_xlfn.XLOOKUP(C218,customers!$A$1:$A$1001,customers!$C$1:$C$1001,,0)=0,"",_xlfn.XLOOKUP(C218,customers!$A$1:$A$1001,customers!$C$1:$C$1001,,0))</f>
        <v>asnowding60@comsenz.com</v>
      </c>
      <c r="H218" s="2" t="str">
        <f>_xlfn.XLOOKUP(C218,customers!$A$1:$A$1001,customers!$G$1:$G$1001,,0)</f>
        <v>United States</v>
      </c>
      <c r="I218" t="str">
        <f>_xlfn.XLOOKUP(D218,products!$A$2:$A$49,products!$B$2:$B$49,,0)</f>
        <v>Lib</v>
      </c>
      <c r="J218" t="str">
        <f>_xlfn.XLOOKUP(D218,products!$A$2:$A$49,products!$C$2:$C$49,,0)</f>
        <v>M</v>
      </c>
      <c r="K218" s="4">
        <f>_xlfn.XLOOKUP(D218,products!$A$2:$A$49,products!$D$2:$D$49,,0)</f>
        <v>1</v>
      </c>
      <c r="L218" s="5">
        <f>_xlfn.XLOOKUP(D218,products!$A$2:$A$49,products!$E$2:$E$49,,0)</f>
        <v>14.55</v>
      </c>
      <c r="M218" s="5">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_xlfn.XLOOKUP(orders!C219,customers!$A$1:$A$1001,customers!$B$1:$B$1001,,0)</f>
        <v>Godfry Poinsett</v>
      </c>
      <c r="G219" s="2" t="str">
        <f xml:space="preserve"> IF(_xlfn.XLOOKUP(C219,customers!$A$1:$A$1001,customers!$C$1:$C$1001,,0)=0,"",_xlfn.XLOOKUP(C219,customers!$A$1:$A$1001,customers!$C$1:$C$1001,,0))</f>
        <v>gpoinsett61@berkeley.edu</v>
      </c>
      <c r="H219" s="2" t="str">
        <f>_xlfn.XLOOKUP(C219,customers!$A$1:$A$1001,customers!$G$1:$G$1001,,0)</f>
        <v>United States</v>
      </c>
      <c r="I219" t="str">
        <f>_xlfn.XLOOKUP(D219,products!$A$2:$A$49,products!$B$2:$B$49,,0)</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_xlfn.XLOOKUP(orders!C220,customers!$A$1:$A$1001,customers!$B$1:$B$1001,,0)</f>
        <v>Rem Furman</v>
      </c>
      <c r="G220" s="2" t="str">
        <f xml:space="preserve"> IF(_xlfn.XLOOKUP(C220,customers!$A$1:$A$1001,customers!$C$1:$C$1001,,0)=0,"",_xlfn.XLOOKUP(C220,customers!$A$1:$A$1001,customers!$C$1:$C$1001,,0))</f>
        <v>rfurman62@t.co</v>
      </c>
      <c r="H220" s="2" t="str">
        <f>_xlfn.XLOOKUP(C220,customers!$A$1:$A$1001,customers!$G$1:$G$1001,,0)</f>
        <v>Ireland</v>
      </c>
      <c r="I220" t="str">
        <f>_xlfn.XLOOKUP(D220,products!$A$2:$A$49,products!$B$2:$B$49,,0)</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_xlfn.XLOOKUP(orders!C221,customers!$A$1:$A$1001,customers!$B$1:$B$1001,,0)</f>
        <v>Charis Crosier</v>
      </c>
      <c r="G221" s="2" t="str">
        <f xml:space="preserve"> IF(_xlfn.XLOOKUP(C221,customers!$A$1:$A$1001,customers!$C$1:$C$1001,,0)=0,"",_xlfn.XLOOKUP(C221,customers!$A$1:$A$1001,customers!$C$1:$C$1001,,0))</f>
        <v>ccrosier63@xrea.com</v>
      </c>
      <c r="H221" s="2" t="str">
        <f>_xlfn.XLOOKUP(C221,customers!$A$1:$A$1001,customers!$G$1:$G$1001,,0)</f>
        <v>United States</v>
      </c>
      <c r="I221" t="str">
        <f>_xlfn.XLOOKUP(D221,products!$A$2:$A$49,products!$B$2:$B$49,,0)</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_xlfn.XLOOKUP(orders!C222,customers!$A$1:$A$1001,customers!$B$1:$B$1001,,0)</f>
        <v>Charis Crosier</v>
      </c>
      <c r="G222" s="2" t="str">
        <f xml:space="preserve"> IF(_xlfn.XLOOKUP(C222,customers!$A$1:$A$1001,customers!$C$1:$C$1001,,0)=0,"",_xlfn.XLOOKUP(C222,customers!$A$1:$A$1001,customers!$C$1:$C$1001,,0))</f>
        <v>ccrosier63@xrea.com</v>
      </c>
      <c r="H222" s="2" t="str">
        <f>_xlfn.XLOOKUP(C222,customers!$A$1:$A$1001,customers!$G$1:$G$1001,,0)</f>
        <v>United States</v>
      </c>
      <c r="I222" t="str">
        <f>_xlfn.XLOOKUP(D222,products!$A$2:$A$49,products!$B$2:$B$49,,0)</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_xlfn.XLOOKUP(orders!C223,customers!$A$1:$A$1001,customers!$B$1:$B$1001,,0)</f>
        <v>Lenka Rushmer</v>
      </c>
      <c r="G223" s="2" t="str">
        <f xml:space="preserve"> IF(_xlfn.XLOOKUP(C223,customers!$A$1:$A$1001,customers!$C$1:$C$1001,,0)=0,"",_xlfn.XLOOKUP(C223,customers!$A$1:$A$1001,customers!$C$1:$C$1001,,0))</f>
        <v>lrushmer65@europa.eu</v>
      </c>
      <c r="H223" s="2" t="str">
        <f>_xlfn.XLOOKUP(C223,customers!$A$1:$A$1001,customers!$G$1:$G$1001,,0)</f>
        <v>United States</v>
      </c>
      <c r="I223" t="str">
        <f>_xlfn.XLOOKUP(D223,products!$A$2:$A$49,products!$B$2:$B$49,,0)</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_xlfn.XLOOKUP(orders!C224,customers!$A$1:$A$1001,customers!$B$1:$B$1001,,0)</f>
        <v>Waneta Edinborough</v>
      </c>
      <c r="G224" s="2" t="str">
        <f xml:space="preserve"> IF(_xlfn.XLOOKUP(C224,customers!$A$1:$A$1001,customers!$C$1:$C$1001,,0)=0,"",_xlfn.XLOOKUP(C224,customers!$A$1:$A$1001,customers!$C$1:$C$1001,,0))</f>
        <v>wedinborough66@github.io</v>
      </c>
      <c r="H224" s="2" t="str">
        <f>_xlfn.XLOOKUP(C224,customers!$A$1:$A$1001,customers!$G$1:$G$1001,,0)</f>
        <v>United States</v>
      </c>
      <c r="I224" t="str">
        <f>_xlfn.XLOOKUP(D224,products!$A$2:$A$49,products!$B$2:$B$49,,0)</f>
        <v>Lib</v>
      </c>
      <c r="J224" t="str">
        <f>_xlfn.XLOOKUP(D224,products!$A$2:$A$49,products!$C$2:$C$49,,0)</f>
        <v>D</v>
      </c>
      <c r="K224" s="4">
        <f>_xlfn.XLOOKUP(D224,products!$A$2:$A$49,products!$D$2:$D$49,,0)</f>
        <v>0.5</v>
      </c>
      <c r="L224" s="5">
        <f>_xlfn.XLOOKUP(D224,products!$A$2:$A$49,products!$E$2:$E$49,,0)</f>
        <v>7.77</v>
      </c>
      <c r="M224" s="5">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_xlfn.XLOOKUP(orders!C225,customers!$A$1:$A$1001,customers!$B$1:$B$1001,,0)</f>
        <v>Bobbe Piggott</v>
      </c>
      <c r="G225" s="2" t="str">
        <f xml:space="preserve"> IF(_xlfn.XLOOKUP(C225,customers!$A$1:$A$1001,customers!$C$1:$C$1001,,0)=0,"",_xlfn.XLOOKUP(C225,customers!$A$1:$A$1001,customers!$C$1:$C$1001,,0))</f>
        <v/>
      </c>
      <c r="H225" s="2" t="str">
        <f>_xlfn.XLOOKUP(C225,customers!$A$1:$A$1001,customers!$G$1:$G$1001,,0)</f>
        <v>United States</v>
      </c>
      <c r="I225" t="str">
        <f>_xlfn.XLOOKUP(D225,products!$A$2:$A$49,products!$B$2:$B$49,,0)</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_xlfn.XLOOKUP(orders!C226,customers!$A$1:$A$1001,customers!$B$1:$B$1001,,0)</f>
        <v>Ketty Bromehead</v>
      </c>
      <c r="G226" s="2" t="str">
        <f xml:space="preserve"> IF(_xlfn.XLOOKUP(C226,customers!$A$1:$A$1001,customers!$C$1:$C$1001,,0)=0,"",_xlfn.XLOOKUP(C226,customers!$A$1:$A$1001,customers!$C$1:$C$1001,,0))</f>
        <v>kbromehead68@un.org</v>
      </c>
      <c r="H226" s="2" t="str">
        <f>_xlfn.XLOOKUP(C226,customers!$A$1:$A$1001,customers!$G$1:$G$1001,,0)</f>
        <v>United States</v>
      </c>
      <c r="I226" t="str">
        <f>_xlfn.XLOOKUP(D226,products!$A$2:$A$49,products!$B$2:$B$49,,0)</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_xlfn.XLOOKUP(orders!C227,customers!$A$1:$A$1001,customers!$B$1:$B$1001,,0)</f>
        <v>Elsbeth Westerman</v>
      </c>
      <c r="G227" s="2" t="str">
        <f xml:space="preserve"> IF(_xlfn.XLOOKUP(C227,customers!$A$1:$A$1001,customers!$C$1:$C$1001,,0)=0,"",_xlfn.XLOOKUP(C227,customers!$A$1:$A$1001,customers!$C$1:$C$1001,,0))</f>
        <v>ewesterman69@si.edu</v>
      </c>
      <c r="H227" s="2" t="str">
        <f>_xlfn.XLOOKUP(C227,customers!$A$1:$A$1001,customers!$G$1:$G$1001,,0)</f>
        <v>Ireland</v>
      </c>
      <c r="I227" t="str">
        <f>_xlfn.XLOOKUP(D227,products!$A$2:$A$49,products!$B$2:$B$49,,0)</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_xlfn.XLOOKUP(orders!C228,customers!$A$1:$A$1001,customers!$B$1:$B$1001,,0)</f>
        <v>Anabelle Hutchens</v>
      </c>
      <c r="G228" s="2" t="str">
        <f xml:space="preserve"> IF(_xlfn.XLOOKUP(C228,customers!$A$1:$A$1001,customers!$C$1:$C$1001,,0)=0,"",_xlfn.XLOOKUP(C228,customers!$A$1:$A$1001,customers!$C$1:$C$1001,,0))</f>
        <v>ahutchens6a@amazonaws.com</v>
      </c>
      <c r="H228" s="2" t="str">
        <f>_xlfn.XLOOKUP(C228,customers!$A$1:$A$1001,customers!$G$1:$G$1001,,0)</f>
        <v>United States</v>
      </c>
      <c r="I228" t="str">
        <f>_xlfn.XLOOKUP(D228,products!$A$2:$A$49,products!$B$2:$B$49,,0)</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_xlfn.XLOOKUP(orders!C229,customers!$A$1:$A$1001,customers!$B$1:$B$1001,,0)</f>
        <v>Noak Wyvill</v>
      </c>
      <c r="G229" s="2" t="str">
        <f xml:space="preserve"> IF(_xlfn.XLOOKUP(C229,customers!$A$1:$A$1001,customers!$C$1:$C$1001,,0)=0,"",_xlfn.XLOOKUP(C229,customers!$A$1:$A$1001,customers!$C$1:$C$1001,,0))</f>
        <v>nwyvill6b@naver.com</v>
      </c>
      <c r="H229" s="2" t="str">
        <f>_xlfn.XLOOKUP(C229,customers!$A$1:$A$1001,customers!$G$1:$G$1001,,0)</f>
        <v>United Kingdom</v>
      </c>
      <c r="I229" t="str">
        <f>_xlfn.XLOOKUP(D229,products!$A$2:$A$49,products!$B$2:$B$49,,0)</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_xlfn.XLOOKUP(orders!C230,customers!$A$1:$A$1001,customers!$B$1:$B$1001,,0)</f>
        <v>Beltran Mathon</v>
      </c>
      <c r="G230" s="2" t="str">
        <f xml:space="preserve"> IF(_xlfn.XLOOKUP(C230,customers!$A$1:$A$1001,customers!$C$1:$C$1001,,0)=0,"",_xlfn.XLOOKUP(C230,customers!$A$1:$A$1001,customers!$C$1:$C$1001,,0))</f>
        <v>bmathon6c@barnesandnoble.com</v>
      </c>
      <c r="H230" s="2" t="str">
        <f>_xlfn.XLOOKUP(C230,customers!$A$1:$A$1001,customers!$G$1:$G$1001,,0)</f>
        <v>United States</v>
      </c>
      <c r="I230" t="str">
        <f>_xlfn.XLOOKUP(D230,products!$A$2:$A$49,products!$B$2:$B$49,,0)</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_xlfn.XLOOKUP(orders!C231,customers!$A$1:$A$1001,customers!$B$1:$B$1001,,0)</f>
        <v>Kristos Streight</v>
      </c>
      <c r="G231" s="2" t="str">
        <f xml:space="preserve"> IF(_xlfn.XLOOKUP(C231,customers!$A$1:$A$1001,customers!$C$1:$C$1001,,0)=0,"",_xlfn.XLOOKUP(C231,customers!$A$1:$A$1001,customers!$C$1:$C$1001,,0))</f>
        <v>kstreight6d@about.com</v>
      </c>
      <c r="H231" s="2" t="str">
        <f>_xlfn.XLOOKUP(C231,customers!$A$1:$A$1001,customers!$G$1:$G$1001,,0)</f>
        <v>United States</v>
      </c>
      <c r="I231" t="str">
        <f>_xlfn.XLOOKUP(D231,products!$A$2:$A$49,products!$B$2:$B$49,,0)</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_xlfn.XLOOKUP(orders!C232,customers!$A$1:$A$1001,customers!$B$1:$B$1001,,0)</f>
        <v>Portie Cutchie</v>
      </c>
      <c r="G232" s="2" t="str">
        <f xml:space="preserve"> IF(_xlfn.XLOOKUP(C232,customers!$A$1:$A$1001,customers!$C$1:$C$1001,,0)=0,"",_xlfn.XLOOKUP(C232,customers!$A$1:$A$1001,customers!$C$1:$C$1001,,0))</f>
        <v>pcutchie6e@globo.com</v>
      </c>
      <c r="H232" s="2" t="str">
        <f>_xlfn.XLOOKUP(C232,customers!$A$1:$A$1001,customers!$G$1:$G$1001,,0)</f>
        <v>United States</v>
      </c>
      <c r="I232" t="str">
        <f>_xlfn.XLOOKUP(D232,products!$A$2:$A$49,products!$B$2:$B$49,,0)</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_xlfn.XLOOKUP(orders!C233,customers!$A$1:$A$1001,customers!$B$1:$B$1001,,0)</f>
        <v>Sinclare Edsell</v>
      </c>
      <c r="G233" s="2" t="str">
        <f xml:space="preserve"> IF(_xlfn.XLOOKUP(C233,customers!$A$1:$A$1001,customers!$C$1:$C$1001,,0)=0,"",_xlfn.XLOOKUP(C233,customers!$A$1:$A$1001,customers!$C$1:$C$1001,,0))</f>
        <v/>
      </c>
      <c r="H233" s="2" t="str">
        <f>_xlfn.XLOOKUP(C233,customers!$A$1:$A$1001,customers!$G$1:$G$1001,,0)</f>
        <v>United States</v>
      </c>
      <c r="I233" t="str">
        <f>_xlfn.XLOOKUP(D233,products!$A$2:$A$49,products!$B$2:$B$49,,0)</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_xlfn.XLOOKUP(orders!C234,customers!$A$1:$A$1001,customers!$B$1:$B$1001,,0)</f>
        <v>Conny Gheraldi</v>
      </c>
      <c r="G234" s="2" t="str">
        <f xml:space="preserve"> IF(_xlfn.XLOOKUP(C234,customers!$A$1:$A$1001,customers!$C$1:$C$1001,,0)=0,"",_xlfn.XLOOKUP(C234,customers!$A$1:$A$1001,customers!$C$1:$C$1001,,0))</f>
        <v>cgheraldi6g@opera.com</v>
      </c>
      <c r="H234" s="2" t="str">
        <f>_xlfn.XLOOKUP(C234,customers!$A$1:$A$1001,customers!$G$1:$G$1001,,0)</f>
        <v>United Kingdom</v>
      </c>
      <c r="I234" t="str">
        <f>_xlfn.XLOOKUP(D234,products!$A$2:$A$49,products!$B$2:$B$49,,0)</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_xlfn.XLOOKUP(orders!C235,customers!$A$1:$A$1001,customers!$B$1:$B$1001,,0)</f>
        <v>Beryle Kenwell</v>
      </c>
      <c r="G235" s="2" t="str">
        <f xml:space="preserve"> IF(_xlfn.XLOOKUP(C235,customers!$A$1:$A$1001,customers!$C$1:$C$1001,,0)=0,"",_xlfn.XLOOKUP(C235,customers!$A$1:$A$1001,customers!$C$1:$C$1001,,0))</f>
        <v>bkenwell6h@over-blog.com</v>
      </c>
      <c r="H235" s="2" t="str">
        <f>_xlfn.XLOOKUP(C235,customers!$A$1:$A$1001,customers!$G$1:$G$1001,,0)</f>
        <v>United States</v>
      </c>
      <c r="I235" t="str">
        <f>_xlfn.XLOOKUP(D235,products!$A$2:$A$49,products!$B$2:$B$49,,0)</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_xlfn.XLOOKUP(orders!C236,customers!$A$1:$A$1001,customers!$B$1:$B$1001,,0)</f>
        <v>Tomas Sutty</v>
      </c>
      <c r="G236" s="2" t="str">
        <f xml:space="preserve"> IF(_xlfn.XLOOKUP(C236,customers!$A$1:$A$1001,customers!$C$1:$C$1001,,0)=0,"",_xlfn.XLOOKUP(C236,customers!$A$1:$A$1001,customers!$C$1:$C$1001,,0))</f>
        <v>tsutty6i@google.es</v>
      </c>
      <c r="H236" s="2" t="str">
        <f>_xlfn.XLOOKUP(C236,customers!$A$1:$A$1001,customers!$G$1:$G$1001,,0)</f>
        <v>United States</v>
      </c>
      <c r="I236" t="str">
        <f>_xlfn.XLOOKUP(D236,products!$A$2:$A$49,products!$B$2:$B$49,,0)</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_xlfn.XLOOKUP(orders!C237,customers!$A$1:$A$1001,customers!$B$1:$B$1001,,0)</f>
        <v>Samuele Ales0</v>
      </c>
      <c r="G237" s="2" t="str">
        <f xml:space="preserve"> IF(_xlfn.XLOOKUP(C237,customers!$A$1:$A$1001,customers!$C$1:$C$1001,,0)=0,"",_xlfn.XLOOKUP(C237,customers!$A$1:$A$1001,customers!$C$1:$C$1001,,0))</f>
        <v/>
      </c>
      <c r="H237" s="2" t="str">
        <f>_xlfn.XLOOKUP(C237,customers!$A$1:$A$1001,customers!$G$1:$G$1001,,0)</f>
        <v>Ireland</v>
      </c>
      <c r="I237" t="str">
        <f>_xlfn.XLOOKUP(D237,products!$A$2:$A$49,products!$B$2:$B$49,,0)</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_xlfn.XLOOKUP(orders!C238,customers!$A$1:$A$1001,customers!$B$1:$B$1001,,0)</f>
        <v>Carlie Harce</v>
      </c>
      <c r="G238" s="2" t="str">
        <f xml:space="preserve"> IF(_xlfn.XLOOKUP(C238,customers!$A$1:$A$1001,customers!$C$1:$C$1001,,0)=0,"",_xlfn.XLOOKUP(C238,customers!$A$1:$A$1001,customers!$C$1:$C$1001,,0))</f>
        <v>charce6k@cafepress.com</v>
      </c>
      <c r="H238" s="2" t="str">
        <f>_xlfn.XLOOKUP(C238,customers!$A$1:$A$1001,customers!$G$1:$G$1001,,0)</f>
        <v>Ireland</v>
      </c>
      <c r="I238" t="str">
        <f>_xlfn.XLOOKUP(D238,products!$A$2:$A$49,products!$B$2:$B$49,,0)</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_xlfn.XLOOKUP(orders!C239,customers!$A$1:$A$1001,customers!$B$1:$B$1001,,0)</f>
        <v>Craggy Bril</v>
      </c>
      <c r="G239" s="2" t="str">
        <f xml:space="preserve"> IF(_xlfn.XLOOKUP(C239,customers!$A$1:$A$1001,customers!$C$1:$C$1001,,0)=0,"",_xlfn.XLOOKUP(C239,customers!$A$1:$A$1001,customers!$C$1:$C$1001,,0))</f>
        <v/>
      </c>
      <c r="H239" s="2" t="str">
        <f>_xlfn.XLOOKUP(C239,customers!$A$1:$A$1001,customers!$G$1:$G$1001,,0)</f>
        <v>United States</v>
      </c>
      <c r="I239" t="str">
        <f>_xlfn.XLOOKUP(D239,products!$A$2:$A$49,products!$B$2:$B$49,,0)</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_xlfn.XLOOKUP(orders!C240,customers!$A$1:$A$1001,customers!$B$1:$B$1001,,0)</f>
        <v>Friederike Drysdale</v>
      </c>
      <c r="G240" s="2" t="str">
        <f xml:space="preserve"> IF(_xlfn.XLOOKUP(C240,customers!$A$1:$A$1001,customers!$C$1:$C$1001,,0)=0,"",_xlfn.XLOOKUP(C240,customers!$A$1:$A$1001,customers!$C$1:$C$1001,,0))</f>
        <v>fdrysdale6m@symantec.com</v>
      </c>
      <c r="H240" s="2" t="str">
        <f>_xlfn.XLOOKUP(C240,customers!$A$1:$A$1001,customers!$G$1:$G$1001,,0)</f>
        <v>United States</v>
      </c>
      <c r="I240" t="str">
        <f>_xlfn.XLOOKUP(D240,products!$A$2:$A$49,products!$B$2:$B$49,,0)</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_xlfn.XLOOKUP(orders!C241,customers!$A$1:$A$1001,customers!$B$1:$B$1001,,0)</f>
        <v>Devon Magowan</v>
      </c>
      <c r="G241" s="2" t="str">
        <f xml:space="preserve"> IF(_xlfn.XLOOKUP(C241,customers!$A$1:$A$1001,customers!$C$1:$C$1001,,0)=0,"",_xlfn.XLOOKUP(C241,customers!$A$1:$A$1001,customers!$C$1:$C$1001,,0))</f>
        <v>dmagowan6n@fc2.com</v>
      </c>
      <c r="H241" s="2" t="str">
        <f>_xlfn.XLOOKUP(C241,customers!$A$1:$A$1001,customers!$G$1:$G$1001,,0)</f>
        <v>United States</v>
      </c>
      <c r="I241" t="str">
        <f>_xlfn.XLOOKUP(D241,products!$A$2:$A$49,products!$B$2:$B$49,,0)</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_xlfn.XLOOKUP(orders!C242,customers!$A$1:$A$1001,customers!$B$1:$B$1001,,0)</f>
        <v>Codi Littrell</v>
      </c>
      <c r="G242" s="2" t="str">
        <f xml:space="preserve"> IF(_xlfn.XLOOKUP(C242,customers!$A$1:$A$1001,customers!$C$1:$C$1001,,0)=0,"",_xlfn.XLOOKUP(C242,customers!$A$1:$A$1001,customers!$C$1:$C$1001,,0))</f>
        <v/>
      </c>
      <c r="H242" s="2" t="str">
        <f>_xlfn.XLOOKUP(C242,customers!$A$1:$A$1001,customers!$G$1:$G$1001,,0)</f>
        <v>United States</v>
      </c>
      <c r="I242" t="str">
        <f>_xlfn.XLOOKUP(D242,products!$A$2:$A$49,products!$B$2:$B$49,,0)</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_xlfn.XLOOKUP(orders!C243,customers!$A$1:$A$1001,customers!$B$1:$B$1001,,0)</f>
        <v>Christel Speak</v>
      </c>
      <c r="G243" s="2" t="str">
        <f xml:space="preserve"> IF(_xlfn.XLOOKUP(C243,customers!$A$1:$A$1001,customers!$C$1:$C$1001,,0)=0,"",_xlfn.XLOOKUP(C243,customers!$A$1:$A$1001,customers!$C$1:$C$1001,,0))</f>
        <v/>
      </c>
      <c r="H243" s="2" t="str">
        <f>_xlfn.XLOOKUP(C243,customers!$A$1:$A$1001,customers!$G$1:$G$1001,,0)</f>
        <v>United States</v>
      </c>
      <c r="I243" t="str">
        <f>_xlfn.XLOOKUP(D243,products!$A$2:$A$49,products!$B$2:$B$49,,0)</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_xlfn.XLOOKUP(orders!C244,customers!$A$1:$A$1001,customers!$B$1:$B$1001,,0)</f>
        <v>Sibella Rushbrooke</v>
      </c>
      <c r="G244" s="2" t="str">
        <f xml:space="preserve"> IF(_xlfn.XLOOKUP(C244,customers!$A$1:$A$1001,customers!$C$1:$C$1001,,0)=0,"",_xlfn.XLOOKUP(C244,customers!$A$1:$A$1001,customers!$C$1:$C$1001,,0))</f>
        <v>srushbrooke6q@youku.com</v>
      </c>
      <c r="H244" s="2" t="str">
        <f>_xlfn.XLOOKUP(C244,customers!$A$1:$A$1001,customers!$G$1:$G$1001,,0)</f>
        <v>United States</v>
      </c>
      <c r="I244" t="str">
        <f>_xlfn.XLOOKUP(D244,products!$A$2:$A$49,products!$B$2:$B$49,,0)</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_xlfn.XLOOKUP(orders!C245,customers!$A$1:$A$1001,customers!$B$1:$B$1001,,0)</f>
        <v>Tammie Drynan</v>
      </c>
      <c r="G245" s="2" t="str">
        <f xml:space="preserve"> IF(_xlfn.XLOOKUP(C245,customers!$A$1:$A$1001,customers!$C$1:$C$1001,,0)=0,"",_xlfn.XLOOKUP(C245,customers!$A$1:$A$1001,customers!$C$1:$C$1001,,0))</f>
        <v>tdrynan6r@deviantart.com</v>
      </c>
      <c r="H245" s="2" t="str">
        <f>_xlfn.XLOOKUP(C245,customers!$A$1:$A$1001,customers!$G$1:$G$1001,,0)</f>
        <v>United States</v>
      </c>
      <c r="I245" t="str">
        <f>_xlfn.XLOOKUP(D245,products!$A$2:$A$49,products!$B$2:$B$49,,0)</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_xlfn.XLOOKUP(orders!C246,customers!$A$1:$A$1001,customers!$B$1:$B$1001,,0)</f>
        <v>Effie Yurkov</v>
      </c>
      <c r="G246" s="2" t="str">
        <f xml:space="preserve"> IF(_xlfn.XLOOKUP(C246,customers!$A$1:$A$1001,customers!$C$1:$C$1001,,0)=0,"",_xlfn.XLOOKUP(C246,customers!$A$1:$A$1001,customers!$C$1:$C$1001,,0))</f>
        <v>eyurkov6s@hud.gov</v>
      </c>
      <c r="H246" s="2" t="str">
        <f>_xlfn.XLOOKUP(C246,customers!$A$1:$A$1001,customers!$G$1:$G$1001,,0)</f>
        <v>United States</v>
      </c>
      <c r="I246" t="str">
        <f>_xlfn.XLOOKUP(D246,products!$A$2:$A$49,products!$B$2:$B$49,,0)</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_xlfn.XLOOKUP(orders!C247,customers!$A$1:$A$1001,customers!$B$1:$B$1001,,0)</f>
        <v>Lexie Mallan</v>
      </c>
      <c r="G247" s="2" t="str">
        <f xml:space="preserve"> IF(_xlfn.XLOOKUP(C247,customers!$A$1:$A$1001,customers!$C$1:$C$1001,,0)=0,"",_xlfn.XLOOKUP(C247,customers!$A$1:$A$1001,customers!$C$1:$C$1001,,0))</f>
        <v>lmallan6t@state.gov</v>
      </c>
      <c r="H247" s="2" t="str">
        <f>_xlfn.XLOOKUP(C247,customers!$A$1:$A$1001,customers!$G$1:$G$1001,,0)</f>
        <v>United States</v>
      </c>
      <c r="I247" t="str">
        <f>_xlfn.XLOOKUP(D247,products!$A$2:$A$49,products!$B$2:$B$49,,0)</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_xlfn.XLOOKUP(orders!C248,customers!$A$1:$A$1001,customers!$B$1:$B$1001,,0)</f>
        <v>Georgena Bentjens</v>
      </c>
      <c r="G248" s="2" t="str">
        <f xml:space="preserve"> IF(_xlfn.XLOOKUP(C248,customers!$A$1:$A$1001,customers!$C$1:$C$1001,,0)=0,"",_xlfn.XLOOKUP(C248,customers!$A$1:$A$1001,customers!$C$1:$C$1001,,0))</f>
        <v>gbentjens6u@netlog.com</v>
      </c>
      <c r="H248" s="2" t="str">
        <f>_xlfn.XLOOKUP(C248,customers!$A$1:$A$1001,customers!$G$1:$G$1001,,0)</f>
        <v>United Kingdom</v>
      </c>
      <c r="I248" t="str">
        <f>_xlfn.XLOOKUP(D248,products!$A$2:$A$49,products!$B$2:$B$49,,0)</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_xlfn.XLOOKUP(orders!C249,customers!$A$1:$A$1001,customers!$B$1:$B$1001,,0)</f>
        <v>Delmar Beasant</v>
      </c>
      <c r="G249" s="2" t="str">
        <f xml:space="preserve"> IF(_xlfn.XLOOKUP(C249,customers!$A$1:$A$1001,customers!$C$1:$C$1001,,0)=0,"",_xlfn.XLOOKUP(C249,customers!$A$1:$A$1001,customers!$C$1:$C$1001,,0))</f>
        <v/>
      </c>
      <c r="H249" s="2" t="str">
        <f>_xlfn.XLOOKUP(C249,customers!$A$1:$A$1001,customers!$G$1:$G$1001,,0)</f>
        <v>Ireland</v>
      </c>
      <c r="I249" t="str">
        <f>_xlfn.XLOOKUP(D249,products!$A$2:$A$49,products!$B$2:$B$49,,0)</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_xlfn.XLOOKUP(orders!C250,customers!$A$1:$A$1001,customers!$B$1:$B$1001,,0)</f>
        <v>Lyn Entwistle</v>
      </c>
      <c r="G250" s="2" t="str">
        <f xml:space="preserve"> IF(_xlfn.XLOOKUP(C250,customers!$A$1:$A$1001,customers!$C$1:$C$1001,,0)=0,"",_xlfn.XLOOKUP(C250,customers!$A$1:$A$1001,customers!$C$1:$C$1001,,0))</f>
        <v>lentwistle6w@omniture.com</v>
      </c>
      <c r="H250" s="2" t="str">
        <f>_xlfn.XLOOKUP(C250,customers!$A$1:$A$1001,customers!$G$1:$G$1001,,0)</f>
        <v>United States</v>
      </c>
      <c r="I250" t="str">
        <f>_xlfn.XLOOKUP(D250,products!$A$2:$A$49,products!$B$2:$B$49,,0)</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_xlfn.XLOOKUP(orders!C251,customers!$A$1:$A$1001,customers!$B$1:$B$1001,,0)</f>
        <v>Zacharias Kiffe</v>
      </c>
      <c r="G251" s="2" t="str">
        <f xml:space="preserve"> IF(_xlfn.XLOOKUP(C251,customers!$A$1:$A$1001,customers!$C$1:$C$1001,,0)=0,"",_xlfn.XLOOKUP(C251,customers!$A$1:$A$1001,customers!$C$1:$C$1001,,0))</f>
        <v>zkiffe74@cyberchimps.com</v>
      </c>
      <c r="H251" s="2" t="str">
        <f>_xlfn.XLOOKUP(C251,customers!$A$1:$A$1001,customers!$G$1:$G$1001,,0)</f>
        <v>United States</v>
      </c>
      <c r="I251" t="str">
        <f>_xlfn.XLOOKUP(D251,products!$A$2:$A$49,products!$B$2:$B$49,,0)</f>
        <v>Lib</v>
      </c>
      <c r="J251" t="str">
        <f>_xlfn.XLOOKUP(D251,products!$A$2:$A$49,products!$C$2:$C$49,,0)</f>
        <v>L</v>
      </c>
      <c r="K251" s="4">
        <f>_xlfn.XLOOKUP(D251,products!$A$2:$A$49,products!$D$2:$D$49,,0)</f>
        <v>1</v>
      </c>
      <c r="L251" s="5">
        <f>_xlfn.XLOOKUP(D251,products!$A$2:$A$49,products!$E$2:$E$49,,0)</f>
        <v>15.85</v>
      </c>
      <c r="M251" s="5">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_xlfn.XLOOKUP(orders!C252,customers!$A$1:$A$1001,customers!$B$1:$B$1001,,0)</f>
        <v>Mercedes Acott</v>
      </c>
      <c r="G252" s="2" t="str">
        <f xml:space="preserve"> IF(_xlfn.XLOOKUP(C252,customers!$A$1:$A$1001,customers!$C$1:$C$1001,,0)=0,"",_xlfn.XLOOKUP(C252,customers!$A$1:$A$1001,customers!$C$1:$C$1001,,0))</f>
        <v>macott6y@pagesperso-orange.fr</v>
      </c>
      <c r="H252" s="2" t="str">
        <f>_xlfn.XLOOKUP(C252,customers!$A$1:$A$1001,customers!$G$1:$G$1001,,0)</f>
        <v>United States</v>
      </c>
      <c r="I252" t="str">
        <f>_xlfn.XLOOKUP(D252,products!$A$2:$A$49,products!$B$2:$B$49,,0)</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_xlfn.XLOOKUP(orders!C253,customers!$A$1:$A$1001,customers!$B$1:$B$1001,,0)</f>
        <v>Connor Heaviside</v>
      </c>
      <c r="G253" s="2" t="str">
        <f xml:space="preserve"> IF(_xlfn.XLOOKUP(C253,customers!$A$1:$A$1001,customers!$C$1:$C$1001,,0)=0,"",_xlfn.XLOOKUP(C253,customers!$A$1:$A$1001,customers!$C$1:$C$1001,,0))</f>
        <v>cheaviside6z@rediff.com</v>
      </c>
      <c r="H253" s="2" t="str">
        <f>_xlfn.XLOOKUP(C253,customers!$A$1:$A$1001,customers!$G$1:$G$1001,,0)</f>
        <v>United States</v>
      </c>
      <c r="I253" t="str">
        <f>_xlfn.XLOOKUP(D253,products!$A$2:$A$49,products!$B$2:$B$49,,0)</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_xlfn.XLOOKUP(orders!C254,customers!$A$1:$A$1001,customers!$B$1:$B$1001,,0)</f>
        <v>Devy Bulbrook</v>
      </c>
      <c r="G254" s="2" t="str">
        <f xml:space="preserve"> IF(_xlfn.XLOOKUP(C254,customers!$A$1:$A$1001,customers!$C$1:$C$1001,,0)=0,"",_xlfn.XLOOKUP(C254,customers!$A$1:$A$1001,customers!$C$1:$C$1001,,0))</f>
        <v/>
      </c>
      <c r="H254" s="2" t="str">
        <f>_xlfn.XLOOKUP(C254,customers!$A$1:$A$1001,customers!$G$1:$G$1001,,0)</f>
        <v>United States</v>
      </c>
      <c r="I254" t="str">
        <f>_xlfn.XLOOKUP(D254,products!$A$2:$A$49,products!$B$2:$B$49,,0)</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_xlfn.XLOOKUP(orders!C255,customers!$A$1:$A$1001,customers!$B$1:$B$1001,,0)</f>
        <v>Leia Kernan</v>
      </c>
      <c r="G255" s="2" t="str">
        <f xml:space="preserve"> IF(_xlfn.XLOOKUP(C255,customers!$A$1:$A$1001,customers!$C$1:$C$1001,,0)=0,"",_xlfn.XLOOKUP(C255,customers!$A$1:$A$1001,customers!$C$1:$C$1001,,0))</f>
        <v>lkernan71@wsj.com</v>
      </c>
      <c r="H255" s="2" t="str">
        <f>_xlfn.XLOOKUP(C255,customers!$A$1:$A$1001,customers!$G$1:$G$1001,,0)</f>
        <v>United States</v>
      </c>
      <c r="I255" t="str">
        <f>_xlfn.XLOOKUP(D255,products!$A$2:$A$49,products!$B$2:$B$49,,0)</f>
        <v>Lib</v>
      </c>
      <c r="J255" t="str">
        <f>_xlfn.XLOOKUP(D255,products!$A$2:$A$49,products!$C$2:$C$49,,0)</f>
        <v>M</v>
      </c>
      <c r="K255" s="4">
        <f>_xlfn.XLOOKUP(D255,products!$A$2:$A$49,products!$D$2:$D$49,,0)</f>
        <v>1</v>
      </c>
      <c r="L255" s="5">
        <f>_xlfn.XLOOKUP(D255,products!$A$2:$A$49,products!$E$2:$E$49,,0)</f>
        <v>14.55</v>
      </c>
      <c r="M255" s="5">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_xlfn.XLOOKUP(orders!C256,customers!$A$1:$A$1001,customers!$B$1:$B$1001,,0)</f>
        <v>Rosaline McLae</v>
      </c>
      <c r="G256" s="2" t="str">
        <f xml:space="preserve"> IF(_xlfn.XLOOKUP(C256,customers!$A$1:$A$1001,customers!$C$1:$C$1001,,0)=0,"",_xlfn.XLOOKUP(C256,customers!$A$1:$A$1001,customers!$C$1:$C$1001,,0))</f>
        <v>rmclae72@dailymotion.com</v>
      </c>
      <c r="H256" s="2" t="str">
        <f>_xlfn.XLOOKUP(C256,customers!$A$1:$A$1001,customers!$G$1:$G$1001,,0)</f>
        <v>United Kingdom</v>
      </c>
      <c r="I256" t="str">
        <f>_xlfn.XLOOKUP(D256,products!$A$2:$A$49,products!$B$2:$B$49,,0)</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_xlfn.XLOOKUP(orders!C257,customers!$A$1:$A$1001,customers!$B$1:$B$1001,,0)</f>
        <v>Cleve Blowfelde</v>
      </c>
      <c r="G257" s="2" t="str">
        <f xml:space="preserve"> IF(_xlfn.XLOOKUP(C257,customers!$A$1:$A$1001,customers!$C$1:$C$1001,,0)=0,"",_xlfn.XLOOKUP(C257,customers!$A$1:$A$1001,customers!$C$1:$C$1001,,0))</f>
        <v>cblowfelde73@ustream.tv</v>
      </c>
      <c r="H257" s="2" t="str">
        <f>_xlfn.XLOOKUP(C257,customers!$A$1:$A$1001,customers!$G$1:$G$1001,,0)</f>
        <v>United States</v>
      </c>
      <c r="I257" t="str">
        <f>_xlfn.XLOOKUP(D257,products!$A$2:$A$49,products!$B$2:$B$49,,0)</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_xlfn.XLOOKUP(orders!C258,customers!$A$1:$A$1001,customers!$B$1:$B$1001,,0)</f>
        <v>Zacharias Kiffe</v>
      </c>
      <c r="G258" s="2" t="str">
        <f xml:space="preserve"> IF(_xlfn.XLOOKUP(C258,customers!$A$1:$A$1001,customers!$C$1:$C$1001,,0)=0,"",_xlfn.XLOOKUP(C258,customers!$A$1:$A$1001,customers!$C$1:$C$1001,,0))</f>
        <v>zkiffe74@cyberchimps.com</v>
      </c>
      <c r="H258" s="2" t="str">
        <f>_xlfn.XLOOKUP(C258,customers!$A$1:$A$1001,customers!$G$1:$G$1001,,0)</f>
        <v>United States</v>
      </c>
      <c r="I258" t="str">
        <f>_xlfn.XLOOKUP(D258,products!$A$2:$A$49,products!$B$2:$B$49,,0)</f>
        <v>Lib</v>
      </c>
      <c r="J258" t="str">
        <f>_xlfn.XLOOKUP(D258,products!$A$2:$A$49,products!$C$2:$C$49,,0)</f>
        <v>M</v>
      </c>
      <c r="K258" s="4">
        <f>_xlfn.XLOOKUP(D258,products!$A$2:$A$49,products!$D$2:$D$49,,0)</f>
        <v>0.5</v>
      </c>
      <c r="L258" s="5">
        <f>_xlfn.XLOOKUP(D258,products!$A$2:$A$49,products!$E$2:$E$49,,0)</f>
        <v>8.73</v>
      </c>
      <c r="M258" s="5">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_xlfn.XLOOKUP(orders!C259,customers!$A$1:$A$1001,customers!$B$1:$B$1001,,0)</f>
        <v>Denyse O'Calleran</v>
      </c>
      <c r="G259" s="2" t="str">
        <f xml:space="preserve"> IF(_xlfn.XLOOKUP(C259,customers!$A$1:$A$1001,customers!$C$1:$C$1001,,0)=0,"",_xlfn.XLOOKUP(C259,customers!$A$1:$A$1001,customers!$C$1:$C$1001,,0))</f>
        <v>docalleran75@ucla.edu</v>
      </c>
      <c r="H259" s="2" t="str">
        <f>_xlfn.XLOOKUP(C259,customers!$A$1:$A$1001,customers!$G$1:$G$1001,,0)</f>
        <v>United States</v>
      </c>
      <c r="I259" t="str">
        <f>_xlfn.XLOOKUP(D259,products!$A$2:$A$49,products!$B$2:$B$49,,0)</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 "Robusta", IF(I259="Exc", "Excelsa", IF(I259="Ara", "Arabica", IF(I259="Lib", "Liberica", " "))))</f>
        <v>Excelsa</v>
      </c>
      <c r="O259" t="str">
        <f t="shared" ref="O259:O322" si="14">IF(J259 = "M", "Medium", IF(J259 = "L", "Light", IF(J259 = "D", "Dark", " ")))</f>
        <v>Dark</v>
      </c>
      <c r="P259" t="str">
        <f>_xlfn.XLOOKUP(Orders[[#This Row],[Customer ID]],customers!$A$2:$A$1001,customers!$I$2:$I$1001,,0)</f>
        <v>Yes</v>
      </c>
    </row>
    <row r="260" spans="1:16" x14ac:dyDescent="0.2">
      <c r="A260" s="2" t="s">
        <v>1946</v>
      </c>
      <c r="B260" s="3">
        <v>44513</v>
      </c>
      <c r="C260" s="2" t="s">
        <v>1947</v>
      </c>
      <c r="D260" t="s">
        <v>6185</v>
      </c>
      <c r="E260" s="2">
        <v>5</v>
      </c>
      <c r="F260" s="2" t="str">
        <f>_xlfn.XLOOKUP(orders!C260,customers!$A$1:$A$1001,customers!$B$1:$B$1001,,0)</f>
        <v>Cobby Cromwell</v>
      </c>
      <c r="G260" s="2" t="str">
        <f xml:space="preserve"> IF(_xlfn.XLOOKUP(C260,customers!$A$1:$A$1001,customers!$C$1:$C$1001,,0)=0,"",_xlfn.XLOOKUP(C260,customers!$A$1:$A$1001,customers!$C$1:$C$1001,,0))</f>
        <v>ccromwell76@desdev.cn</v>
      </c>
      <c r="H260" s="2" t="str">
        <f>_xlfn.XLOOKUP(C260,customers!$A$1:$A$1001,customers!$G$1:$G$1001,,0)</f>
        <v>United States</v>
      </c>
      <c r="I260" t="str">
        <f>_xlfn.XLOOKUP(D260,products!$A$2:$A$49,products!$B$2:$B$49,,0)</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_xlfn.XLOOKUP(orders!C261,customers!$A$1:$A$1001,customers!$B$1:$B$1001,,0)</f>
        <v>Irv Hay</v>
      </c>
      <c r="G261" s="2" t="str">
        <f xml:space="preserve"> IF(_xlfn.XLOOKUP(C261,customers!$A$1:$A$1001,customers!$C$1:$C$1001,,0)=0,"",_xlfn.XLOOKUP(C261,customers!$A$1:$A$1001,customers!$C$1:$C$1001,,0))</f>
        <v>ihay77@lulu.com</v>
      </c>
      <c r="H261" s="2" t="str">
        <f>_xlfn.XLOOKUP(C261,customers!$A$1:$A$1001,customers!$G$1:$G$1001,,0)</f>
        <v>United Kingdom</v>
      </c>
      <c r="I261" t="str">
        <f>_xlfn.XLOOKUP(D261,products!$A$2:$A$49,products!$B$2:$B$49,,0)</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_xlfn.XLOOKUP(orders!C262,customers!$A$1:$A$1001,customers!$B$1:$B$1001,,0)</f>
        <v>Tani Taffarello</v>
      </c>
      <c r="G262" s="2" t="str">
        <f xml:space="preserve"> IF(_xlfn.XLOOKUP(C262,customers!$A$1:$A$1001,customers!$C$1:$C$1001,,0)=0,"",_xlfn.XLOOKUP(C262,customers!$A$1:$A$1001,customers!$C$1:$C$1001,,0))</f>
        <v>ttaffarello78@sciencedaily.com</v>
      </c>
      <c r="H262" s="2" t="str">
        <f>_xlfn.XLOOKUP(C262,customers!$A$1:$A$1001,customers!$G$1:$G$1001,,0)</f>
        <v>United States</v>
      </c>
      <c r="I262" t="str">
        <f>_xlfn.XLOOKUP(D262,products!$A$2:$A$49,products!$B$2:$B$49,,0)</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_xlfn.XLOOKUP(orders!C263,customers!$A$1:$A$1001,customers!$B$1:$B$1001,,0)</f>
        <v>Monique Canty</v>
      </c>
      <c r="G263" s="2" t="str">
        <f xml:space="preserve"> IF(_xlfn.XLOOKUP(C263,customers!$A$1:$A$1001,customers!$C$1:$C$1001,,0)=0,"",_xlfn.XLOOKUP(C263,customers!$A$1:$A$1001,customers!$C$1:$C$1001,,0))</f>
        <v>mcanty79@jigsy.com</v>
      </c>
      <c r="H263" s="2" t="str">
        <f>_xlfn.XLOOKUP(C263,customers!$A$1:$A$1001,customers!$G$1:$G$1001,,0)</f>
        <v>United States</v>
      </c>
      <c r="I263" t="str">
        <f>_xlfn.XLOOKUP(D263,products!$A$2:$A$49,products!$B$2:$B$49,,0)</f>
        <v>Rob</v>
      </c>
      <c r="J263" t="str">
        <f>_xlfn.XLOOKUP(D263,products!$A$2:$A$49,products!$C$2:$C$49,,0)</f>
        <v>L</v>
      </c>
      <c r="K263" s="4">
        <f>_xlfn.XLOOKUP(D263,products!$A$2:$A$49,products!$D$2:$D$49,,0)</f>
        <v>1</v>
      </c>
      <c r="L263" s="5">
        <f>_xlfn.XLOOKUP(D263,products!$A$2:$A$49,products!$E$2:$E$49,,0)</f>
        <v>11.95</v>
      </c>
      <c r="M263" s="5">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_xlfn.XLOOKUP(orders!C264,customers!$A$1:$A$1001,customers!$B$1:$B$1001,,0)</f>
        <v>Javier Kopke</v>
      </c>
      <c r="G264" s="2" t="str">
        <f xml:space="preserve"> IF(_xlfn.XLOOKUP(C264,customers!$A$1:$A$1001,customers!$C$1:$C$1001,,0)=0,"",_xlfn.XLOOKUP(C264,customers!$A$1:$A$1001,customers!$C$1:$C$1001,,0))</f>
        <v>jkopke7a@auda.org.au</v>
      </c>
      <c r="H264" s="2" t="str">
        <f>_xlfn.XLOOKUP(C264,customers!$A$1:$A$1001,customers!$G$1:$G$1001,,0)</f>
        <v>United States</v>
      </c>
      <c r="I264" t="str">
        <f>_xlfn.XLOOKUP(D264,products!$A$2:$A$49,products!$B$2:$B$49,,0)</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_xlfn.XLOOKUP(orders!C265,customers!$A$1:$A$1001,customers!$B$1:$B$1001,,0)</f>
        <v>Mar McIver</v>
      </c>
      <c r="G265" s="2" t="str">
        <f xml:space="preserve"> IF(_xlfn.XLOOKUP(C265,customers!$A$1:$A$1001,customers!$C$1:$C$1001,,0)=0,"",_xlfn.XLOOKUP(C265,customers!$A$1:$A$1001,customers!$C$1:$C$1001,,0))</f>
        <v/>
      </c>
      <c r="H265" s="2" t="str">
        <f>_xlfn.XLOOKUP(C265,customers!$A$1:$A$1001,customers!$G$1:$G$1001,,0)</f>
        <v>United States</v>
      </c>
      <c r="I265" t="str">
        <f>_xlfn.XLOOKUP(D265,products!$A$2:$A$49,products!$B$2:$B$49,,0)</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_xlfn.XLOOKUP(orders!C266,customers!$A$1:$A$1001,customers!$B$1:$B$1001,,0)</f>
        <v>Arabella Fransewich</v>
      </c>
      <c r="G266" s="2" t="str">
        <f xml:space="preserve"> IF(_xlfn.XLOOKUP(C266,customers!$A$1:$A$1001,customers!$C$1:$C$1001,,0)=0,"",_xlfn.XLOOKUP(C266,customers!$A$1:$A$1001,customers!$C$1:$C$1001,,0))</f>
        <v/>
      </c>
      <c r="H266" s="2" t="str">
        <f>_xlfn.XLOOKUP(C266,customers!$A$1:$A$1001,customers!$G$1:$G$1001,,0)</f>
        <v>Ireland</v>
      </c>
      <c r="I266" t="str">
        <f>_xlfn.XLOOKUP(D266,products!$A$2:$A$49,products!$B$2:$B$49,,0)</f>
        <v>Rob</v>
      </c>
      <c r="J266" t="str">
        <f>_xlfn.XLOOKUP(D266,products!$A$2:$A$49,products!$C$2:$C$49,,0)</f>
        <v>L</v>
      </c>
      <c r="K266" s="4">
        <f>_xlfn.XLOOKUP(D266,products!$A$2:$A$49,products!$D$2:$D$49,,0)</f>
        <v>1</v>
      </c>
      <c r="L266" s="5">
        <f>_xlfn.XLOOKUP(D266,products!$A$2:$A$49,products!$E$2:$E$49,,0)</f>
        <v>11.95</v>
      </c>
      <c r="M266" s="5">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_xlfn.XLOOKUP(orders!C267,customers!$A$1:$A$1001,customers!$B$1:$B$1001,,0)</f>
        <v>Violette Hellmore</v>
      </c>
      <c r="G267" s="2" t="str">
        <f xml:space="preserve"> IF(_xlfn.XLOOKUP(C267,customers!$A$1:$A$1001,customers!$C$1:$C$1001,,0)=0,"",_xlfn.XLOOKUP(C267,customers!$A$1:$A$1001,customers!$C$1:$C$1001,,0))</f>
        <v>vhellmore7d@bbc.co.uk</v>
      </c>
      <c r="H267" s="2" t="str">
        <f>_xlfn.XLOOKUP(C267,customers!$A$1:$A$1001,customers!$G$1:$G$1001,,0)</f>
        <v>United States</v>
      </c>
      <c r="I267" t="str">
        <f>_xlfn.XLOOKUP(D267,products!$A$2:$A$49,products!$B$2:$B$49,,0)</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_xlfn.XLOOKUP(orders!C268,customers!$A$1:$A$1001,customers!$B$1:$B$1001,,0)</f>
        <v>Myles Seawright</v>
      </c>
      <c r="G268" s="2" t="str">
        <f xml:space="preserve"> IF(_xlfn.XLOOKUP(C268,customers!$A$1:$A$1001,customers!$C$1:$C$1001,,0)=0,"",_xlfn.XLOOKUP(C268,customers!$A$1:$A$1001,customers!$C$1:$C$1001,,0))</f>
        <v>mseawright7e@nbcnews.com</v>
      </c>
      <c r="H268" s="2" t="str">
        <f>_xlfn.XLOOKUP(C268,customers!$A$1:$A$1001,customers!$G$1:$G$1001,,0)</f>
        <v>United Kingdom</v>
      </c>
      <c r="I268" t="str">
        <f>_xlfn.XLOOKUP(D268,products!$A$2:$A$49,products!$B$2:$B$49,,0)</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_xlfn.XLOOKUP(orders!C269,customers!$A$1:$A$1001,customers!$B$1:$B$1001,,0)</f>
        <v>Silvana Northeast</v>
      </c>
      <c r="G269" s="2" t="str">
        <f xml:space="preserve"> IF(_xlfn.XLOOKUP(C269,customers!$A$1:$A$1001,customers!$C$1:$C$1001,,0)=0,"",_xlfn.XLOOKUP(C269,customers!$A$1:$A$1001,customers!$C$1:$C$1001,,0))</f>
        <v>snortheast7f@mashable.com</v>
      </c>
      <c r="H269" s="2" t="str">
        <f>_xlfn.XLOOKUP(C269,customers!$A$1:$A$1001,customers!$G$1:$G$1001,,0)</f>
        <v>United States</v>
      </c>
      <c r="I269" t="str">
        <f>_xlfn.XLOOKUP(D269,products!$A$2:$A$49,products!$B$2:$B$49,,0)</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_xlfn.XLOOKUP(orders!C270,customers!$A$1:$A$1001,customers!$B$1:$B$1001,,0)</f>
        <v>Anselma Attwater</v>
      </c>
      <c r="G270" s="2" t="str">
        <f xml:space="preserve"> IF(_xlfn.XLOOKUP(C270,customers!$A$1:$A$1001,customers!$C$1:$C$1001,,0)=0,"",_xlfn.XLOOKUP(C270,customers!$A$1:$A$1001,customers!$C$1:$C$1001,,0))</f>
        <v>aattwater5u@wikia.com</v>
      </c>
      <c r="H270" s="2" t="str">
        <f>_xlfn.XLOOKUP(C270,customers!$A$1:$A$1001,customers!$G$1:$G$1001,,0)</f>
        <v>United States</v>
      </c>
      <c r="I270" t="str">
        <f>_xlfn.XLOOKUP(D270,products!$A$2:$A$49,products!$B$2:$B$49,,0)</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_xlfn.XLOOKUP(orders!C271,customers!$A$1:$A$1001,customers!$B$1:$B$1001,,0)</f>
        <v>Monica Fearon</v>
      </c>
      <c r="G271" s="2" t="str">
        <f xml:space="preserve"> IF(_xlfn.XLOOKUP(C271,customers!$A$1:$A$1001,customers!$C$1:$C$1001,,0)=0,"",_xlfn.XLOOKUP(C271,customers!$A$1:$A$1001,customers!$C$1:$C$1001,,0))</f>
        <v>mfearon7h@reverbnation.com</v>
      </c>
      <c r="H271" s="2" t="str">
        <f>_xlfn.XLOOKUP(C271,customers!$A$1:$A$1001,customers!$G$1:$G$1001,,0)</f>
        <v>United States</v>
      </c>
      <c r="I271" t="str">
        <f>_xlfn.XLOOKUP(D271,products!$A$2:$A$49,products!$B$2:$B$49,,0)</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_xlfn.XLOOKUP(orders!C272,customers!$A$1:$A$1001,customers!$B$1:$B$1001,,0)</f>
        <v>Barney Chisnell</v>
      </c>
      <c r="G272" s="2" t="str">
        <f xml:space="preserve"> IF(_xlfn.XLOOKUP(C272,customers!$A$1:$A$1001,customers!$C$1:$C$1001,,0)=0,"",_xlfn.XLOOKUP(C272,customers!$A$1:$A$1001,customers!$C$1:$C$1001,,0))</f>
        <v/>
      </c>
      <c r="H272" s="2" t="str">
        <f>_xlfn.XLOOKUP(C272,customers!$A$1:$A$1001,customers!$G$1:$G$1001,,0)</f>
        <v>Ireland</v>
      </c>
      <c r="I272" t="str">
        <f>_xlfn.XLOOKUP(D272,products!$A$2:$A$49,products!$B$2:$B$49,,0)</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_xlfn.XLOOKUP(orders!C273,customers!$A$1:$A$1001,customers!$B$1:$B$1001,,0)</f>
        <v>Jasper Sisneros</v>
      </c>
      <c r="G273" s="2" t="str">
        <f xml:space="preserve"> IF(_xlfn.XLOOKUP(C273,customers!$A$1:$A$1001,customers!$C$1:$C$1001,,0)=0,"",_xlfn.XLOOKUP(C273,customers!$A$1:$A$1001,customers!$C$1:$C$1001,,0))</f>
        <v>jsisneros7j@a8.net</v>
      </c>
      <c r="H273" s="2" t="str">
        <f>_xlfn.XLOOKUP(C273,customers!$A$1:$A$1001,customers!$G$1:$G$1001,,0)</f>
        <v>United States</v>
      </c>
      <c r="I273" t="str">
        <f>_xlfn.XLOOKUP(D273,products!$A$2:$A$49,products!$B$2:$B$49,,0)</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_xlfn.XLOOKUP(orders!C274,customers!$A$1:$A$1001,customers!$B$1:$B$1001,,0)</f>
        <v>Zachariah Carlson</v>
      </c>
      <c r="G274" s="2" t="str">
        <f xml:space="preserve"> IF(_xlfn.XLOOKUP(C274,customers!$A$1:$A$1001,customers!$C$1:$C$1001,,0)=0,"",_xlfn.XLOOKUP(C274,customers!$A$1:$A$1001,customers!$C$1:$C$1001,,0))</f>
        <v>zcarlson7k@bigcartel.com</v>
      </c>
      <c r="H274" s="2" t="str">
        <f>_xlfn.XLOOKUP(C274,customers!$A$1:$A$1001,customers!$G$1:$G$1001,,0)</f>
        <v>Ireland</v>
      </c>
      <c r="I274" t="str">
        <f>_xlfn.XLOOKUP(D274,products!$A$2:$A$49,products!$B$2:$B$49,,0)</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_xlfn.XLOOKUP(orders!C275,customers!$A$1:$A$1001,customers!$B$1:$B$1001,,0)</f>
        <v>Warner Maddox</v>
      </c>
      <c r="G275" s="2" t="str">
        <f xml:space="preserve"> IF(_xlfn.XLOOKUP(C275,customers!$A$1:$A$1001,customers!$C$1:$C$1001,,0)=0,"",_xlfn.XLOOKUP(C275,customers!$A$1:$A$1001,customers!$C$1:$C$1001,,0))</f>
        <v>wmaddox7l@timesonline.co.uk</v>
      </c>
      <c r="H275" s="2" t="str">
        <f>_xlfn.XLOOKUP(C275,customers!$A$1:$A$1001,customers!$G$1:$G$1001,,0)</f>
        <v>United States</v>
      </c>
      <c r="I275" t="str">
        <f>_xlfn.XLOOKUP(D275,products!$A$2:$A$49,products!$B$2:$B$49,,0)</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_xlfn.XLOOKUP(orders!C276,customers!$A$1:$A$1001,customers!$B$1:$B$1001,,0)</f>
        <v>Donnie Hedlestone</v>
      </c>
      <c r="G276" s="2" t="str">
        <f xml:space="preserve"> IF(_xlfn.XLOOKUP(C276,customers!$A$1:$A$1001,customers!$C$1:$C$1001,,0)=0,"",_xlfn.XLOOKUP(C276,customers!$A$1:$A$1001,customers!$C$1:$C$1001,,0))</f>
        <v>dhedlestone7m@craigslist.org</v>
      </c>
      <c r="H276" s="2" t="str">
        <f>_xlfn.XLOOKUP(C276,customers!$A$1:$A$1001,customers!$G$1:$G$1001,,0)</f>
        <v>United States</v>
      </c>
      <c r="I276" t="str">
        <f>_xlfn.XLOOKUP(D276,products!$A$2:$A$49,products!$B$2:$B$49,,0)</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_xlfn.XLOOKUP(orders!C277,customers!$A$1:$A$1001,customers!$B$1:$B$1001,,0)</f>
        <v>Teddi Crowthe</v>
      </c>
      <c r="G277" s="2" t="str">
        <f xml:space="preserve"> IF(_xlfn.XLOOKUP(C277,customers!$A$1:$A$1001,customers!$C$1:$C$1001,,0)=0,"",_xlfn.XLOOKUP(C277,customers!$A$1:$A$1001,customers!$C$1:$C$1001,,0))</f>
        <v>tcrowthe7n@europa.eu</v>
      </c>
      <c r="H277" s="2" t="str">
        <f>_xlfn.XLOOKUP(C277,customers!$A$1:$A$1001,customers!$G$1:$G$1001,,0)</f>
        <v>United States</v>
      </c>
      <c r="I277" t="str">
        <f>_xlfn.XLOOKUP(D277,products!$A$2:$A$49,products!$B$2:$B$49,,0)</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_xlfn.XLOOKUP(orders!C278,customers!$A$1:$A$1001,customers!$B$1:$B$1001,,0)</f>
        <v>Dorelia Bury</v>
      </c>
      <c r="G278" s="2" t="str">
        <f xml:space="preserve"> IF(_xlfn.XLOOKUP(C278,customers!$A$1:$A$1001,customers!$C$1:$C$1001,,0)=0,"",_xlfn.XLOOKUP(C278,customers!$A$1:$A$1001,customers!$C$1:$C$1001,,0))</f>
        <v>dbury7o@tinyurl.com</v>
      </c>
      <c r="H278" s="2" t="str">
        <f>_xlfn.XLOOKUP(C278,customers!$A$1:$A$1001,customers!$G$1:$G$1001,,0)</f>
        <v>Ireland</v>
      </c>
      <c r="I278" t="str">
        <f>_xlfn.XLOOKUP(D278,products!$A$2:$A$49,products!$B$2:$B$49,,0)</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_xlfn.XLOOKUP(orders!C279,customers!$A$1:$A$1001,customers!$B$1:$B$1001,,0)</f>
        <v>Gussy Broadbear</v>
      </c>
      <c r="G279" s="2" t="str">
        <f xml:space="preserve"> IF(_xlfn.XLOOKUP(C279,customers!$A$1:$A$1001,customers!$C$1:$C$1001,,0)=0,"",_xlfn.XLOOKUP(C279,customers!$A$1:$A$1001,customers!$C$1:$C$1001,,0))</f>
        <v>gbroadbear7p@omniture.com</v>
      </c>
      <c r="H279" s="2" t="str">
        <f>_xlfn.XLOOKUP(C279,customers!$A$1:$A$1001,customers!$G$1:$G$1001,,0)</f>
        <v>United States</v>
      </c>
      <c r="I279" t="str">
        <f>_xlfn.XLOOKUP(D279,products!$A$2:$A$49,products!$B$2:$B$49,,0)</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_xlfn.XLOOKUP(orders!C280,customers!$A$1:$A$1001,customers!$B$1:$B$1001,,0)</f>
        <v>Emlynne Palfrey</v>
      </c>
      <c r="G280" s="2" t="str">
        <f xml:space="preserve"> IF(_xlfn.XLOOKUP(C280,customers!$A$1:$A$1001,customers!$C$1:$C$1001,,0)=0,"",_xlfn.XLOOKUP(C280,customers!$A$1:$A$1001,customers!$C$1:$C$1001,,0))</f>
        <v>epalfrey7q@devhub.com</v>
      </c>
      <c r="H280" s="2" t="str">
        <f>_xlfn.XLOOKUP(C280,customers!$A$1:$A$1001,customers!$G$1:$G$1001,,0)</f>
        <v>United States</v>
      </c>
      <c r="I280" t="str">
        <f>_xlfn.XLOOKUP(D280,products!$A$2:$A$49,products!$B$2:$B$49,,0)</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_xlfn.XLOOKUP(orders!C281,customers!$A$1:$A$1001,customers!$B$1:$B$1001,,0)</f>
        <v>Parsifal Metrick</v>
      </c>
      <c r="G281" s="2" t="str">
        <f xml:space="preserve"> IF(_xlfn.XLOOKUP(C281,customers!$A$1:$A$1001,customers!$C$1:$C$1001,,0)=0,"",_xlfn.XLOOKUP(C281,customers!$A$1:$A$1001,customers!$C$1:$C$1001,,0))</f>
        <v>pmetrick7r@rakuten.co.jp</v>
      </c>
      <c r="H281" s="2" t="str">
        <f>_xlfn.XLOOKUP(C281,customers!$A$1:$A$1001,customers!$G$1:$G$1001,,0)</f>
        <v>United States</v>
      </c>
      <c r="I281" t="str">
        <f>_xlfn.XLOOKUP(D281,products!$A$2:$A$49,products!$B$2:$B$49,,0)</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_xlfn.XLOOKUP(orders!C282,customers!$A$1:$A$1001,customers!$B$1:$B$1001,,0)</f>
        <v>Christopher Grieveson</v>
      </c>
      <c r="G282" s="2" t="str">
        <f xml:space="preserve"> IF(_xlfn.XLOOKUP(C282,customers!$A$1:$A$1001,customers!$C$1:$C$1001,,0)=0,"",_xlfn.XLOOKUP(C282,customers!$A$1:$A$1001,customers!$C$1:$C$1001,,0))</f>
        <v/>
      </c>
      <c r="H282" s="2" t="str">
        <f>_xlfn.XLOOKUP(C282,customers!$A$1:$A$1001,customers!$G$1:$G$1001,,0)</f>
        <v>United States</v>
      </c>
      <c r="I282" t="str">
        <f>_xlfn.XLOOKUP(D282,products!$A$2:$A$49,products!$B$2:$B$49,,0)</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_xlfn.XLOOKUP(orders!C283,customers!$A$1:$A$1001,customers!$B$1:$B$1001,,0)</f>
        <v>Karlan Karby</v>
      </c>
      <c r="G283" s="2" t="str">
        <f xml:space="preserve"> IF(_xlfn.XLOOKUP(C283,customers!$A$1:$A$1001,customers!$C$1:$C$1001,,0)=0,"",_xlfn.XLOOKUP(C283,customers!$A$1:$A$1001,customers!$C$1:$C$1001,,0))</f>
        <v>kkarby7t@sbwire.com</v>
      </c>
      <c r="H283" s="2" t="str">
        <f>_xlfn.XLOOKUP(C283,customers!$A$1:$A$1001,customers!$G$1:$G$1001,,0)</f>
        <v>United States</v>
      </c>
      <c r="I283" t="str">
        <f>_xlfn.XLOOKUP(D283,products!$A$2:$A$49,products!$B$2:$B$49,,0)</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_xlfn.XLOOKUP(orders!C284,customers!$A$1:$A$1001,customers!$B$1:$B$1001,,0)</f>
        <v>Flory Crumpe</v>
      </c>
      <c r="G284" s="2" t="str">
        <f xml:space="preserve"> IF(_xlfn.XLOOKUP(C284,customers!$A$1:$A$1001,customers!$C$1:$C$1001,,0)=0,"",_xlfn.XLOOKUP(C284,customers!$A$1:$A$1001,customers!$C$1:$C$1001,,0))</f>
        <v>fcrumpe7u@ftc.gov</v>
      </c>
      <c r="H284" s="2" t="str">
        <f>_xlfn.XLOOKUP(C284,customers!$A$1:$A$1001,customers!$G$1:$G$1001,,0)</f>
        <v>United Kingdom</v>
      </c>
      <c r="I284" t="str">
        <f>_xlfn.XLOOKUP(D284,products!$A$2:$A$49,products!$B$2:$B$49,,0)</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_xlfn.XLOOKUP(orders!C285,customers!$A$1:$A$1001,customers!$B$1:$B$1001,,0)</f>
        <v>Amity Chatto</v>
      </c>
      <c r="G285" s="2" t="str">
        <f xml:space="preserve"> IF(_xlfn.XLOOKUP(C285,customers!$A$1:$A$1001,customers!$C$1:$C$1001,,0)=0,"",_xlfn.XLOOKUP(C285,customers!$A$1:$A$1001,customers!$C$1:$C$1001,,0))</f>
        <v>achatto7v@sakura.ne.jp</v>
      </c>
      <c r="H285" s="2" t="str">
        <f>_xlfn.XLOOKUP(C285,customers!$A$1:$A$1001,customers!$G$1:$G$1001,,0)</f>
        <v>United Kingdom</v>
      </c>
      <c r="I285" t="str">
        <f>_xlfn.XLOOKUP(D285,products!$A$2:$A$49,products!$B$2:$B$49,,0)</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_xlfn.XLOOKUP(orders!C286,customers!$A$1:$A$1001,customers!$B$1:$B$1001,,0)</f>
        <v>Nanine McCarthy</v>
      </c>
      <c r="G286" s="2" t="str">
        <f xml:space="preserve"> IF(_xlfn.XLOOKUP(C286,customers!$A$1:$A$1001,customers!$C$1:$C$1001,,0)=0,"",_xlfn.XLOOKUP(C286,customers!$A$1:$A$1001,customers!$C$1:$C$1001,,0))</f>
        <v/>
      </c>
      <c r="H286" s="2" t="str">
        <f>_xlfn.XLOOKUP(C286,customers!$A$1:$A$1001,customers!$G$1:$G$1001,,0)</f>
        <v>United States</v>
      </c>
      <c r="I286" t="str">
        <f>_xlfn.XLOOKUP(D286,products!$A$2:$A$49,products!$B$2:$B$49,,0)</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_xlfn.XLOOKUP(orders!C287,customers!$A$1:$A$1001,customers!$B$1:$B$1001,,0)</f>
        <v>Lyndsey Megany</v>
      </c>
      <c r="G287" s="2" t="str">
        <f xml:space="preserve"> IF(_xlfn.XLOOKUP(C287,customers!$A$1:$A$1001,customers!$C$1:$C$1001,,0)=0,"",_xlfn.XLOOKUP(C287,customers!$A$1:$A$1001,customers!$C$1:$C$1001,,0))</f>
        <v/>
      </c>
      <c r="H287" s="2" t="str">
        <f>_xlfn.XLOOKUP(C287,customers!$A$1:$A$1001,customers!$G$1:$G$1001,,0)</f>
        <v>United States</v>
      </c>
      <c r="I287" t="str">
        <f>_xlfn.XLOOKUP(D287,products!$A$2:$A$49,products!$B$2:$B$49,,0)</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_xlfn.XLOOKUP(orders!C288,customers!$A$1:$A$1001,customers!$B$1:$B$1001,,0)</f>
        <v>Byram Mergue</v>
      </c>
      <c r="G288" s="2" t="str">
        <f xml:space="preserve"> IF(_xlfn.XLOOKUP(C288,customers!$A$1:$A$1001,customers!$C$1:$C$1001,,0)=0,"",_xlfn.XLOOKUP(C288,customers!$A$1:$A$1001,customers!$C$1:$C$1001,,0))</f>
        <v>bmergue7y@umn.edu</v>
      </c>
      <c r="H288" s="2" t="str">
        <f>_xlfn.XLOOKUP(C288,customers!$A$1:$A$1001,customers!$G$1:$G$1001,,0)</f>
        <v>United States</v>
      </c>
      <c r="I288" t="str">
        <f>_xlfn.XLOOKUP(D288,products!$A$2:$A$49,products!$B$2:$B$49,,0)</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_xlfn.XLOOKUP(orders!C289,customers!$A$1:$A$1001,customers!$B$1:$B$1001,,0)</f>
        <v>Kerr Patise</v>
      </c>
      <c r="G289" s="2" t="str">
        <f xml:space="preserve"> IF(_xlfn.XLOOKUP(C289,customers!$A$1:$A$1001,customers!$C$1:$C$1001,,0)=0,"",_xlfn.XLOOKUP(C289,customers!$A$1:$A$1001,customers!$C$1:$C$1001,,0))</f>
        <v>kpatise7z@jigsy.com</v>
      </c>
      <c r="H289" s="2" t="str">
        <f>_xlfn.XLOOKUP(C289,customers!$A$1:$A$1001,customers!$G$1:$G$1001,,0)</f>
        <v>United States</v>
      </c>
      <c r="I289" t="str">
        <f>_xlfn.XLOOKUP(D289,products!$A$2:$A$49,products!$B$2:$B$49,,0)</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_xlfn.XLOOKUP(orders!C290,customers!$A$1:$A$1001,customers!$B$1:$B$1001,,0)</f>
        <v>Mathew Goulter</v>
      </c>
      <c r="G290" s="2" t="str">
        <f xml:space="preserve"> IF(_xlfn.XLOOKUP(C290,customers!$A$1:$A$1001,customers!$C$1:$C$1001,,0)=0,"",_xlfn.XLOOKUP(C290,customers!$A$1:$A$1001,customers!$C$1:$C$1001,,0))</f>
        <v/>
      </c>
      <c r="H290" s="2" t="str">
        <f>_xlfn.XLOOKUP(C290,customers!$A$1:$A$1001,customers!$G$1:$G$1001,,0)</f>
        <v>Ireland</v>
      </c>
      <c r="I290" t="str">
        <f>_xlfn.XLOOKUP(D290,products!$A$2:$A$49,products!$B$2:$B$49,,0)</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_xlfn.XLOOKUP(orders!C291,customers!$A$1:$A$1001,customers!$B$1:$B$1001,,0)</f>
        <v>Marris Grcic</v>
      </c>
      <c r="G291" s="2" t="str">
        <f xml:space="preserve"> IF(_xlfn.XLOOKUP(C291,customers!$A$1:$A$1001,customers!$C$1:$C$1001,,0)=0,"",_xlfn.XLOOKUP(C291,customers!$A$1:$A$1001,customers!$C$1:$C$1001,,0))</f>
        <v/>
      </c>
      <c r="H291" s="2" t="str">
        <f>_xlfn.XLOOKUP(C291,customers!$A$1:$A$1001,customers!$G$1:$G$1001,,0)</f>
        <v>United States</v>
      </c>
      <c r="I291" t="str">
        <f>_xlfn.XLOOKUP(D291,products!$A$2:$A$49,products!$B$2:$B$49,,0)</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_xlfn.XLOOKUP(orders!C292,customers!$A$1:$A$1001,customers!$B$1:$B$1001,,0)</f>
        <v>Domeniga Duke</v>
      </c>
      <c r="G292" s="2" t="str">
        <f xml:space="preserve"> IF(_xlfn.XLOOKUP(C292,customers!$A$1:$A$1001,customers!$C$1:$C$1001,,0)=0,"",_xlfn.XLOOKUP(C292,customers!$A$1:$A$1001,customers!$C$1:$C$1001,,0))</f>
        <v>dduke82@vkontakte.ru</v>
      </c>
      <c r="H292" s="2" t="str">
        <f>_xlfn.XLOOKUP(C292,customers!$A$1:$A$1001,customers!$G$1:$G$1001,,0)</f>
        <v>United States</v>
      </c>
      <c r="I292" t="str">
        <f>_xlfn.XLOOKUP(D292,products!$A$2:$A$49,products!$B$2:$B$49,,0)</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_xlfn.XLOOKUP(orders!C293,customers!$A$1:$A$1001,customers!$B$1:$B$1001,,0)</f>
        <v>Violante Skouling</v>
      </c>
      <c r="G293" s="2" t="str">
        <f xml:space="preserve"> IF(_xlfn.XLOOKUP(C293,customers!$A$1:$A$1001,customers!$C$1:$C$1001,,0)=0,"",_xlfn.XLOOKUP(C293,customers!$A$1:$A$1001,customers!$C$1:$C$1001,,0))</f>
        <v/>
      </c>
      <c r="H293" s="2" t="str">
        <f>_xlfn.XLOOKUP(C293,customers!$A$1:$A$1001,customers!$G$1:$G$1001,,0)</f>
        <v>Ireland</v>
      </c>
      <c r="I293" t="str">
        <f>_xlfn.XLOOKUP(D293,products!$A$2:$A$49,products!$B$2:$B$49,,0)</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_xlfn.XLOOKUP(orders!C294,customers!$A$1:$A$1001,customers!$B$1:$B$1001,,0)</f>
        <v>Isidore Hussey</v>
      </c>
      <c r="G294" s="2" t="str">
        <f xml:space="preserve"> IF(_xlfn.XLOOKUP(C294,customers!$A$1:$A$1001,customers!$C$1:$C$1001,,0)=0,"",_xlfn.XLOOKUP(C294,customers!$A$1:$A$1001,customers!$C$1:$C$1001,,0))</f>
        <v>ihussey84@mapy.cz</v>
      </c>
      <c r="H294" s="2" t="str">
        <f>_xlfn.XLOOKUP(C294,customers!$A$1:$A$1001,customers!$G$1:$G$1001,,0)</f>
        <v>United States</v>
      </c>
      <c r="I294" t="str">
        <f>_xlfn.XLOOKUP(D294,products!$A$2:$A$49,products!$B$2:$B$49,,0)</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_xlfn.XLOOKUP(orders!C295,customers!$A$1:$A$1001,customers!$B$1:$B$1001,,0)</f>
        <v>Cassie Pinkerton</v>
      </c>
      <c r="G295" s="2" t="str">
        <f xml:space="preserve"> IF(_xlfn.XLOOKUP(C295,customers!$A$1:$A$1001,customers!$C$1:$C$1001,,0)=0,"",_xlfn.XLOOKUP(C295,customers!$A$1:$A$1001,customers!$C$1:$C$1001,,0))</f>
        <v>cpinkerton85@upenn.edu</v>
      </c>
      <c r="H295" s="2" t="str">
        <f>_xlfn.XLOOKUP(C295,customers!$A$1:$A$1001,customers!$G$1:$G$1001,,0)</f>
        <v>United States</v>
      </c>
      <c r="I295" t="str">
        <f>_xlfn.XLOOKUP(D295,products!$A$2:$A$49,products!$B$2:$B$49,,0)</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_xlfn.XLOOKUP(orders!C296,customers!$A$1:$A$1001,customers!$B$1:$B$1001,,0)</f>
        <v>Micki Fero</v>
      </c>
      <c r="G296" s="2" t="str">
        <f xml:space="preserve"> IF(_xlfn.XLOOKUP(C296,customers!$A$1:$A$1001,customers!$C$1:$C$1001,,0)=0,"",_xlfn.XLOOKUP(C296,customers!$A$1:$A$1001,customers!$C$1:$C$1001,,0))</f>
        <v/>
      </c>
      <c r="H296" s="2" t="str">
        <f>_xlfn.XLOOKUP(C296,customers!$A$1:$A$1001,customers!$G$1:$G$1001,,0)</f>
        <v>United States</v>
      </c>
      <c r="I296" t="str">
        <f>_xlfn.XLOOKUP(D296,products!$A$2:$A$49,products!$B$2:$B$49,,0)</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_xlfn.XLOOKUP(orders!C297,customers!$A$1:$A$1001,customers!$B$1:$B$1001,,0)</f>
        <v>Cybill Graddell</v>
      </c>
      <c r="G297" s="2" t="str">
        <f xml:space="preserve"> IF(_xlfn.XLOOKUP(C297,customers!$A$1:$A$1001,customers!$C$1:$C$1001,,0)=0,"",_xlfn.XLOOKUP(C297,customers!$A$1:$A$1001,customers!$C$1:$C$1001,,0))</f>
        <v/>
      </c>
      <c r="H297" s="2" t="str">
        <f>_xlfn.XLOOKUP(C297,customers!$A$1:$A$1001,customers!$G$1:$G$1001,,0)</f>
        <v>United States</v>
      </c>
      <c r="I297" t="str">
        <f>_xlfn.XLOOKUP(D297,products!$A$2:$A$49,products!$B$2:$B$49,,0)</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_xlfn.XLOOKUP(orders!C298,customers!$A$1:$A$1001,customers!$B$1:$B$1001,,0)</f>
        <v>Dorian Vizor</v>
      </c>
      <c r="G298" s="2" t="str">
        <f xml:space="preserve"> IF(_xlfn.XLOOKUP(C298,customers!$A$1:$A$1001,customers!$C$1:$C$1001,,0)=0,"",_xlfn.XLOOKUP(C298,customers!$A$1:$A$1001,customers!$C$1:$C$1001,,0))</f>
        <v>dvizor88@furl.net</v>
      </c>
      <c r="H298" s="2" t="str">
        <f>_xlfn.XLOOKUP(C298,customers!$A$1:$A$1001,customers!$G$1:$G$1001,,0)</f>
        <v>United States</v>
      </c>
      <c r="I298" t="str">
        <f>_xlfn.XLOOKUP(D298,products!$A$2:$A$49,products!$B$2:$B$49,,0)</f>
        <v>Rob</v>
      </c>
      <c r="J298" t="str">
        <f>_xlfn.XLOOKUP(D298,products!$A$2:$A$49,products!$C$2:$C$49,,0)</f>
        <v>M</v>
      </c>
      <c r="K298" s="4">
        <f>_xlfn.XLOOKUP(D298,products!$A$2:$A$49,products!$D$2:$D$49,,0)</f>
        <v>0.5</v>
      </c>
      <c r="L298" s="5">
        <f>_xlfn.XLOOKUP(D298,products!$A$2:$A$49,products!$E$2:$E$49,,0)</f>
        <v>5.97</v>
      </c>
      <c r="M298" s="5">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_xlfn.XLOOKUP(orders!C299,customers!$A$1:$A$1001,customers!$B$1:$B$1001,,0)</f>
        <v>Eddi Sedgebeer</v>
      </c>
      <c r="G299" s="2" t="str">
        <f xml:space="preserve"> IF(_xlfn.XLOOKUP(C299,customers!$A$1:$A$1001,customers!$C$1:$C$1001,,0)=0,"",_xlfn.XLOOKUP(C299,customers!$A$1:$A$1001,customers!$C$1:$C$1001,,0))</f>
        <v>esedgebeer89@oaic.gov.au</v>
      </c>
      <c r="H299" s="2" t="str">
        <f>_xlfn.XLOOKUP(C299,customers!$A$1:$A$1001,customers!$G$1:$G$1001,,0)</f>
        <v>United States</v>
      </c>
      <c r="I299" t="str">
        <f>_xlfn.XLOOKUP(D299,products!$A$2:$A$49,products!$B$2:$B$49,,0)</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_xlfn.XLOOKUP(orders!C300,customers!$A$1:$A$1001,customers!$B$1:$B$1001,,0)</f>
        <v>Ken Lestrange</v>
      </c>
      <c r="G300" s="2" t="str">
        <f xml:space="preserve"> IF(_xlfn.XLOOKUP(C300,customers!$A$1:$A$1001,customers!$C$1:$C$1001,,0)=0,"",_xlfn.XLOOKUP(C300,customers!$A$1:$A$1001,customers!$C$1:$C$1001,,0))</f>
        <v>klestrange8a@lulu.com</v>
      </c>
      <c r="H300" s="2" t="str">
        <f>_xlfn.XLOOKUP(C300,customers!$A$1:$A$1001,customers!$G$1:$G$1001,,0)</f>
        <v>United States</v>
      </c>
      <c r="I300" t="str">
        <f>_xlfn.XLOOKUP(D300,products!$A$2:$A$49,products!$B$2:$B$49,,0)</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_xlfn.XLOOKUP(orders!C301,customers!$A$1:$A$1001,customers!$B$1:$B$1001,,0)</f>
        <v>Lacee Tanti</v>
      </c>
      <c r="G301" s="2" t="str">
        <f xml:space="preserve"> IF(_xlfn.XLOOKUP(C301,customers!$A$1:$A$1001,customers!$C$1:$C$1001,,0)=0,"",_xlfn.XLOOKUP(C301,customers!$A$1:$A$1001,customers!$C$1:$C$1001,,0))</f>
        <v>ltanti8b@techcrunch.com</v>
      </c>
      <c r="H301" s="2" t="str">
        <f>_xlfn.XLOOKUP(C301,customers!$A$1:$A$1001,customers!$G$1:$G$1001,,0)</f>
        <v>United States</v>
      </c>
      <c r="I301" t="str">
        <f>_xlfn.XLOOKUP(D301,products!$A$2:$A$49,products!$B$2:$B$49,,0)</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_xlfn.XLOOKUP(orders!C302,customers!$A$1:$A$1001,customers!$B$1:$B$1001,,0)</f>
        <v>Arel De Lasci</v>
      </c>
      <c r="G302" s="2" t="str">
        <f xml:space="preserve"> IF(_xlfn.XLOOKUP(C302,customers!$A$1:$A$1001,customers!$C$1:$C$1001,,0)=0,"",_xlfn.XLOOKUP(C302,customers!$A$1:$A$1001,customers!$C$1:$C$1001,,0))</f>
        <v>ade8c@1und1.de</v>
      </c>
      <c r="H302" s="2" t="str">
        <f>_xlfn.XLOOKUP(C302,customers!$A$1:$A$1001,customers!$G$1:$G$1001,,0)</f>
        <v>United States</v>
      </c>
      <c r="I302" t="str">
        <f>_xlfn.XLOOKUP(D302,products!$A$2:$A$49,products!$B$2:$B$49,,0)</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_xlfn.XLOOKUP(orders!C303,customers!$A$1:$A$1001,customers!$B$1:$B$1001,,0)</f>
        <v>Trescha Jedrachowicz</v>
      </c>
      <c r="G303" s="2" t="str">
        <f xml:space="preserve"> IF(_xlfn.XLOOKUP(C303,customers!$A$1:$A$1001,customers!$C$1:$C$1001,,0)=0,"",_xlfn.XLOOKUP(C303,customers!$A$1:$A$1001,customers!$C$1:$C$1001,,0))</f>
        <v>tjedrachowicz8d@acquirethisname.com</v>
      </c>
      <c r="H303" s="2" t="str">
        <f>_xlfn.XLOOKUP(C303,customers!$A$1:$A$1001,customers!$G$1:$G$1001,,0)</f>
        <v>United States</v>
      </c>
      <c r="I303" t="str">
        <f>_xlfn.XLOOKUP(D303,products!$A$2:$A$49,products!$B$2:$B$49,,0)</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_xlfn.XLOOKUP(orders!C304,customers!$A$1:$A$1001,customers!$B$1:$B$1001,,0)</f>
        <v>Perkin Stonner</v>
      </c>
      <c r="G304" s="2" t="str">
        <f xml:space="preserve"> IF(_xlfn.XLOOKUP(C304,customers!$A$1:$A$1001,customers!$C$1:$C$1001,,0)=0,"",_xlfn.XLOOKUP(C304,customers!$A$1:$A$1001,customers!$C$1:$C$1001,,0))</f>
        <v>pstonner8e@moonfruit.com</v>
      </c>
      <c r="H304" s="2" t="str">
        <f>_xlfn.XLOOKUP(C304,customers!$A$1:$A$1001,customers!$G$1:$G$1001,,0)</f>
        <v>United States</v>
      </c>
      <c r="I304" t="str">
        <f>_xlfn.XLOOKUP(D304,products!$A$2:$A$49,products!$B$2:$B$49,,0)</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_xlfn.XLOOKUP(orders!C305,customers!$A$1:$A$1001,customers!$B$1:$B$1001,,0)</f>
        <v>Darrin Tingly</v>
      </c>
      <c r="G305" s="2" t="str">
        <f xml:space="preserve"> IF(_xlfn.XLOOKUP(C305,customers!$A$1:$A$1001,customers!$C$1:$C$1001,,0)=0,"",_xlfn.XLOOKUP(C305,customers!$A$1:$A$1001,customers!$C$1:$C$1001,,0))</f>
        <v>dtingly8f@goo.ne.jp</v>
      </c>
      <c r="H305" s="2" t="str">
        <f>_xlfn.XLOOKUP(C305,customers!$A$1:$A$1001,customers!$G$1:$G$1001,,0)</f>
        <v>United States</v>
      </c>
      <c r="I305" t="str">
        <f>_xlfn.XLOOKUP(D305,products!$A$2:$A$49,products!$B$2:$B$49,,0)</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_xlfn.XLOOKUP(orders!C306,customers!$A$1:$A$1001,customers!$B$1:$B$1001,,0)</f>
        <v>Claudetta Rushe</v>
      </c>
      <c r="G306" s="2" t="str">
        <f xml:space="preserve"> IF(_xlfn.XLOOKUP(C306,customers!$A$1:$A$1001,customers!$C$1:$C$1001,,0)=0,"",_xlfn.XLOOKUP(C306,customers!$A$1:$A$1001,customers!$C$1:$C$1001,,0))</f>
        <v>crushe8n@about.me</v>
      </c>
      <c r="H306" s="2" t="str">
        <f>_xlfn.XLOOKUP(C306,customers!$A$1:$A$1001,customers!$G$1:$G$1001,,0)</f>
        <v>United States</v>
      </c>
      <c r="I306" t="str">
        <f>_xlfn.XLOOKUP(D306,products!$A$2:$A$49,products!$B$2:$B$49,,0)</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_xlfn.XLOOKUP(orders!C307,customers!$A$1:$A$1001,customers!$B$1:$B$1001,,0)</f>
        <v>Benn Checci</v>
      </c>
      <c r="G307" s="2" t="str">
        <f xml:space="preserve"> IF(_xlfn.XLOOKUP(C307,customers!$A$1:$A$1001,customers!$C$1:$C$1001,,0)=0,"",_xlfn.XLOOKUP(C307,customers!$A$1:$A$1001,customers!$C$1:$C$1001,,0))</f>
        <v>bchecci8h@usa.gov</v>
      </c>
      <c r="H307" s="2" t="str">
        <f>_xlfn.XLOOKUP(C307,customers!$A$1:$A$1001,customers!$G$1:$G$1001,,0)</f>
        <v>United Kingdom</v>
      </c>
      <c r="I307" t="str">
        <f>_xlfn.XLOOKUP(D307,products!$A$2:$A$49,products!$B$2:$B$49,,0)</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_xlfn.XLOOKUP(orders!C308,customers!$A$1:$A$1001,customers!$B$1:$B$1001,,0)</f>
        <v>Janifer Bagot</v>
      </c>
      <c r="G308" s="2" t="str">
        <f xml:space="preserve"> IF(_xlfn.XLOOKUP(C308,customers!$A$1:$A$1001,customers!$C$1:$C$1001,,0)=0,"",_xlfn.XLOOKUP(C308,customers!$A$1:$A$1001,customers!$C$1:$C$1001,,0))</f>
        <v>jbagot8i@mac.com</v>
      </c>
      <c r="H308" s="2" t="str">
        <f>_xlfn.XLOOKUP(C308,customers!$A$1:$A$1001,customers!$G$1:$G$1001,,0)</f>
        <v>United States</v>
      </c>
      <c r="I308" t="str">
        <f>_xlfn.XLOOKUP(D308,products!$A$2:$A$49,products!$B$2:$B$49,,0)</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_xlfn.XLOOKUP(orders!C309,customers!$A$1:$A$1001,customers!$B$1:$B$1001,,0)</f>
        <v>Ermin Beeble</v>
      </c>
      <c r="G309" s="2" t="str">
        <f xml:space="preserve"> IF(_xlfn.XLOOKUP(C309,customers!$A$1:$A$1001,customers!$C$1:$C$1001,,0)=0,"",_xlfn.XLOOKUP(C309,customers!$A$1:$A$1001,customers!$C$1:$C$1001,,0))</f>
        <v>ebeeble8j@soundcloud.com</v>
      </c>
      <c r="H309" s="2" t="str">
        <f>_xlfn.XLOOKUP(C309,customers!$A$1:$A$1001,customers!$G$1:$G$1001,,0)</f>
        <v>United States</v>
      </c>
      <c r="I309" t="str">
        <f>_xlfn.XLOOKUP(D309,products!$A$2:$A$49,products!$B$2:$B$49,,0)</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_xlfn.XLOOKUP(orders!C310,customers!$A$1:$A$1001,customers!$B$1:$B$1001,,0)</f>
        <v>Cos Fluin</v>
      </c>
      <c r="G310" s="2" t="str">
        <f xml:space="preserve"> IF(_xlfn.XLOOKUP(C310,customers!$A$1:$A$1001,customers!$C$1:$C$1001,,0)=0,"",_xlfn.XLOOKUP(C310,customers!$A$1:$A$1001,customers!$C$1:$C$1001,,0))</f>
        <v>cfluin8k@flickr.com</v>
      </c>
      <c r="H310" s="2" t="str">
        <f>_xlfn.XLOOKUP(C310,customers!$A$1:$A$1001,customers!$G$1:$G$1001,,0)</f>
        <v>United Kingdom</v>
      </c>
      <c r="I310" t="str">
        <f>_xlfn.XLOOKUP(D310,products!$A$2:$A$49,products!$B$2:$B$49,,0)</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_xlfn.XLOOKUP(orders!C311,customers!$A$1:$A$1001,customers!$B$1:$B$1001,,0)</f>
        <v>Eveleen Bletsor</v>
      </c>
      <c r="G311" s="2" t="str">
        <f xml:space="preserve"> IF(_xlfn.XLOOKUP(C311,customers!$A$1:$A$1001,customers!$C$1:$C$1001,,0)=0,"",_xlfn.XLOOKUP(C311,customers!$A$1:$A$1001,customers!$C$1:$C$1001,,0))</f>
        <v>ebletsor8l@vinaora.com</v>
      </c>
      <c r="H311" s="2" t="str">
        <f>_xlfn.XLOOKUP(C311,customers!$A$1:$A$1001,customers!$G$1:$G$1001,,0)</f>
        <v>United States</v>
      </c>
      <c r="I311" t="str">
        <f>_xlfn.XLOOKUP(D311,products!$A$2:$A$49,products!$B$2:$B$49,,0)</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_xlfn.XLOOKUP(orders!C312,customers!$A$1:$A$1001,customers!$B$1:$B$1001,,0)</f>
        <v>Paola Brydell</v>
      </c>
      <c r="G312" s="2" t="str">
        <f xml:space="preserve"> IF(_xlfn.XLOOKUP(C312,customers!$A$1:$A$1001,customers!$C$1:$C$1001,,0)=0,"",_xlfn.XLOOKUP(C312,customers!$A$1:$A$1001,customers!$C$1:$C$1001,,0))</f>
        <v>pbrydell8m@bloglovin.com</v>
      </c>
      <c r="H312" s="2" t="str">
        <f>_xlfn.XLOOKUP(C312,customers!$A$1:$A$1001,customers!$G$1:$G$1001,,0)</f>
        <v>Ireland</v>
      </c>
      <c r="I312" t="str">
        <f>_xlfn.XLOOKUP(D312,products!$A$2:$A$49,products!$B$2:$B$49,,0)</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_xlfn.XLOOKUP(orders!C313,customers!$A$1:$A$1001,customers!$B$1:$B$1001,,0)</f>
        <v>Claudetta Rushe</v>
      </c>
      <c r="G313" s="2" t="str">
        <f xml:space="preserve"> IF(_xlfn.XLOOKUP(C313,customers!$A$1:$A$1001,customers!$C$1:$C$1001,,0)=0,"",_xlfn.XLOOKUP(C313,customers!$A$1:$A$1001,customers!$C$1:$C$1001,,0))</f>
        <v>crushe8n@about.me</v>
      </c>
      <c r="H313" s="2" t="str">
        <f>_xlfn.XLOOKUP(C313,customers!$A$1:$A$1001,customers!$G$1:$G$1001,,0)</f>
        <v>United States</v>
      </c>
      <c r="I313" t="str">
        <f>_xlfn.XLOOKUP(D313,products!$A$2:$A$49,products!$B$2:$B$49,,0)</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_xlfn.XLOOKUP(orders!C314,customers!$A$1:$A$1001,customers!$B$1:$B$1001,,0)</f>
        <v>Natka Leethem</v>
      </c>
      <c r="G314" s="2" t="str">
        <f xml:space="preserve"> IF(_xlfn.XLOOKUP(C314,customers!$A$1:$A$1001,customers!$C$1:$C$1001,,0)=0,"",_xlfn.XLOOKUP(C314,customers!$A$1:$A$1001,customers!$C$1:$C$1001,,0))</f>
        <v>nleethem8o@mac.com</v>
      </c>
      <c r="H314" s="2" t="str">
        <f>_xlfn.XLOOKUP(C314,customers!$A$1:$A$1001,customers!$G$1:$G$1001,,0)</f>
        <v>United States</v>
      </c>
      <c r="I314" t="str">
        <f>_xlfn.XLOOKUP(D314,products!$A$2:$A$49,products!$B$2:$B$49,,0)</f>
        <v>Rob</v>
      </c>
      <c r="J314" t="str">
        <f>_xlfn.XLOOKUP(D314,products!$A$2:$A$49,products!$C$2:$C$49,,0)</f>
        <v>M</v>
      </c>
      <c r="K314" s="4">
        <f>_xlfn.XLOOKUP(D314,products!$A$2:$A$49,products!$D$2:$D$49,,0)</f>
        <v>0.5</v>
      </c>
      <c r="L314" s="5">
        <f>_xlfn.XLOOKUP(D314,products!$A$2:$A$49,products!$E$2:$E$49,,0)</f>
        <v>5.97</v>
      </c>
      <c r="M314" s="5">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_xlfn.XLOOKUP(orders!C315,customers!$A$1:$A$1001,customers!$B$1:$B$1001,,0)</f>
        <v>Ailene Nesfield</v>
      </c>
      <c r="G315" s="2" t="str">
        <f xml:space="preserve"> IF(_xlfn.XLOOKUP(C315,customers!$A$1:$A$1001,customers!$C$1:$C$1001,,0)=0,"",_xlfn.XLOOKUP(C315,customers!$A$1:$A$1001,customers!$C$1:$C$1001,,0))</f>
        <v>anesfield8p@people.com.cn</v>
      </c>
      <c r="H315" s="2" t="str">
        <f>_xlfn.XLOOKUP(C315,customers!$A$1:$A$1001,customers!$G$1:$G$1001,,0)</f>
        <v>United Kingdom</v>
      </c>
      <c r="I315" t="str">
        <f>_xlfn.XLOOKUP(D315,products!$A$2:$A$49,products!$B$2:$B$49,,0)</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_xlfn.XLOOKUP(orders!C316,customers!$A$1:$A$1001,customers!$B$1:$B$1001,,0)</f>
        <v>Stacy Pickworth</v>
      </c>
      <c r="G316" s="2" t="str">
        <f xml:space="preserve"> IF(_xlfn.XLOOKUP(C316,customers!$A$1:$A$1001,customers!$C$1:$C$1001,,0)=0,"",_xlfn.XLOOKUP(C316,customers!$A$1:$A$1001,customers!$C$1:$C$1001,,0))</f>
        <v/>
      </c>
      <c r="H316" s="2" t="str">
        <f>_xlfn.XLOOKUP(C316,customers!$A$1:$A$1001,customers!$G$1:$G$1001,,0)</f>
        <v>United States</v>
      </c>
      <c r="I316" t="str">
        <f>_xlfn.XLOOKUP(D316,products!$A$2:$A$49,products!$B$2:$B$49,,0)</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_xlfn.XLOOKUP(orders!C317,customers!$A$1:$A$1001,customers!$B$1:$B$1001,,0)</f>
        <v>Melli Brockway</v>
      </c>
      <c r="G317" s="2" t="str">
        <f xml:space="preserve"> IF(_xlfn.XLOOKUP(C317,customers!$A$1:$A$1001,customers!$C$1:$C$1001,,0)=0,"",_xlfn.XLOOKUP(C317,customers!$A$1:$A$1001,customers!$C$1:$C$1001,,0))</f>
        <v>mbrockway8r@ibm.com</v>
      </c>
      <c r="H317" s="2" t="str">
        <f>_xlfn.XLOOKUP(C317,customers!$A$1:$A$1001,customers!$G$1:$G$1001,,0)</f>
        <v>United States</v>
      </c>
      <c r="I317" t="str">
        <f>_xlfn.XLOOKUP(D317,products!$A$2:$A$49,products!$B$2:$B$49,,0)</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_xlfn.XLOOKUP(orders!C318,customers!$A$1:$A$1001,customers!$B$1:$B$1001,,0)</f>
        <v>Nanny Lush</v>
      </c>
      <c r="G318" s="2" t="str">
        <f xml:space="preserve"> IF(_xlfn.XLOOKUP(C318,customers!$A$1:$A$1001,customers!$C$1:$C$1001,,0)=0,"",_xlfn.XLOOKUP(C318,customers!$A$1:$A$1001,customers!$C$1:$C$1001,,0))</f>
        <v>nlush8s@dedecms.com</v>
      </c>
      <c r="H318" s="2" t="str">
        <f>_xlfn.XLOOKUP(C318,customers!$A$1:$A$1001,customers!$G$1:$G$1001,,0)</f>
        <v>Ireland</v>
      </c>
      <c r="I318" t="str">
        <f>_xlfn.XLOOKUP(D318,products!$A$2:$A$49,products!$B$2:$B$49,,0)</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_xlfn.XLOOKUP(orders!C319,customers!$A$1:$A$1001,customers!$B$1:$B$1001,,0)</f>
        <v>Selma McMillian</v>
      </c>
      <c r="G319" s="2" t="str">
        <f xml:space="preserve"> IF(_xlfn.XLOOKUP(C319,customers!$A$1:$A$1001,customers!$C$1:$C$1001,,0)=0,"",_xlfn.XLOOKUP(C319,customers!$A$1:$A$1001,customers!$C$1:$C$1001,,0))</f>
        <v>smcmillian8t@csmonitor.com</v>
      </c>
      <c r="H319" s="2" t="str">
        <f>_xlfn.XLOOKUP(C319,customers!$A$1:$A$1001,customers!$G$1:$G$1001,,0)</f>
        <v>United States</v>
      </c>
      <c r="I319" t="str">
        <f>_xlfn.XLOOKUP(D319,products!$A$2:$A$49,products!$B$2:$B$49,,0)</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_xlfn.XLOOKUP(orders!C320,customers!$A$1:$A$1001,customers!$B$1:$B$1001,,0)</f>
        <v>Tess Bennison</v>
      </c>
      <c r="G320" s="2" t="str">
        <f xml:space="preserve"> IF(_xlfn.XLOOKUP(C320,customers!$A$1:$A$1001,customers!$C$1:$C$1001,,0)=0,"",_xlfn.XLOOKUP(C320,customers!$A$1:$A$1001,customers!$C$1:$C$1001,,0))</f>
        <v>tbennison8u@google.cn</v>
      </c>
      <c r="H320" s="2" t="str">
        <f>_xlfn.XLOOKUP(C320,customers!$A$1:$A$1001,customers!$G$1:$G$1001,,0)</f>
        <v>United States</v>
      </c>
      <c r="I320" t="str">
        <f>_xlfn.XLOOKUP(D320,products!$A$2:$A$49,products!$B$2:$B$49,,0)</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_xlfn.XLOOKUP(orders!C321,customers!$A$1:$A$1001,customers!$B$1:$B$1001,,0)</f>
        <v>Gabie Tweed</v>
      </c>
      <c r="G321" s="2" t="str">
        <f xml:space="preserve"> IF(_xlfn.XLOOKUP(C321,customers!$A$1:$A$1001,customers!$C$1:$C$1001,,0)=0,"",_xlfn.XLOOKUP(C321,customers!$A$1:$A$1001,customers!$C$1:$C$1001,,0))</f>
        <v>gtweed8v@yolasite.com</v>
      </c>
      <c r="H321" s="2" t="str">
        <f>_xlfn.XLOOKUP(C321,customers!$A$1:$A$1001,customers!$G$1:$G$1001,,0)</f>
        <v>United States</v>
      </c>
      <c r="I321" t="str">
        <f>_xlfn.XLOOKUP(D321,products!$A$2:$A$49,products!$B$2:$B$49,,0)</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_xlfn.XLOOKUP(orders!C322,customers!$A$1:$A$1001,customers!$B$1:$B$1001,,0)</f>
        <v>Gabie Tweed</v>
      </c>
      <c r="G322" s="2" t="str">
        <f xml:space="preserve"> IF(_xlfn.XLOOKUP(C322,customers!$A$1:$A$1001,customers!$C$1:$C$1001,,0)=0,"",_xlfn.XLOOKUP(C322,customers!$A$1:$A$1001,customers!$C$1:$C$1001,,0))</f>
        <v>gtweed8v@yolasite.com</v>
      </c>
      <c r="H322" s="2" t="str">
        <f>_xlfn.XLOOKUP(C322,customers!$A$1:$A$1001,customers!$G$1:$G$1001,,0)</f>
        <v>United States</v>
      </c>
      <c r="I322" t="str">
        <f>_xlfn.XLOOKUP(D322,products!$A$2:$A$49,products!$B$2:$B$49,,0)</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_xlfn.XLOOKUP(orders!C323,customers!$A$1:$A$1001,customers!$B$1:$B$1001,,0)</f>
        <v>Gaile Goggin</v>
      </c>
      <c r="G323" s="2" t="str">
        <f xml:space="preserve"> IF(_xlfn.XLOOKUP(C323,customers!$A$1:$A$1001,customers!$C$1:$C$1001,,0)=0,"",_xlfn.XLOOKUP(C323,customers!$A$1:$A$1001,customers!$C$1:$C$1001,,0))</f>
        <v>ggoggin8x@wix.com</v>
      </c>
      <c r="H323" s="2" t="str">
        <f>_xlfn.XLOOKUP(C323,customers!$A$1:$A$1001,customers!$G$1:$G$1001,,0)</f>
        <v>Ireland</v>
      </c>
      <c r="I323" t="str">
        <f>_xlfn.XLOOKUP(D323,products!$A$2:$A$49,products!$B$2:$B$49,,0)</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 "Robusta", IF(I323="Exc", "Excelsa", IF(I323="Ara", "Arabica", IF(I323="Lib", "Liberica", " "))))</f>
        <v>Arabica</v>
      </c>
      <c r="O323" t="str">
        <f t="shared" ref="O323:O386" si="17">IF(J323 = "M", "Medium", IF(J323 = "L", "Light", IF(J323 = "D", "Dark", " ")))</f>
        <v>Medium</v>
      </c>
      <c r="P323" t="str">
        <f>_xlfn.XLOOKUP(Orders[[#This Row],[Customer ID]],customers!$A$2:$A$1001,customers!$I$2:$I$1001,,0)</f>
        <v>Yes</v>
      </c>
    </row>
    <row r="324" spans="1:16" x14ac:dyDescent="0.2">
      <c r="A324" s="2" t="s">
        <v>2307</v>
      </c>
      <c r="B324" s="3">
        <v>44182</v>
      </c>
      <c r="C324" s="2" t="s">
        <v>2308</v>
      </c>
      <c r="D324" t="s">
        <v>6169</v>
      </c>
      <c r="E324" s="2">
        <v>3</v>
      </c>
      <c r="F324" s="2" t="str">
        <f>_xlfn.XLOOKUP(orders!C324,customers!$A$1:$A$1001,customers!$B$1:$B$1001,,0)</f>
        <v>Skylar Jeyness</v>
      </c>
      <c r="G324" s="2" t="str">
        <f xml:space="preserve"> IF(_xlfn.XLOOKUP(C324,customers!$A$1:$A$1001,customers!$C$1:$C$1001,,0)=0,"",_xlfn.XLOOKUP(C324,customers!$A$1:$A$1001,customers!$C$1:$C$1001,,0))</f>
        <v>sjeyness8y@biglobe.ne.jp</v>
      </c>
      <c r="H324" s="2" t="str">
        <f>_xlfn.XLOOKUP(C324,customers!$A$1:$A$1001,customers!$G$1:$G$1001,,0)</f>
        <v>Ireland</v>
      </c>
      <c r="I324" t="str">
        <f>_xlfn.XLOOKUP(D324,products!$A$2:$A$49,products!$B$2:$B$49,,0)</f>
        <v>Lib</v>
      </c>
      <c r="J324" t="str">
        <f>_xlfn.XLOOKUP(D324,products!$A$2:$A$49,products!$C$2:$C$49,,0)</f>
        <v>D</v>
      </c>
      <c r="K324" s="4">
        <f>_xlfn.XLOOKUP(D324,products!$A$2:$A$49,products!$D$2:$D$49,,0)</f>
        <v>0.5</v>
      </c>
      <c r="L324" s="5">
        <f>_xlfn.XLOOKUP(D324,products!$A$2:$A$49,products!$E$2:$E$49,,0)</f>
        <v>7.77</v>
      </c>
      <c r="M324" s="5">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_xlfn.XLOOKUP(orders!C325,customers!$A$1:$A$1001,customers!$B$1:$B$1001,,0)</f>
        <v>Donica Bonhome</v>
      </c>
      <c r="G325" s="2" t="str">
        <f xml:space="preserve"> IF(_xlfn.XLOOKUP(C325,customers!$A$1:$A$1001,customers!$C$1:$C$1001,,0)=0,"",_xlfn.XLOOKUP(C325,customers!$A$1:$A$1001,customers!$C$1:$C$1001,,0))</f>
        <v>dbonhome8z@shinystat.com</v>
      </c>
      <c r="H325" s="2" t="str">
        <f>_xlfn.XLOOKUP(C325,customers!$A$1:$A$1001,customers!$G$1:$G$1001,,0)</f>
        <v>United States</v>
      </c>
      <c r="I325" t="str">
        <f>_xlfn.XLOOKUP(D325,products!$A$2:$A$49,products!$B$2:$B$49,,0)</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_xlfn.XLOOKUP(orders!C326,customers!$A$1:$A$1001,customers!$B$1:$B$1001,,0)</f>
        <v>Diena Peetermann</v>
      </c>
      <c r="G326" s="2" t="str">
        <f xml:space="preserve"> IF(_xlfn.XLOOKUP(C326,customers!$A$1:$A$1001,customers!$C$1:$C$1001,,0)=0,"",_xlfn.XLOOKUP(C326,customers!$A$1:$A$1001,customers!$C$1:$C$1001,,0))</f>
        <v/>
      </c>
      <c r="H326" s="2" t="str">
        <f>_xlfn.XLOOKUP(C326,customers!$A$1:$A$1001,customers!$G$1:$G$1001,,0)</f>
        <v>United States</v>
      </c>
      <c r="I326" t="str">
        <f>_xlfn.XLOOKUP(D326,products!$A$2:$A$49,products!$B$2:$B$49,,0)</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_xlfn.XLOOKUP(orders!C327,customers!$A$1:$A$1001,customers!$B$1:$B$1001,,0)</f>
        <v>Trina Le Sarr</v>
      </c>
      <c r="G327" s="2" t="str">
        <f xml:space="preserve"> IF(_xlfn.XLOOKUP(C327,customers!$A$1:$A$1001,customers!$C$1:$C$1001,,0)=0,"",_xlfn.XLOOKUP(C327,customers!$A$1:$A$1001,customers!$C$1:$C$1001,,0))</f>
        <v>tle91@epa.gov</v>
      </c>
      <c r="H327" s="2" t="str">
        <f>_xlfn.XLOOKUP(C327,customers!$A$1:$A$1001,customers!$G$1:$G$1001,,0)</f>
        <v>United States</v>
      </c>
      <c r="I327" t="str">
        <f>_xlfn.XLOOKUP(D327,products!$A$2:$A$49,products!$B$2:$B$49,,0)</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_xlfn.XLOOKUP(orders!C328,customers!$A$1:$A$1001,customers!$B$1:$B$1001,,0)</f>
        <v>Flynn Antony</v>
      </c>
      <c r="G328" s="2" t="str">
        <f xml:space="preserve"> IF(_xlfn.XLOOKUP(C328,customers!$A$1:$A$1001,customers!$C$1:$C$1001,,0)=0,"",_xlfn.XLOOKUP(C328,customers!$A$1:$A$1001,customers!$C$1:$C$1001,,0))</f>
        <v/>
      </c>
      <c r="H328" s="2" t="str">
        <f>_xlfn.XLOOKUP(C328,customers!$A$1:$A$1001,customers!$G$1:$G$1001,,0)</f>
        <v>United States</v>
      </c>
      <c r="I328" t="str">
        <f>_xlfn.XLOOKUP(D328,products!$A$2:$A$49,products!$B$2:$B$49,,0)</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_xlfn.XLOOKUP(orders!C329,customers!$A$1:$A$1001,customers!$B$1:$B$1001,,0)</f>
        <v>Baudoin Alldridge</v>
      </c>
      <c r="G329" s="2" t="str">
        <f xml:space="preserve"> IF(_xlfn.XLOOKUP(C329,customers!$A$1:$A$1001,customers!$C$1:$C$1001,,0)=0,"",_xlfn.XLOOKUP(C329,customers!$A$1:$A$1001,customers!$C$1:$C$1001,,0))</f>
        <v>balldridge93@yandex.ru</v>
      </c>
      <c r="H329" s="2" t="str">
        <f>_xlfn.XLOOKUP(C329,customers!$A$1:$A$1001,customers!$G$1:$G$1001,,0)</f>
        <v>United States</v>
      </c>
      <c r="I329" t="str">
        <f>_xlfn.XLOOKUP(D329,products!$A$2:$A$49,products!$B$2:$B$49,,0)</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_xlfn.XLOOKUP(orders!C330,customers!$A$1:$A$1001,customers!$B$1:$B$1001,,0)</f>
        <v>Homer Dulany</v>
      </c>
      <c r="G330" s="2" t="str">
        <f xml:space="preserve"> IF(_xlfn.XLOOKUP(C330,customers!$A$1:$A$1001,customers!$C$1:$C$1001,,0)=0,"",_xlfn.XLOOKUP(C330,customers!$A$1:$A$1001,customers!$C$1:$C$1001,,0))</f>
        <v/>
      </c>
      <c r="H330" s="2" t="str">
        <f>_xlfn.XLOOKUP(C330,customers!$A$1:$A$1001,customers!$G$1:$G$1001,,0)</f>
        <v>United States</v>
      </c>
      <c r="I330" t="str">
        <f>_xlfn.XLOOKUP(D330,products!$A$2:$A$49,products!$B$2:$B$49,,0)</f>
        <v>Lib</v>
      </c>
      <c r="J330" t="str">
        <f>_xlfn.XLOOKUP(D330,products!$A$2:$A$49,products!$C$2:$C$49,,0)</f>
        <v>L</v>
      </c>
      <c r="K330" s="4">
        <f>_xlfn.XLOOKUP(D330,products!$A$2:$A$49,products!$D$2:$D$49,,0)</f>
        <v>0.5</v>
      </c>
      <c r="L330" s="5">
        <f>_xlfn.XLOOKUP(D330,products!$A$2:$A$49,products!$E$2:$E$49,,0)</f>
        <v>9.51</v>
      </c>
      <c r="M330" s="5">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_xlfn.XLOOKUP(orders!C331,customers!$A$1:$A$1001,customers!$B$1:$B$1001,,0)</f>
        <v>Lisa Goodger</v>
      </c>
      <c r="G331" s="2" t="str">
        <f xml:space="preserve"> IF(_xlfn.XLOOKUP(C331,customers!$A$1:$A$1001,customers!$C$1:$C$1001,,0)=0,"",_xlfn.XLOOKUP(C331,customers!$A$1:$A$1001,customers!$C$1:$C$1001,,0))</f>
        <v>lgoodger95@guardian.co.uk</v>
      </c>
      <c r="H331" s="2" t="str">
        <f>_xlfn.XLOOKUP(C331,customers!$A$1:$A$1001,customers!$G$1:$G$1001,,0)</f>
        <v>United States</v>
      </c>
      <c r="I331" t="str">
        <f>_xlfn.XLOOKUP(D331,products!$A$2:$A$49,products!$B$2:$B$49,,0)</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_xlfn.XLOOKUP(orders!C332,customers!$A$1:$A$1001,customers!$B$1:$B$1001,,0)</f>
        <v>Selma McMillian</v>
      </c>
      <c r="G332" s="2" t="str">
        <f xml:space="preserve"> IF(_xlfn.XLOOKUP(C332,customers!$A$1:$A$1001,customers!$C$1:$C$1001,,0)=0,"",_xlfn.XLOOKUP(C332,customers!$A$1:$A$1001,customers!$C$1:$C$1001,,0))</f>
        <v>smcmillian8t@csmonitor.com</v>
      </c>
      <c r="H332" s="2" t="str">
        <f>_xlfn.XLOOKUP(C332,customers!$A$1:$A$1001,customers!$G$1:$G$1001,,0)</f>
        <v>United States</v>
      </c>
      <c r="I332" t="str">
        <f>_xlfn.XLOOKUP(D332,products!$A$2:$A$49,products!$B$2:$B$49,,0)</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_xlfn.XLOOKUP(orders!C333,customers!$A$1:$A$1001,customers!$B$1:$B$1001,,0)</f>
        <v>Corine Drewett</v>
      </c>
      <c r="G333" s="2" t="str">
        <f xml:space="preserve"> IF(_xlfn.XLOOKUP(C333,customers!$A$1:$A$1001,customers!$C$1:$C$1001,,0)=0,"",_xlfn.XLOOKUP(C333,customers!$A$1:$A$1001,customers!$C$1:$C$1001,,0))</f>
        <v>cdrewett97@wikipedia.org</v>
      </c>
      <c r="H333" s="2" t="str">
        <f>_xlfn.XLOOKUP(C333,customers!$A$1:$A$1001,customers!$G$1:$G$1001,,0)</f>
        <v>United States</v>
      </c>
      <c r="I333" t="str">
        <f>_xlfn.XLOOKUP(D333,products!$A$2:$A$49,products!$B$2:$B$49,,0)</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_xlfn.XLOOKUP(orders!C334,customers!$A$1:$A$1001,customers!$B$1:$B$1001,,0)</f>
        <v>Quinn Parsons</v>
      </c>
      <c r="G334" s="2" t="str">
        <f xml:space="preserve"> IF(_xlfn.XLOOKUP(C334,customers!$A$1:$A$1001,customers!$C$1:$C$1001,,0)=0,"",_xlfn.XLOOKUP(C334,customers!$A$1:$A$1001,customers!$C$1:$C$1001,,0))</f>
        <v>qparsons98@blogtalkradio.com</v>
      </c>
      <c r="H334" s="2" t="str">
        <f>_xlfn.XLOOKUP(C334,customers!$A$1:$A$1001,customers!$G$1:$G$1001,,0)</f>
        <v>United States</v>
      </c>
      <c r="I334" t="str">
        <f>_xlfn.XLOOKUP(D334,products!$A$2:$A$49,products!$B$2:$B$49,,0)</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_xlfn.XLOOKUP(orders!C335,customers!$A$1:$A$1001,customers!$B$1:$B$1001,,0)</f>
        <v>Vivyan Ceely</v>
      </c>
      <c r="G335" s="2" t="str">
        <f xml:space="preserve"> IF(_xlfn.XLOOKUP(C335,customers!$A$1:$A$1001,customers!$C$1:$C$1001,,0)=0,"",_xlfn.XLOOKUP(C335,customers!$A$1:$A$1001,customers!$C$1:$C$1001,,0))</f>
        <v>vceely99@auda.org.au</v>
      </c>
      <c r="H335" s="2" t="str">
        <f>_xlfn.XLOOKUP(C335,customers!$A$1:$A$1001,customers!$G$1:$G$1001,,0)</f>
        <v>United States</v>
      </c>
      <c r="I335" t="str">
        <f>_xlfn.XLOOKUP(D335,products!$A$2:$A$49,products!$B$2:$B$49,,0)</f>
        <v>Rob</v>
      </c>
      <c r="J335" t="str">
        <f>_xlfn.XLOOKUP(D335,products!$A$2:$A$49,products!$C$2:$C$49,,0)</f>
        <v>M</v>
      </c>
      <c r="K335" s="4">
        <f>_xlfn.XLOOKUP(D335,products!$A$2:$A$49,products!$D$2:$D$49,,0)</f>
        <v>0.5</v>
      </c>
      <c r="L335" s="5">
        <f>_xlfn.XLOOKUP(D335,products!$A$2:$A$49,products!$E$2:$E$49,,0)</f>
        <v>5.97</v>
      </c>
      <c r="M335" s="5">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_xlfn.XLOOKUP(orders!C336,customers!$A$1:$A$1001,customers!$B$1:$B$1001,,0)</f>
        <v>Elonore Goodings</v>
      </c>
      <c r="G336" s="2" t="str">
        <f xml:space="preserve"> IF(_xlfn.XLOOKUP(C336,customers!$A$1:$A$1001,customers!$C$1:$C$1001,,0)=0,"",_xlfn.XLOOKUP(C336,customers!$A$1:$A$1001,customers!$C$1:$C$1001,,0))</f>
        <v/>
      </c>
      <c r="H336" s="2" t="str">
        <f>_xlfn.XLOOKUP(C336,customers!$A$1:$A$1001,customers!$G$1:$G$1001,,0)</f>
        <v>United States</v>
      </c>
      <c r="I336" t="str">
        <f>_xlfn.XLOOKUP(D336,products!$A$2:$A$49,products!$B$2:$B$49,,0)</f>
        <v>Rob</v>
      </c>
      <c r="J336" t="str">
        <f>_xlfn.XLOOKUP(D336,products!$A$2:$A$49,products!$C$2:$C$49,,0)</f>
        <v>L</v>
      </c>
      <c r="K336" s="4">
        <f>_xlfn.XLOOKUP(D336,products!$A$2:$A$49,products!$D$2:$D$49,,0)</f>
        <v>1</v>
      </c>
      <c r="L336" s="5">
        <f>_xlfn.XLOOKUP(D336,products!$A$2:$A$49,products!$E$2:$E$49,,0)</f>
        <v>11.95</v>
      </c>
      <c r="M336" s="5">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_xlfn.XLOOKUP(orders!C337,customers!$A$1:$A$1001,customers!$B$1:$B$1001,,0)</f>
        <v>Clement Vasiliev</v>
      </c>
      <c r="G337" s="2" t="str">
        <f xml:space="preserve"> IF(_xlfn.XLOOKUP(C337,customers!$A$1:$A$1001,customers!$C$1:$C$1001,,0)=0,"",_xlfn.XLOOKUP(C337,customers!$A$1:$A$1001,customers!$C$1:$C$1001,,0))</f>
        <v>cvasiliev9b@discuz.net</v>
      </c>
      <c r="H337" s="2" t="str">
        <f>_xlfn.XLOOKUP(C337,customers!$A$1:$A$1001,customers!$G$1:$G$1001,,0)</f>
        <v>United States</v>
      </c>
      <c r="I337" t="str">
        <f>_xlfn.XLOOKUP(D337,products!$A$2:$A$49,products!$B$2:$B$49,,0)</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_xlfn.XLOOKUP(orders!C338,customers!$A$1:$A$1001,customers!$B$1:$B$1001,,0)</f>
        <v>Terencio O'Moylan</v>
      </c>
      <c r="G338" s="2" t="str">
        <f xml:space="preserve"> IF(_xlfn.XLOOKUP(C338,customers!$A$1:$A$1001,customers!$C$1:$C$1001,,0)=0,"",_xlfn.XLOOKUP(C338,customers!$A$1:$A$1001,customers!$C$1:$C$1001,,0))</f>
        <v>tomoylan9c@liveinternet.ru</v>
      </c>
      <c r="H338" s="2" t="str">
        <f>_xlfn.XLOOKUP(C338,customers!$A$1:$A$1001,customers!$G$1:$G$1001,,0)</f>
        <v>United Kingdom</v>
      </c>
      <c r="I338" t="str">
        <f>_xlfn.XLOOKUP(D338,products!$A$2:$A$49,products!$B$2:$B$49,,0)</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_xlfn.XLOOKUP(orders!C339,customers!$A$1:$A$1001,customers!$B$1:$B$1001,,0)</f>
        <v>Flynn Antony</v>
      </c>
      <c r="G339" s="2" t="str">
        <f xml:space="preserve"> IF(_xlfn.XLOOKUP(C339,customers!$A$1:$A$1001,customers!$C$1:$C$1001,,0)=0,"",_xlfn.XLOOKUP(C339,customers!$A$1:$A$1001,customers!$C$1:$C$1001,,0))</f>
        <v/>
      </c>
      <c r="H339" s="2" t="str">
        <f>_xlfn.XLOOKUP(C339,customers!$A$1:$A$1001,customers!$G$1:$G$1001,,0)</f>
        <v>United States</v>
      </c>
      <c r="I339" t="str">
        <f>_xlfn.XLOOKUP(D339,products!$A$2:$A$49,products!$B$2:$B$49,,0)</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_xlfn.XLOOKUP(orders!C340,customers!$A$1:$A$1001,customers!$B$1:$B$1001,,0)</f>
        <v>Wyatan Fetherston</v>
      </c>
      <c r="G340" s="2" t="str">
        <f xml:space="preserve"> IF(_xlfn.XLOOKUP(C340,customers!$A$1:$A$1001,customers!$C$1:$C$1001,,0)=0,"",_xlfn.XLOOKUP(C340,customers!$A$1:$A$1001,customers!$C$1:$C$1001,,0))</f>
        <v>wfetherston9e@constantcontact.com</v>
      </c>
      <c r="H340" s="2" t="str">
        <f>_xlfn.XLOOKUP(C340,customers!$A$1:$A$1001,customers!$G$1:$G$1001,,0)</f>
        <v>United States</v>
      </c>
      <c r="I340" t="str">
        <f>_xlfn.XLOOKUP(D340,products!$A$2:$A$49,products!$B$2:$B$49,,0)</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_xlfn.XLOOKUP(orders!C341,customers!$A$1:$A$1001,customers!$B$1:$B$1001,,0)</f>
        <v>Emmaline Rasmus</v>
      </c>
      <c r="G341" s="2" t="str">
        <f xml:space="preserve"> IF(_xlfn.XLOOKUP(C341,customers!$A$1:$A$1001,customers!$C$1:$C$1001,,0)=0,"",_xlfn.XLOOKUP(C341,customers!$A$1:$A$1001,customers!$C$1:$C$1001,,0))</f>
        <v>erasmus9f@techcrunch.com</v>
      </c>
      <c r="H341" s="2" t="str">
        <f>_xlfn.XLOOKUP(C341,customers!$A$1:$A$1001,customers!$G$1:$G$1001,,0)</f>
        <v>United States</v>
      </c>
      <c r="I341" t="str">
        <f>_xlfn.XLOOKUP(D341,products!$A$2:$A$49,products!$B$2:$B$49,,0)</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_xlfn.XLOOKUP(orders!C342,customers!$A$1:$A$1001,customers!$B$1:$B$1001,,0)</f>
        <v>Wesley Giorgioni</v>
      </c>
      <c r="G342" s="2" t="str">
        <f xml:space="preserve"> IF(_xlfn.XLOOKUP(C342,customers!$A$1:$A$1001,customers!$C$1:$C$1001,,0)=0,"",_xlfn.XLOOKUP(C342,customers!$A$1:$A$1001,customers!$C$1:$C$1001,,0))</f>
        <v>wgiorgioni9g@wikipedia.org</v>
      </c>
      <c r="H342" s="2" t="str">
        <f>_xlfn.XLOOKUP(C342,customers!$A$1:$A$1001,customers!$G$1:$G$1001,,0)</f>
        <v>United States</v>
      </c>
      <c r="I342" t="str">
        <f>_xlfn.XLOOKUP(D342,products!$A$2:$A$49,products!$B$2:$B$49,,0)</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_xlfn.XLOOKUP(orders!C343,customers!$A$1:$A$1001,customers!$B$1:$B$1001,,0)</f>
        <v>Lucienne Scargle</v>
      </c>
      <c r="G343" s="2" t="str">
        <f xml:space="preserve"> IF(_xlfn.XLOOKUP(C343,customers!$A$1:$A$1001,customers!$C$1:$C$1001,,0)=0,"",_xlfn.XLOOKUP(C343,customers!$A$1:$A$1001,customers!$C$1:$C$1001,,0))</f>
        <v>lscargle9h@myspace.com</v>
      </c>
      <c r="H343" s="2" t="str">
        <f>_xlfn.XLOOKUP(C343,customers!$A$1:$A$1001,customers!$G$1:$G$1001,,0)</f>
        <v>United States</v>
      </c>
      <c r="I343" t="str">
        <f>_xlfn.XLOOKUP(D343,products!$A$2:$A$49,products!$B$2:$B$49,,0)</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_xlfn.XLOOKUP(orders!C344,customers!$A$1:$A$1001,customers!$B$1:$B$1001,,0)</f>
        <v>Lucienne Scargle</v>
      </c>
      <c r="G344" s="2" t="str">
        <f xml:space="preserve"> IF(_xlfn.XLOOKUP(C344,customers!$A$1:$A$1001,customers!$C$1:$C$1001,,0)=0,"",_xlfn.XLOOKUP(C344,customers!$A$1:$A$1001,customers!$C$1:$C$1001,,0))</f>
        <v>lscargle9h@myspace.com</v>
      </c>
      <c r="H344" s="2" t="str">
        <f>_xlfn.XLOOKUP(C344,customers!$A$1:$A$1001,customers!$G$1:$G$1001,,0)</f>
        <v>United States</v>
      </c>
      <c r="I344" t="str">
        <f>_xlfn.XLOOKUP(D344,products!$A$2:$A$49,products!$B$2:$B$49,,0)</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_xlfn.XLOOKUP(orders!C345,customers!$A$1:$A$1001,customers!$B$1:$B$1001,,0)</f>
        <v>Noam Climance</v>
      </c>
      <c r="G345" s="2" t="str">
        <f xml:space="preserve"> IF(_xlfn.XLOOKUP(C345,customers!$A$1:$A$1001,customers!$C$1:$C$1001,,0)=0,"",_xlfn.XLOOKUP(C345,customers!$A$1:$A$1001,customers!$C$1:$C$1001,,0))</f>
        <v>nclimance9j@europa.eu</v>
      </c>
      <c r="H345" s="2" t="str">
        <f>_xlfn.XLOOKUP(C345,customers!$A$1:$A$1001,customers!$G$1:$G$1001,,0)</f>
        <v>United States</v>
      </c>
      <c r="I345" t="str">
        <f>_xlfn.XLOOKUP(D345,products!$A$2:$A$49,products!$B$2:$B$49,,0)</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_xlfn.XLOOKUP(orders!C346,customers!$A$1:$A$1001,customers!$B$1:$B$1001,,0)</f>
        <v>Catarina Donn</v>
      </c>
      <c r="G346" s="2" t="str">
        <f xml:space="preserve"> IF(_xlfn.XLOOKUP(C346,customers!$A$1:$A$1001,customers!$C$1:$C$1001,,0)=0,"",_xlfn.XLOOKUP(C346,customers!$A$1:$A$1001,customers!$C$1:$C$1001,,0))</f>
        <v/>
      </c>
      <c r="H346" s="2" t="str">
        <f>_xlfn.XLOOKUP(C346,customers!$A$1:$A$1001,customers!$G$1:$G$1001,,0)</f>
        <v>Ireland</v>
      </c>
      <c r="I346" t="str">
        <f>_xlfn.XLOOKUP(D346,products!$A$2:$A$49,products!$B$2:$B$49,,0)</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_xlfn.XLOOKUP(orders!C347,customers!$A$1:$A$1001,customers!$B$1:$B$1001,,0)</f>
        <v>Ameline Snazle</v>
      </c>
      <c r="G347" s="2" t="str">
        <f xml:space="preserve"> IF(_xlfn.XLOOKUP(C347,customers!$A$1:$A$1001,customers!$C$1:$C$1001,,0)=0,"",_xlfn.XLOOKUP(C347,customers!$A$1:$A$1001,customers!$C$1:$C$1001,,0))</f>
        <v>asnazle9l@oracle.com</v>
      </c>
      <c r="H347" s="2" t="str">
        <f>_xlfn.XLOOKUP(C347,customers!$A$1:$A$1001,customers!$G$1:$G$1001,,0)</f>
        <v>United States</v>
      </c>
      <c r="I347" t="str">
        <f>_xlfn.XLOOKUP(D347,products!$A$2:$A$49,products!$B$2:$B$49,,0)</f>
        <v>Rob</v>
      </c>
      <c r="J347" t="str">
        <f>_xlfn.XLOOKUP(D347,products!$A$2:$A$49,products!$C$2:$C$49,,0)</f>
        <v>L</v>
      </c>
      <c r="K347" s="4">
        <f>_xlfn.XLOOKUP(D347,products!$A$2:$A$49,products!$D$2:$D$49,,0)</f>
        <v>1</v>
      </c>
      <c r="L347" s="5">
        <f>_xlfn.XLOOKUP(D347,products!$A$2:$A$49,products!$E$2:$E$49,,0)</f>
        <v>11.95</v>
      </c>
      <c r="M347" s="5">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_xlfn.XLOOKUP(orders!C348,customers!$A$1:$A$1001,customers!$B$1:$B$1001,,0)</f>
        <v>Rebeka Worg</v>
      </c>
      <c r="G348" s="2" t="str">
        <f xml:space="preserve"> IF(_xlfn.XLOOKUP(C348,customers!$A$1:$A$1001,customers!$C$1:$C$1001,,0)=0,"",_xlfn.XLOOKUP(C348,customers!$A$1:$A$1001,customers!$C$1:$C$1001,,0))</f>
        <v>rworg9m@arstechnica.com</v>
      </c>
      <c r="H348" s="2" t="str">
        <f>_xlfn.XLOOKUP(C348,customers!$A$1:$A$1001,customers!$G$1:$G$1001,,0)</f>
        <v>United States</v>
      </c>
      <c r="I348" t="str">
        <f>_xlfn.XLOOKUP(D348,products!$A$2:$A$49,products!$B$2:$B$49,,0)</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_xlfn.XLOOKUP(orders!C349,customers!$A$1:$A$1001,customers!$B$1:$B$1001,,0)</f>
        <v>Lewes Danes</v>
      </c>
      <c r="G349" s="2" t="str">
        <f xml:space="preserve"> IF(_xlfn.XLOOKUP(C349,customers!$A$1:$A$1001,customers!$C$1:$C$1001,,0)=0,"",_xlfn.XLOOKUP(C349,customers!$A$1:$A$1001,customers!$C$1:$C$1001,,0))</f>
        <v>ldanes9n@umn.edu</v>
      </c>
      <c r="H349" s="2" t="str">
        <f>_xlfn.XLOOKUP(C349,customers!$A$1:$A$1001,customers!$G$1:$G$1001,,0)</f>
        <v>United States</v>
      </c>
      <c r="I349" t="str">
        <f>_xlfn.XLOOKUP(D349,products!$A$2:$A$49,products!$B$2:$B$49,,0)</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_xlfn.XLOOKUP(orders!C350,customers!$A$1:$A$1001,customers!$B$1:$B$1001,,0)</f>
        <v>Shelli Keynd</v>
      </c>
      <c r="G350" s="2" t="str">
        <f xml:space="preserve"> IF(_xlfn.XLOOKUP(C350,customers!$A$1:$A$1001,customers!$C$1:$C$1001,,0)=0,"",_xlfn.XLOOKUP(C350,customers!$A$1:$A$1001,customers!$C$1:$C$1001,,0))</f>
        <v>skeynd9o@narod.ru</v>
      </c>
      <c r="H350" s="2" t="str">
        <f>_xlfn.XLOOKUP(C350,customers!$A$1:$A$1001,customers!$G$1:$G$1001,,0)</f>
        <v>United States</v>
      </c>
      <c r="I350" t="str">
        <f>_xlfn.XLOOKUP(D350,products!$A$2:$A$49,products!$B$2:$B$49,,0)</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_xlfn.XLOOKUP(orders!C351,customers!$A$1:$A$1001,customers!$B$1:$B$1001,,0)</f>
        <v>Dell Daveridge</v>
      </c>
      <c r="G351" s="2" t="str">
        <f xml:space="preserve"> IF(_xlfn.XLOOKUP(C351,customers!$A$1:$A$1001,customers!$C$1:$C$1001,,0)=0,"",_xlfn.XLOOKUP(C351,customers!$A$1:$A$1001,customers!$C$1:$C$1001,,0))</f>
        <v>ddaveridge9p@arstechnica.com</v>
      </c>
      <c r="H351" s="2" t="str">
        <f>_xlfn.XLOOKUP(C351,customers!$A$1:$A$1001,customers!$G$1:$G$1001,,0)</f>
        <v>United States</v>
      </c>
      <c r="I351" t="str">
        <f>_xlfn.XLOOKUP(D351,products!$A$2:$A$49,products!$B$2:$B$49,,0)</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_xlfn.XLOOKUP(orders!C352,customers!$A$1:$A$1001,customers!$B$1:$B$1001,,0)</f>
        <v>Joshuah Awdry</v>
      </c>
      <c r="G352" s="2" t="str">
        <f xml:space="preserve"> IF(_xlfn.XLOOKUP(C352,customers!$A$1:$A$1001,customers!$C$1:$C$1001,,0)=0,"",_xlfn.XLOOKUP(C352,customers!$A$1:$A$1001,customers!$C$1:$C$1001,,0))</f>
        <v>jawdry9q@utexas.edu</v>
      </c>
      <c r="H352" s="2" t="str">
        <f>_xlfn.XLOOKUP(C352,customers!$A$1:$A$1001,customers!$G$1:$G$1001,,0)</f>
        <v>United States</v>
      </c>
      <c r="I352" t="str">
        <f>_xlfn.XLOOKUP(D352,products!$A$2:$A$49,products!$B$2:$B$49,,0)</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_xlfn.XLOOKUP(orders!C353,customers!$A$1:$A$1001,customers!$B$1:$B$1001,,0)</f>
        <v>Ethel Ryles</v>
      </c>
      <c r="G353" s="2" t="str">
        <f xml:space="preserve"> IF(_xlfn.XLOOKUP(C353,customers!$A$1:$A$1001,customers!$C$1:$C$1001,,0)=0,"",_xlfn.XLOOKUP(C353,customers!$A$1:$A$1001,customers!$C$1:$C$1001,,0))</f>
        <v>eryles9r@fastcompany.com</v>
      </c>
      <c r="H353" s="2" t="str">
        <f>_xlfn.XLOOKUP(C353,customers!$A$1:$A$1001,customers!$G$1:$G$1001,,0)</f>
        <v>United States</v>
      </c>
      <c r="I353" t="str">
        <f>_xlfn.XLOOKUP(D353,products!$A$2:$A$49,products!$B$2:$B$49,,0)</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_xlfn.XLOOKUP(orders!C354,customers!$A$1:$A$1001,customers!$B$1:$B$1001,,0)</f>
        <v>Flynn Antony</v>
      </c>
      <c r="G354" s="2" t="str">
        <f xml:space="preserve"> IF(_xlfn.XLOOKUP(C354,customers!$A$1:$A$1001,customers!$C$1:$C$1001,,0)=0,"",_xlfn.XLOOKUP(C354,customers!$A$1:$A$1001,customers!$C$1:$C$1001,,0))</f>
        <v/>
      </c>
      <c r="H354" s="2" t="str">
        <f>_xlfn.XLOOKUP(C354,customers!$A$1:$A$1001,customers!$G$1:$G$1001,,0)</f>
        <v>United States</v>
      </c>
      <c r="I354" t="str">
        <f>_xlfn.XLOOKUP(D354,products!$A$2:$A$49,products!$B$2:$B$49,,0)</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_xlfn.XLOOKUP(orders!C355,customers!$A$1:$A$1001,customers!$B$1:$B$1001,,0)</f>
        <v>Maitilde Boxill</v>
      </c>
      <c r="G355" s="2" t="str">
        <f xml:space="preserve"> IF(_xlfn.XLOOKUP(C355,customers!$A$1:$A$1001,customers!$C$1:$C$1001,,0)=0,"",_xlfn.XLOOKUP(C355,customers!$A$1:$A$1001,customers!$C$1:$C$1001,,0))</f>
        <v/>
      </c>
      <c r="H355" s="2" t="str">
        <f>_xlfn.XLOOKUP(C355,customers!$A$1:$A$1001,customers!$G$1:$G$1001,,0)</f>
        <v>United States</v>
      </c>
      <c r="I355" t="str">
        <f>_xlfn.XLOOKUP(D355,products!$A$2:$A$49,products!$B$2:$B$49,,0)</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_xlfn.XLOOKUP(orders!C356,customers!$A$1:$A$1001,customers!$B$1:$B$1001,,0)</f>
        <v>Jodee Caldicott</v>
      </c>
      <c r="G356" s="2" t="str">
        <f xml:space="preserve"> IF(_xlfn.XLOOKUP(C356,customers!$A$1:$A$1001,customers!$C$1:$C$1001,,0)=0,"",_xlfn.XLOOKUP(C356,customers!$A$1:$A$1001,customers!$C$1:$C$1001,,0))</f>
        <v>jcaldicott9u@usda.gov</v>
      </c>
      <c r="H356" s="2" t="str">
        <f>_xlfn.XLOOKUP(C356,customers!$A$1:$A$1001,customers!$G$1:$G$1001,,0)</f>
        <v>United States</v>
      </c>
      <c r="I356" t="str">
        <f>_xlfn.XLOOKUP(D356,products!$A$2:$A$49,products!$B$2:$B$49,,0)</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_xlfn.XLOOKUP(orders!C357,customers!$A$1:$A$1001,customers!$B$1:$B$1001,,0)</f>
        <v>Marianna Vedmore</v>
      </c>
      <c r="G357" s="2" t="str">
        <f xml:space="preserve"> IF(_xlfn.XLOOKUP(C357,customers!$A$1:$A$1001,customers!$C$1:$C$1001,,0)=0,"",_xlfn.XLOOKUP(C357,customers!$A$1:$A$1001,customers!$C$1:$C$1001,,0))</f>
        <v>mvedmore9v@a8.net</v>
      </c>
      <c r="H357" s="2" t="str">
        <f>_xlfn.XLOOKUP(C357,customers!$A$1:$A$1001,customers!$G$1:$G$1001,,0)</f>
        <v>United States</v>
      </c>
      <c r="I357" t="str">
        <f>_xlfn.XLOOKUP(D357,products!$A$2:$A$49,products!$B$2:$B$49,,0)</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_xlfn.XLOOKUP(orders!C358,customers!$A$1:$A$1001,customers!$B$1:$B$1001,,0)</f>
        <v>Willey Romao</v>
      </c>
      <c r="G358" s="2" t="str">
        <f xml:space="preserve"> IF(_xlfn.XLOOKUP(C358,customers!$A$1:$A$1001,customers!$C$1:$C$1001,,0)=0,"",_xlfn.XLOOKUP(C358,customers!$A$1:$A$1001,customers!$C$1:$C$1001,,0))</f>
        <v>wromao9w@chronoengine.com</v>
      </c>
      <c r="H358" s="2" t="str">
        <f>_xlfn.XLOOKUP(C358,customers!$A$1:$A$1001,customers!$G$1:$G$1001,,0)</f>
        <v>United States</v>
      </c>
      <c r="I358" t="str">
        <f>_xlfn.XLOOKUP(D358,products!$A$2:$A$49,products!$B$2:$B$49,,0)</f>
        <v>Lib</v>
      </c>
      <c r="J358" t="str">
        <f>_xlfn.XLOOKUP(D358,products!$A$2:$A$49,products!$C$2:$C$49,,0)</f>
        <v>D</v>
      </c>
      <c r="K358" s="4">
        <f>_xlfn.XLOOKUP(D358,products!$A$2:$A$49,products!$D$2:$D$49,,0)</f>
        <v>1</v>
      </c>
      <c r="L358" s="5">
        <f>_xlfn.XLOOKUP(D358,products!$A$2:$A$49,products!$E$2:$E$49,,0)</f>
        <v>12.95</v>
      </c>
      <c r="M358" s="5">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_xlfn.XLOOKUP(orders!C359,customers!$A$1:$A$1001,customers!$B$1:$B$1001,,0)</f>
        <v>Enriqueta Ixor</v>
      </c>
      <c r="G359" s="2" t="str">
        <f xml:space="preserve"> IF(_xlfn.XLOOKUP(C359,customers!$A$1:$A$1001,customers!$C$1:$C$1001,,0)=0,"",_xlfn.XLOOKUP(C359,customers!$A$1:$A$1001,customers!$C$1:$C$1001,,0))</f>
        <v/>
      </c>
      <c r="H359" s="2" t="str">
        <f>_xlfn.XLOOKUP(C359,customers!$A$1:$A$1001,customers!$G$1:$G$1001,,0)</f>
        <v>United States</v>
      </c>
      <c r="I359" t="str">
        <f>_xlfn.XLOOKUP(D359,products!$A$2:$A$49,products!$B$2:$B$49,,0)</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_xlfn.XLOOKUP(orders!C360,customers!$A$1:$A$1001,customers!$B$1:$B$1001,,0)</f>
        <v>Tomasina Cotmore</v>
      </c>
      <c r="G360" s="2" t="str">
        <f xml:space="preserve"> IF(_xlfn.XLOOKUP(C360,customers!$A$1:$A$1001,customers!$C$1:$C$1001,,0)=0,"",_xlfn.XLOOKUP(C360,customers!$A$1:$A$1001,customers!$C$1:$C$1001,,0))</f>
        <v>tcotmore9y@amazonaws.com</v>
      </c>
      <c r="H360" s="2" t="str">
        <f>_xlfn.XLOOKUP(C360,customers!$A$1:$A$1001,customers!$G$1:$G$1001,,0)</f>
        <v>United States</v>
      </c>
      <c r="I360" t="str">
        <f>_xlfn.XLOOKUP(D360,products!$A$2:$A$49,products!$B$2:$B$49,,0)</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_xlfn.XLOOKUP(orders!C361,customers!$A$1:$A$1001,customers!$B$1:$B$1001,,0)</f>
        <v>Yuma Skipsey</v>
      </c>
      <c r="G361" s="2" t="str">
        <f xml:space="preserve"> IF(_xlfn.XLOOKUP(C361,customers!$A$1:$A$1001,customers!$C$1:$C$1001,,0)=0,"",_xlfn.XLOOKUP(C361,customers!$A$1:$A$1001,customers!$C$1:$C$1001,,0))</f>
        <v>yskipsey9z@spotify.com</v>
      </c>
      <c r="H361" s="2" t="str">
        <f>_xlfn.XLOOKUP(C361,customers!$A$1:$A$1001,customers!$G$1:$G$1001,,0)</f>
        <v>United Kingdom</v>
      </c>
      <c r="I361" t="str">
        <f>_xlfn.XLOOKUP(D361,products!$A$2:$A$49,products!$B$2:$B$49,,0)</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_xlfn.XLOOKUP(orders!C362,customers!$A$1:$A$1001,customers!$B$1:$B$1001,,0)</f>
        <v>Nicko Corps</v>
      </c>
      <c r="G362" s="2" t="str">
        <f xml:space="preserve"> IF(_xlfn.XLOOKUP(C362,customers!$A$1:$A$1001,customers!$C$1:$C$1001,,0)=0,"",_xlfn.XLOOKUP(C362,customers!$A$1:$A$1001,customers!$C$1:$C$1001,,0))</f>
        <v>ncorpsa0@gmpg.org</v>
      </c>
      <c r="H362" s="2" t="str">
        <f>_xlfn.XLOOKUP(C362,customers!$A$1:$A$1001,customers!$G$1:$G$1001,,0)</f>
        <v>United States</v>
      </c>
      <c r="I362" t="str">
        <f>_xlfn.XLOOKUP(D362,products!$A$2:$A$49,products!$B$2:$B$49,,0)</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_xlfn.XLOOKUP(orders!C363,customers!$A$1:$A$1001,customers!$B$1:$B$1001,,0)</f>
        <v>Nicko Corps</v>
      </c>
      <c r="G363" s="2" t="str">
        <f xml:space="preserve"> IF(_xlfn.XLOOKUP(C363,customers!$A$1:$A$1001,customers!$C$1:$C$1001,,0)=0,"",_xlfn.XLOOKUP(C363,customers!$A$1:$A$1001,customers!$C$1:$C$1001,,0))</f>
        <v>ncorpsa0@gmpg.org</v>
      </c>
      <c r="H363" s="2" t="str">
        <f>_xlfn.XLOOKUP(C363,customers!$A$1:$A$1001,customers!$G$1:$G$1001,,0)</f>
        <v>United States</v>
      </c>
      <c r="I363" t="str">
        <f>_xlfn.XLOOKUP(D363,products!$A$2:$A$49,products!$B$2:$B$49,,0)</f>
        <v>Rob</v>
      </c>
      <c r="J363" t="str">
        <f>_xlfn.XLOOKUP(D363,products!$A$2:$A$49,products!$C$2:$C$49,,0)</f>
        <v>M</v>
      </c>
      <c r="K363" s="4">
        <f>_xlfn.XLOOKUP(D363,products!$A$2:$A$49,products!$D$2:$D$49,,0)</f>
        <v>0.5</v>
      </c>
      <c r="L363" s="5">
        <f>_xlfn.XLOOKUP(D363,products!$A$2:$A$49,products!$E$2:$E$49,,0)</f>
        <v>5.97</v>
      </c>
      <c r="M363" s="5">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_xlfn.XLOOKUP(orders!C364,customers!$A$1:$A$1001,customers!$B$1:$B$1001,,0)</f>
        <v>Feliks Babber</v>
      </c>
      <c r="G364" s="2" t="str">
        <f xml:space="preserve"> IF(_xlfn.XLOOKUP(C364,customers!$A$1:$A$1001,customers!$C$1:$C$1001,,0)=0,"",_xlfn.XLOOKUP(C364,customers!$A$1:$A$1001,customers!$C$1:$C$1001,,0))</f>
        <v>fbabbera2@stanford.edu</v>
      </c>
      <c r="H364" s="2" t="str">
        <f>_xlfn.XLOOKUP(C364,customers!$A$1:$A$1001,customers!$G$1:$G$1001,,0)</f>
        <v>United States</v>
      </c>
      <c r="I364" t="str">
        <f>_xlfn.XLOOKUP(D364,products!$A$2:$A$49,products!$B$2:$B$49,,0)</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_xlfn.XLOOKUP(orders!C365,customers!$A$1:$A$1001,customers!$B$1:$B$1001,,0)</f>
        <v>Kaja Loxton</v>
      </c>
      <c r="G365" s="2" t="str">
        <f xml:space="preserve"> IF(_xlfn.XLOOKUP(C365,customers!$A$1:$A$1001,customers!$C$1:$C$1001,,0)=0,"",_xlfn.XLOOKUP(C365,customers!$A$1:$A$1001,customers!$C$1:$C$1001,,0))</f>
        <v>kloxtona3@opensource.org</v>
      </c>
      <c r="H365" s="2" t="str">
        <f>_xlfn.XLOOKUP(C365,customers!$A$1:$A$1001,customers!$G$1:$G$1001,,0)</f>
        <v>United States</v>
      </c>
      <c r="I365" t="str">
        <f>_xlfn.XLOOKUP(D365,products!$A$2:$A$49,products!$B$2:$B$49,,0)</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_xlfn.XLOOKUP(orders!C366,customers!$A$1:$A$1001,customers!$B$1:$B$1001,,0)</f>
        <v>Parker Tofful</v>
      </c>
      <c r="G366" s="2" t="str">
        <f xml:space="preserve"> IF(_xlfn.XLOOKUP(C366,customers!$A$1:$A$1001,customers!$C$1:$C$1001,,0)=0,"",_xlfn.XLOOKUP(C366,customers!$A$1:$A$1001,customers!$C$1:$C$1001,,0))</f>
        <v>ptoffula4@posterous.com</v>
      </c>
      <c r="H366" s="2" t="str">
        <f>_xlfn.XLOOKUP(C366,customers!$A$1:$A$1001,customers!$G$1:$G$1001,,0)</f>
        <v>United States</v>
      </c>
      <c r="I366" t="str">
        <f>_xlfn.XLOOKUP(D366,products!$A$2:$A$49,products!$B$2:$B$49,,0)</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_xlfn.XLOOKUP(orders!C367,customers!$A$1:$A$1001,customers!$B$1:$B$1001,,0)</f>
        <v>Casi Gwinnett</v>
      </c>
      <c r="G367" s="2" t="str">
        <f xml:space="preserve"> IF(_xlfn.XLOOKUP(C367,customers!$A$1:$A$1001,customers!$C$1:$C$1001,,0)=0,"",_xlfn.XLOOKUP(C367,customers!$A$1:$A$1001,customers!$C$1:$C$1001,,0))</f>
        <v>cgwinnetta5@behance.net</v>
      </c>
      <c r="H367" s="2" t="str">
        <f>_xlfn.XLOOKUP(C367,customers!$A$1:$A$1001,customers!$G$1:$G$1001,,0)</f>
        <v>United States</v>
      </c>
      <c r="I367" t="str">
        <f>_xlfn.XLOOKUP(D367,products!$A$2:$A$49,products!$B$2:$B$49,,0)</f>
        <v>Lib</v>
      </c>
      <c r="J367" t="str">
        <f>_xlfn.XLOOKUP(D367,products!$A$2:$A$49,products!$C$2:$C$49,,0)</f>
        <v>D</v>
      </c>
      <c r="K367" s="4">
        <f>_xlfn.XLOOKUP(D367,products!$A$2:$A$49,products!$D$2:$D$49,,0)</f>
        <v>0.5</v>
      </c>
      <c r="L367" s="5">
        <f>_xlfn.XLOOKUP(D367,products!$A$2:$A$49,products!$E$2:$E$49,,0)</f>
        <v>7.77</v>
      </c>
      <c r="M367" s="5">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_xlfn.XLOOKUP(orders!C368,customers!$A$1:$A$1001,customers!$B$1:$B$1001,,0)</f>
        <v>Saree Ellesworth</v>
      </c>
      <c r="G368" s="2" t="str">
        <f xml:space="preserve"> IF(_xlfn.XLOOKUP(C368,customers!$A$1:$A$1001,customers!$C$1:$C$1001,,0)=0,"",_xlfn.XLOOKUP(C368,customers!$A$1:$A$1001,customers!$C$1:$C$1001,,0))</f>
        <v/>
      </c>
      <c r="H368" s="2" t="str">
        <f>_xlfn.XLOOKUP(C368,customers!$A$1:$A$1001,customers!$G$1:$G$1001,,0)</f>
        <v>United States</v>
      </c>
      <c r="I368" t="str">
        <f>_xlfn.XLOOKUP(D368,products!$A$2:$A$49,products!$B$2:$B$49,,0)</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_xlfn.XLOOKUP(orders!C369,customers!$A$1:$A$1001,customers!$B$1:$B$1001,,0)</f>
        <v>Silvio Iorizzi</v>
      </c>
      <c r="G369" s="2" t="str">
        <f xml:space="preserve"> IF(_xlfn.XLOOKUP(C369,customers!$A$1:$A$1001,customers!$C$1:$C$1001,,0)=0,"",_xlfn.XLOOKUP(C369,customers!$A$1:$A$1001,customers!$C$1:$C$1001,,0))</f>
        <v/>
      </c>
      <c r="H369" s="2" t="str">
        <f>_xlfn.XLOOKUP(C369,customers!$A$1:$A$1001,customers!$G$1:$G$1001,,0)</f>
        <v>United States</v>
      </c>
      <c r="I369" t="str">
        <f>_xlfn.XLOOKUP(D369,products!$A$2:$A$49,products!$B$2:$B$49,,0)</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_xlfn.XLOOKUP(orders!C370,customers!$A$1:$A$1001,customers!$B$1:$B$1001,,0)</f>
        <v>Leesa Flaonier</v>
      </c>
      <c r="G370" s="2" t="str">
        <f xml:space="preserve"> IF(_xlfn.XLOOKUP(C370,customers!$A$1:$A$1001,customers!$C$1:$C$1001,,0)=0,"",_xlfn.XLOOKUP(C370,customers!$A$1:$A$1001,customers!$C$1:$C$1001,,0))</f>
        <v>lflaoniera8@wordpress.org</v>
      </c>
      <c r="H370" s="2" t="str">
        <f>_xlfn.XLOOKUP(C370,customers!$A$1:$A$1001,customers!$G$1:$G$1001,,0)</f>
        <v>United States</v>
      </c>
      <c r="I370" t="str">
        <f>_xlfn.XLOOKUP(D370,products!$A$2:$A$49,products!$B$2:$B$49,,0)</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_xlfn.XLOOKUP(orders!C371,customers!$A$1:$A$1001,customers!$B$1:$B$1001,,0)</f>
        <v>Abba Pummell</v>
      </c>
      <c r="G371" s="2" t="str">
        <f xml:space="preserve"> IF(_xlfn.XLOOKUP(C371,customers!$A$1:$A$1001,customers!$C$1:$C$1001,,0)=0,"",_xlfn.XLOOKUP(C371,customers!$A$1:$A$1001,customers!$C$1:$C$1001,,0))</f>
        <v/>
      </c>
      <c r="H371" s="2" t="str">
        <f>_xlfn.XLOOKUP(C371,customers!$A$1:$A$1001,customers!$G$1:$G$1001,,0)</f>
        <v>United States</v>
      </c>
      <c r="I371" t="str">
        <f>_xlfn.XLOOKUP(D371,products!$A$2:$A$49,products!$B$2:$B$49,,0)</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_xlfn.XLOOKUP(orders!C372,customers!$A$1:$A$1001,customers!$B$1:$B$1001,,0)</f>
        <v>Corinna Catcheside</v>
      </c>
      <c r="G372" s="2" t="str">
        <f xml:space="preserve"> IF(_xlfn.XLOOKUP(C372,customers!$A$1:$A$1001,customers!$C$1:$C$1001,,0)=0,"",_xlfn.XLOOKUP(C372,customers!$A$1:$A$1001,customers!$C$1:$C$1001,,0))</f>
        <v>ccatchesideaa@macromedia.com</v>
      </c>
      <c r="H372" s="2" t="str">
        <f>_xlfn.XLOOKUP(C372,customers!$A$1:$A$1001,customers!$G$1:$G$1001,,0)</f>
        <v>United States</v>
      </c>
      <c r="I372" t="str">
        <f>_xlfn.XLOOKUP(D372,products!$A$2:$A$49,products!$B$2:$B$49,,0)</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_xlfn.XLOOKUP(orders!C373,customers!$A$1:$A$1001,customers!$B$1:$B$1001,,0)</f>
        <v>Cortney Gibbonson</v>
      </c>
      <c r="G373" s="2" t="str">
        <f xml:space="preserve"> IF(_xlfn.XLOOKUP(C373,customers!$A$1:$A$1001,customers!$C$1:$C$1001,,0)=0,"",_xlfn.XLOOKUP(C373,customers!$A$1:$A$1001,customers!$C$1:$C$1001,,0))</f>
        <v>cgibbonsonab@accuweather.com</v>
      </c>
      <c r="H373" s="2" t="str">
        <f>_xlfn.XLOOKUP(C373,customers!$A$1:$A$1001,customers!$G$1:$G$1001,,0)</f>
        <v>United States</v>
      </c>
      <c r="I373" t="str">
        <f>_xlfn.XLOOKUP(D373,products!$A$2:$A$49,products!$B$2:$B$49,,0)</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_xlfn.XLOOKUP(orders!C374,customers!$A$1:$A$1001,customers!$B$1:$B$1001,,0)</f>
        <v>Terri Farra</v>
      </c>
      <c r="G374" s="2" t="str">
        <f xml:space="preserve"> IF(_xlfn.XLOOKUP(C374,customers!$A$1:$A$1001,customers!$C$1:$C$1001,,0)=0,"",_xlfn.XLOOKUP(C374,customers!$A$1:$A$1001,customers!$C$1:$C$1001,,0))</f>
        <v>tfarraac@behance.net</v>
      </c>
      <c r="H374" s="2" t="str">
        <f>_xlfn.XLOOKUP(C374,customers!$A$1:$A$1001,customers!$G$1:$G$1001,,0)</f>
        <v>United States</v>
      </c>
      <c r="I374" t="str">
        <f>_xlfn.XLOOKUP(D374,products!$A$2:$A$49,products!$B$2:$B$49,,0)</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_xlfn.XLOOKUP(orders!C375,customers!$A$1:$A$1001,customers!$B$1:$B$1001,,0)</f>
        <v>Corney Curme</v>
      </c>
      <c r="G375" s="2" t="str">
        <f xml:space="preserve"> IF(_xlfn.XLOOKUP(C375,customers!$A$1:$A$1001,customers!$C$1:$C$1001,,0)=0,"",_xlfn.XLOOKUP(C375,customers!$A$1:$A$1001,customers!$C$1:$C$1001,,0))</f>
        <v/>
      </c>
      <c r="H375" s="2" t="str">
        <f>_xlfn.XLOOKUP(C375,customers!$A$1:$A$1001,customers!$G$1:$G$1001,,0)</f>
        <v>Ireland</v>
      </c>
      <c r="I375" t="str">
        <f>_xlfn.XLOOKUP(D375,products!$A$2:$A$49,products!$B$2:$B$49,,0)</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_xlfn.XLOOKUP(orders!C376,customers!$A$1:$A$1001,customers!$B$1:$B$1001,,0)</f>
        <v>Gothart Bamfield</v>
      </c>
      <c r="G376" s="2" t="str">
        <f xml:space="preserve"> IF(_xlfn.XLOOKUP(C376,customers!$A$1:$A$1001,customers!$C$1:$C$1001,,0)=0,"",_xlfn.XLOOKUP(C376,customers!$A$1:$A$1001,customers!$C$1:$C$1001,,0))</f>
        <v>gbamfieldae@yellowpages.com</v>
      </c>
      <c r="H376" s="2" t="str">
        <f>_xlfn.XLOOKUP(C376,customers!$A$1:$A$1001,customers!$G$1:$G$1001,,0)</f>
        <v>United States</v>
      </c>
      <c r="I376" t="str">
        <f>_xlfn.XLOOKUP(D376,products!$A$2:$A$49,products!$B$2:$B$49,,0)</f>
        <v>Lib</v>
      </c>
      <c r="J376" t="str">
        <f>_xlfn.XLOOKUP(D376,products!$A$2:$A$49,products!$C$2:$C$49,,0)</f>
        <v>L</v>
      </c>
      <c r="K376" s="4">
        <f>_xlfn.XLOOKUP(D376,products!$A$2:$A$49,products!$D$2:$D$49,,0)</f>
        <v>0.5</v>
      </c>
      <c r="L376" s="5">
        <f>_xlfn.XLOOKUP(D376,products!$A$2:$A$49,products!$E$2:$E$49,,0)</f>
        <v>9.51</v>
      </c>
      <c r="M376" s="5">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_xlfn.XLOOKUP(orders!C377,customers!$A$1:$A$1001,customers!$B$1:$B$1001,,0)</f>
        <v>Waylin Hollingdale</v>
      </c>
      <c r="G377" s="2" t="str">
        <f xml:space="preserve"> IF(_xlfn.XLOOKUP(C377,customers!$A$1:$A$1001,customers!$C$1:$C$1001,,0)=0,"",_xlfn.XLOOKUP(C377,customers!$A$1:$A$1001,customers!$C$1:$C$1001,,0))</f>
        <v>whollingdaleaf@about.me</v>
      </c>
      <c r="H377" s="2" t="str">
        <f>_xlfn.XLOOKUP(C377,customers!$A$1:$A$1001,customers!$G$1:$G$1001,,0)</f>
        <v>United States</v>
      </c>
      <c r="I377" t="str">
        <f>_xlfn.XLOOKUP(D377,products!$A$2:$A$49,products!$B$2:$B$49,,0)</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_xlfn.XLOOKUP(orders!C378,customers!$A$1:$A$1001,customers!$B$1:$B$1001,,0)</f>
        <v>Judd De Leek</v>
      </c>
      <c r="G378" s="2" t="str">
        <f xml:space="preserve"> IF(_xlfn.XLOOKUP(C378,customers!$A$1:$A$1001,customers!$C$1:$C$1001,,0)=0,"",_xlfn.XLOOKUP(C378,customers!$A$1:$A$1001,customers!$C$1:$C$1001,,0))</f>
        <v>jdeag@xrea.com</v>
      </c>
      <c r="H378" s="2" t="str">
        <f>_xlfn.XLOOKUP(C378,customers!$A$1:$A$1001,customers!$G$1:$G$1001,,0)</f>
        <v>United States</v>
      </c>
      <c r="I378" t="str">
        <f>_xlfn.XLOOKUP(D378,products!$A$2:$A$49,products!$B$2:$B$49,,0)</f>
        <v>Rob</v>
      </c>
      <c r="J378" t="str">
        <f>_xlfn.XLOOKUP(D378,products!$A$2:$A$49,products!$C$2:$C$49,,0)</f>
        <v>M</v>
      </c>
      <c r="K378" s="4">
        <f>_xlfn.XLOOKUP(D378,products!$A$2:$A$49,products!$D$2:$D$49,,0)</f>
        <v>0.5</v>
      </c>
      <c r="L378" s="5">
        <f>_xlfn.XLOOKUP(D378,products!$A$2:$A$49,products!$E$2:$E$49,,0)</f>
        <v>5.97</v>
      </c>
      <c r="M378" s="5">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_xlfn.XLOOKUP(orders!C379,customers!$A$1:$A$1001,customers!$B$1:$B$1001,,0)</f>
        <v>Vanya Skullet</v>
      </c>
      <c r="G379" s="2" t="str">
        <f xml:space="preserve"> IF(_xlfn.XLOOKUP(C379,customers!$A$1:$A$1001,customers!$C$1:$C$1001,,0)=0,"",_xlfn.XLOOKUP(C379,customers!$A$1:$A$1001,customers!$C$1:$C$1001,,0))</f>
        <v>vskulletah@tinyurl.com</v>
      </c>
      <c r="H379" s="2" t="str">
        <f>_xlfn.XLOOKUP(C379,customers!$A$1:$A$1001,customers!$G$1:$G$1001,,0)</f>
        <v>Ireland</v>
      </c>
      <c r="I379" t="str">
        <f>_xlfn.XLOOKUP(D379,products!$A$2:$A$49,products!$B$2:$B$49,,0)</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_xlfn.XLOOKUP(orders!C380,customers!$A$1:$A$1001,customers!$B$1:$B$1001,,0)</f>
        <v>Jany Rudeforth</v>
      </c>
      <c r="G380" s="2" t="str">
        <f xml:space="preserve"> IF(_xlfn.XLOOKUP(C380,customers!$A$1:$A$1001,customers!$C$1:$C$1001,,0)=0,"",_xlfn.XLOOKUP(C380,customers!$A$1:$A$1001,customers!$C$1:$C$1001,,0))</f>
        <v>jrudeforthai@wunderground.com</v>
      </c>
      <c r="H380" s="2" t="str">
        <f>_xlfn.XLOOKUP(C380,customers!$A$1:$A$1001,customers!$G$1:$G$1001,,0)</f>
        <v>Ireland</v>
      </c>
      <c r="I380" t="str">
        <f>_xlfn.XLOOKUP(D380,products!$A$2:$A$49,products!$B$2:$B$49,,0)</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_xlfn.XLOOKUP(orders!C381,customers!$A$1:$A$1001,customers!$B$1:$B$1001,,0)</f>
        <v>Ashbey Tomaszewski</v>
      </c>
      <c r="G381" s="2" t="str">
        <f xml:space="preserve"> IF(_xlfn.XLOOKUP(C381,customers!$A$1:$A$1001,customers!$C$1:$C$1001,,0)=0,"",_xlfn.XLOOKUP(C381,customers!$A$1:$A$1001,customers!$C$1:$C$1001,,0))</f>
        <v>atomaszewskiaj@answers.com</v>
      </c>
      <c r="H381" s="2" t="str">
        <f>_xlfn.XLOOKUP(C381,customers!$A$1:$A$1001,customers!$G$1:$G$1001,,0)</f>
        <v>United Kingdom</v>
      </c>
      <c r="I381" t="str">
        <f>_xlfn.XLOOKUP(D381,products!$A$2:$A$49,products!$B$2:$B$49,,0)</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_xlfn.XLOOKUP(orders!C382,customers!$A$1:$A$1001,customers!$B$1:$B$1001,,0)</f>
        <v>Flynn Antony</v>
      </c>
      <c r="G382" s="2" t="str">
        <f xml:space="preserve"> IF(_xlfn.XLOOKUP(C382,customers!$A$1:$A$1001,customers!$C$1:$C$1001,,0)=0,"",_xlfn.XLOOKUP(C382,customers!$A$1:$A$1001,customers!$C$1:$C$1001,,0))</f>
        <v/>
      </c>
      <c r="H382" s="2" t="str">
        <f>_xlfn.XLOOKUP(C382,customers!$A$1:$A$1001,customers!$G$1:$G$1001,,0)</f>
        <v>United States</v>
      </c>
      <c r="I382" t="str">
        <f>_xlfn.XLOOKUP(D382,products!$A$2:$A$49,products!$B$2:$B$49,,0)</f>
        <v>Lib</v>
      </c>
      <c r="J382" t="str">
        <f>_xlfn.XLOOKUP(D382,products!$A$2:$A$49,products!$C$2:$C$49,,0)</f>
        <v>D</v>
      </c>
      <c r="K382" s="4">
        <f>_xlfn.XLOOKUP(D382,products!$A$2:$A$49,products!$D$2:$D$49,,0)</f>
        <v>0.5</v>
      </c>
      <c r="L382" s="5">
        <f>_xlfn.XLOOKUP(D382,products!$A$2:$A$49,products!$E$2:$E$49,,0)</f>
        <v>7.77</v>
      </c>
      <c r="M382" s="5">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_xlfn.XLOOKUP(orders!C383,customers!$A$1:$A$1001,customers!$B$1:$B$1001,,0)</f>
        <v>Pren Bess</v>
      </c>
      <c r="G383" s="2" t="str">
        <f xml:space="preserve"> IF(_xlfn.XLOOKUP(C383,customers!$A$1:$A$1001,customers!$C$1:$C$1001,,0)=0,"",_xlfn.XLOOKUP(C383,customers!$A$1:$A$1001,customers!$C$1:$C$1001,,0))</f>
        <v>pbessal@qq.com</v>
      </c>
      <c r="H383" s="2" t="str">
        <f>_xlfn.XLOOKUP(C383,customers!$A$1:$A$1001,customers!$G$1:$G$1001,,0)</f>
        <v>United States</v>
      </c>
      <c r="I383" t="str">
        <f>_xlfn.XLOOKUP(D383,products!$A$2:$A$49,products!$B$2:$B$49,,0)</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_xlfn.XLOOKUP(orders!C384,customers!$A$1:$A$1001,customers!$B$1:$B$1001,,0)</f>
        <v>Elka Windress</v>
      </c>
      <c r="G384" s="2" t="str">
        <f xml:space="preserve"> IF(_xlfn.XLOOKUP(C384,customers!$A$1:$A$1001,customers!$C$1:$C$1001,,0)=0,"",_xlfn.XLOOKUP(C384,customers!$A$1:$A$1001,customers!$C$1:$C$1001,,0))</f>
        <v>ewindressam@marketwatch.com</v>
      </c>
      <c r="H384" s="2" t="str">
        <f>_xlfn.XLOOKUP(C384,customers!$A$1:$A$1001,customers!$G$1:$G$1001,,0)</f>
        <v>United States</v>
      </c>
      <c r="I384" t="str">
        <f>_xlfn.XLOOKUP(D384,products!$A$2:$A$49,products!$B$2:$B$49,,0)</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_xlfn.XLOOKUP(orders!C385,customers!$A$1:$A$1001,customers!$B$1:$B$1001,,0)</f>
        <v>Marty Kidstoun</v>
      </c>
      <c r="G385" s="2" t="str">
        <f xml:space="preserve"> IF(_xlfn.XLOOKUP(C385,customers!$A$1:$A$1001,customers!$C$1:$C$1001,,0)=0,"",_xlfn.XLOOKUP(C385,customers!$A$1:$A$1001,customers!$C$1:$C$1001,,0))</f>
        <v/>
      </c>
      <c r="H385" s="2" t="str">
        <f>_xlfn.XLOOKUP(C385,customers!$A$1:$A$1001,customers!$G$1:$G$1001,,0)</f>
        <v>United States</v>
      </c>
      <c r="I385" t="str">
        <f>_xlfn.XLOOKUP(D385,products!$A$2:$A$49,products!$B$2:$B$49,,0)</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_xlfn.XLOOKUP(orders!C386,customers!$A$1:$A$1001,customers!$B$1:$B$1001,,0)</f>
        <v>Nickey Dimbleby</v>
      </c>
      <c r="G386" s="2" t="str">
        <f xml:space="preserve"> IF(_xlfn.XLOOKUP(C386,customers!$A$1:$A$1001,customers!$C$1:$C$1001,,0)=0,"",_xlfn.XLOOKUP(C386,customers!$A$1:$A$1001,customers!$C$1:$C$1001,,0))</f>
        <v/>
      </c>
      <c r="H386" s="2" t="str">
        <f>_xlfn.XLOOKUP(C386,customers!$A$1:$A$1001,customers!$G$1:$G$1001,,0)</f>
        <v>United States</v>
      </c>
      <c r="I386" t="str">
        <f>_xlfn.XLOOKUP(D386,products!$A$2:$A$49,products!$B$2:$B$49,,0)</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_xlfn.XLOOKUP(orders!C387,customers!$A$1:$A$1001,customers!$B$1:$B$1001,,0)</f>
        <v>Virgil Baumadier</v>
      </c>
      <c r="G387" s="2" t="str">
        <f xml:space="preserve"> IF(_xlfn.XLOOKUP(C387,customers!$A$1:$A$1001,customers!$C$1:$C$1001,,0)=0,"",_xlfn.XLOOKUP(C387,customers!$A$1:$A$1001,customers!$C$1:$C$1001,,0))</f>
        <v>vbaumadierap@google.cn</v>
      </c>
      <c r="H387" s="2" t="str">
        <f>_xlfn.XLOOKUP(C387,customers!$A$1:$A$1001,customers!$G$1:$G$1001,,0)</f>
        <v>United States</v>
      </c>
      <c r="I387" t="str">
        <f>_xlfn.XLOOKUP(D387,products!$A$2:$A$49,products!$B$2:$B$49,,0)</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 "Robusta", IF(I387="Exc", "Excelsa", IF(I387="Ara", "Arabica", IF(I387="Lib", "Liberica", " "))))</f>
        <v>Liberica</v>
      </c>
      <c r="O387" t="str">
        <f t="shared" ref="O387:O450" si="20">IF(J387 = "M", "Medium", IF(J387 = "L", "Light", IF(J387 = "D", "Dark", " ")))</f>
        <v>Medium</v>
      </c>
      <c r="P387" t="str">
        <f>_xlfn.XLOOKUP(Orders[[#This Row],[Customer ID]],customers!$A$2:$A$1001,customers!$I$2:$I$1001,,0)</f>
        <v>Yes</v>
      </c>
    </row>
    <row r="388" spans="1:16" x14ac:dyDescent="0.2">
      <c r="A388" s="2" t="s">
        <v>2666</v>
      </c>
      <c r="B388" s="3">
        <v>44083</v>
      </c>
      <c r="C388" s="2" t="s">
        <v>2667</v>
      </c>
      <c r="D388" t="s">
        <v>6154</v>
      </c>
      <c r="E388" s="2">
        <v>6</v>
      </c>
      <c r="F388" s="2" t="str">
        <f>_xlfn.XLOOKUP(orders!C388,customers!$A$1:$A$1001,customers!$B$1:$B$1001,,0)</f>
        <v>Lenore Messenbird</v>
      </c>
      <c r="G388" s="2" t="str">
        <f xml:space="preserve"> IF(_xlfn.XLOOKUP(C388,customers!$A$1:$A$1001,customers!$C$1:$C$1001,,0)=0,"",_xlfn.XLOOKUP(C388,customers!$A$1:$A$1001,customers!$C$1:$C$1001,,0))</f>
        <v/>
      </c>
      <c r="H388" s="2" t="str">
        <f>_xlfn.XLOOKUP(C388,customers!$A$1:$A$1001,customers!$G$1:$G$1001,,0)</f>
        <v>United States</v>
      </c>
      <c r="I388" t="str">
        <f>_xlfn.XLOOKUP(D388,products!$A$2:$A$49,products!$B$2:$B$49,,0)</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_xlfn.XLOOKUP(orders!C389,customers!$A$1:$A$1001,customers!$B$1:$B$1001,,0)</f>
        <v>Shirleen Welds</v>
      </c>
      <c r="G389" s="2" t="str">
        <f xml:space="preserve"> IF(_xlfn.XLOOKUP(C389,customers!$A$1:$A$1001,customers!$C$1:$C$1001,,0)=0,"",_xlfn.XLOOKUP(C389,customers!$A$1:$A$1001,customers!$C$1:$C$1001,,0))</f>
        <v>sweldsar@wired.com</v>
      </c>
      <c r="H389" s="2" t="str">
        <f>_xlfn.XLOOKUP(C389,customers!$A$1:$A$1001,customers!$G$1:$G$1001,,0)</f>
        <v>United States</v>
      </c>
      <c r="I389" t="str">
        <f>_xlfn.XLOOKUP(D389,products!$A$2:$A$49,products!$B$2:$B$49,,0)</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_xlfn.XLOOKUP(orders!C390,customers!$A$1:$A$1001,customers!$B$1:$B$1001,,0)</f>
        <v>Maisie Sarvar</v>
      </c>
      <c r="G390" s="2" t="str">
        <f xml:space="preserve"> IF(_xlfn.XLOOKUP(C390,customers!$A$1:$A$1001,customers!$C$1:$C$1001,,0)=0,"",_xlfn.XLOOKUP(C390,customers!$A$1:$A$1001,customers!$C$1:$C$1001,,0))</f>
        <v>msarvaras@artisteer.com</v>
      </c>
      <c r="H390" s="2" t="str">
        <f>_xlfn.XLOOKUP(C390,customers!$A$1:$A$1001,customers!$G$1:$G$1001,,0)</f>
        <v>United States</v>
      </c>
      <c r="I390" t="str">
        <f>_xlfn.XLOOKUP(D390,products!$A$2:$A$49,products!$B$2:$B$49,,0)</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_xlfn.XLOOKUP(orders!C391,customers!$A$1:$A$1001,customers!$B$1:$B$1001,,0)</f>
        <v>Andrej Havick</v>
      </c>
      <c r="G391" s="2" t="str">
        <f xml:space="preserve"> IF(_xlfn.XLOOKUP(C391,customers!$A$1:$A$1001,customers!$C$1:$C$1001,,0)=0,"",_xlfn.XLOOKUP(C391,customers!$A$1:$A$1001,customers!$C$1:$C$1001,,0))</f>
        <v>ahavickat@nsw.gov.au</v>
      </c>
      <c r="H391" s="2" t="str">
        <f>_xlfn.XLOOKUP(C391,customers!$A$1:$A$1001,customers!$G$1:$G$1001,,0)</f>
        <v>United States</v>
      </c>
      <c r="I391" t="str">
        <f>_xlfn.XLOOKUP(D391,products!$A$2:$A$49,products!$B$2:$B$49,,0)</f>
        <v>Lib</v>
      </c>
      <c r="J391" t="str">
        <f>_xlfn.XLOOKUP(D391,products!$A$2:$A$49,products!$C$2:$C$49,,0)</f>
        <v>D</v>
      </c>
      <c r="K391" s="4">
        <f>_xlfn.XLOOKUP(D391,products!$A$2:$A$49,products!$D$2:$D$49,,0)</f>
        <v>0.5</v>
      </c>
      <c r="L391" s="5">
        <f>_xlfn.XLOOKUP(D391,products!$A$2:$A$49,products!$E$2:$E$49,,0)</f>
        <v>7.77</v>
      </c>
      <c r="M391" s="5">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_xlfn.XLOOKUP(orders!C392,customers!$A$1:$A$1001,customers!$B$1:$B$1001,,0)</f>
        <v>Sloan Diviny</v>
      </c>
      <c r="G392" s="2" t="str">
        <f xml:space="preserve"> IF(_xlfn.XLOOKUP(C392,customers!$A$1:$A$1001,customers!$C$1:$C$1001,,0)=0,"",_xlfn.XLOOKUP(C392,customers!$A$1:$A$1001,customers!$C$1:$C$1001,,0))</f>
        <v>sdivinyau@ask.com</v>
      </c>
      <c r="H392" s="2" t="str">
        <f>_xlfn.XLOOKUP(C392,customers!$A$1:$A$1001,customers!$G$1:$G$1001,,0)</f>
        <v>United States</v>
      </c>
      <c r="I392" t="str">
        <f>_xlfn.XLOOKUP(D392,products!$A$2:$A$49,products!$B$2:$B$49,,0)</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_xlfn.XLOOKUP(orders!C393,customers!$A$1:$A$1001,customers!$B$1:$B$1001,,0)</f>
        <v>Itch Norquoy</v>
      </c>
      <c r="G393" s="2" t="str">
        <f xml:space="preserve"> IF(_xlfn.XLOOKUP(C393,customers!$A$1:$A$1001,customers!$C$1:$C$1001,,0)=0,"",_xlfn.XLOOKUP(C393,customers!$A$1:$A$1001,customers!$C$1:$C$1001,,0))</f>
        <v>inorquoyav@businessweek.com</v>
      </c>
      <c r="H393" s="2" t="str">
        <f>_xlfn.XLOOKUP(C393,customers!$A$1:$A$1001,customers!$G$1:$G$1001,,0)</f>
        <v>United States</v>
      </c>
      <c r="I393" t="str">
        <f>_xlfn.XLOOKUP(D393,products!$A$2:$A$49,products!$B$2:$B$49,,0)</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_xlfn.XLOOKUP(orders!C394,customers!$A$1:$A$1001,customers!$B$1:$B$1001,,0)</f>
        <v>Anson Iddison</v>
      </c>
      <c r="G394" s="2" t="str">
        <f xml:space="preserve"> IF(_xlfn.XLOOKUP(C394,customers!$A$1:$A$1001,customers!$C$1:$C$1001,,0)=0,"",_xlfn.XLOOKUP(C394,customers!$A$1:$A$1001,customers!$C$1:$C$1001,,0))</f>
        <v>aiddisonaw@usa.gov</v>
      </c>
      <c r="H394" s="2" t="str">
        <f>_xlfn.XLOOKUP(C394,customers!$A$1:$A$1001,customers!$G$1:$G$1001,,0)</f>
        <v>United States</v>
      </c>
      <c r="I394" t="str">
        <f>_xlfn.XLOOKUP(D394,products!$A$2:$A$49,products!$B$2:$B$49,,0)</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_xlfn.XLOOKUP(orders!C395,customers!$A$1:$A$1001,customers!$B$1:$B$1001,,0)</f>
        <v>Anson Iddison</v>
      </c>
      <c r="G395" s="2" t="str">
        <f xml:space="preserve"> IF(_xlfn.XLOOKUP(C395,customers!$A$1:$A$1001,customers!$C$1:$C$1001,,0)=0,"",_xlfn.XLOOKUP(C395,customers!$A$1:$A$1001,customers!$C$1:$C$1001,,0))</f>
        <v>aiddisonaw@usa.gov</v>
      </c>
      <c r="H395" s="2" t="str">
        <f>_xlfn.XLOOKUP(C395,customers!$A$1:$A$1001,customers!$G$1:$G$1001,,0)</f>
        <v>United States</v>
      </c>
      <c r="I395" t="str">
        <f>_xlfn.XLOOKUP(D395,products!$A$2:$A$49,products!$B$2:$B$49,,0)</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_xlfn.XLOOKUP(orders!C396,customers!$A$1:$A$1001,customers!$B$1:$B$1001,,0)</f>
        <v>Randal Longfield</v>
      </c>
      <c r="G396" s="2" t="str">
        <f xml:space="preserve"> IF(_xlfn.XLOOKUP(C396,customers!$A$1:$A$1001,customers!$C$1:$C$1001,,0)=0,"",_xlfn.XLOOKUP(C396,customers!$A$1:$A$1001,customers!$C$1:$C$1001,,0))</f>
        <v>rlongfielday@bluehost.com</v>
      </c>
      <c r="H396" s="2" t="str">
        <f>_xlfn.XLOOKUP(C396,customers!$A$1:$A$1001,customers!$G$1:$G$1001,,0)</f>
        <v>United States</v>
      </c>
      <c r="I396" t="str">
        <f>_xlfn.XLOOKUP(D396,products!$A$2:$A$49,products!$B$2:$B$49,,0)</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_xlfn.XLOOKUP(orders!C397,customers!$A$1:$A$1001,customers!$B$1:$B$1001,,0)</f>
        <v>Gregorius Kislingbury</v>
      </c>
      <c r="G397" s="2" t="str">
        <f xml:space="preserve"> IF(_xlfn.XLOOKUP(C397,customers!$A$1:$A$1001,customers!$C$1:$C$1001,,0)=0,"",_xlfn.XLOOKUP(C397,customers!$A$1:$A$1001,customers!$C$1:$C$1001,,0))</f>
        <v>gkislingburyaz@samsung.com</v>
      </c>
      <c r="H397" s="2" t="str">
        <f>_xlfn.XLOOKUP(C397,customers!$A$1:$A$1001,customers!$G$1:$G$1001,,0)</f>
        <v>United States</v>
      </c>
      <c r="I397" t="str">
        <f>_xlfn.XLOOKUP(D397,products!$A$2:$A$49,products!$B$2:$B$49,,0)</f>
        <v>Lib</v>
      </c>
      <c r="J397" t="str">
        <f>_xlfn.XLOOKUP(D397,products!$A$2:$A$49,products!$C$2:$C$49,,0)</f>
        <v>D</v>
      </c>
      <c r="K397" s="4">
        <f>_xlfn.XLOOKUP(D397,products!$A$2:$A$49,products!$D$2:$D$49,,0)</f>
        <v>0.5</v>
      </c>
      <c r="L397" s="5">
        <f>_xlfn.XLOOKUP(D397,products!$A$2:$A$49,products!$E$2:$E$49,,0)</f>
        <v>7.77</v>
      </c>
      <c r="M397" s="5">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_xlfn.XLOOKUP(orders!C398,customers!$A$1:$A$1001,customers!$B$1:$B$1001,,0)</f>
        <v>Xenos Gibbons</v>
      </c>
      <c r="G398" s="2" t="str">
        <f xml:space="preserve"> IF(_xlfn.XLOOKUP(C398,customers!$A$1:$A$1001,customers!$C$1:$C$1001,,0)=0,"",_xlfn.XLOOKUP(C398,customers!$A$1:$A$1001,customers!$C$1:$C$1001,,0))</f>
        <v>xgibbonsb0@artisteer.com</v>
      </c>
      <c r="H398" s="2" t="str">
        <f>_xlfn.XLOOKUP(C398,customers!$A$1:$A$1001,customers!$G$1:$G$1001,,0)</f>
        <v>United States</v>
      </c>
      <c r="I398" t="str">
        <f>_xlfn.XLOOKUP(D398,products!$A$2:$A$49,products!$B$2:$B$49,,0)</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_xlfn.XLOOKUP(orders!C399,customers!$A$1:$A$1001,customers!$B$1:$B$1001,,0)</f>
        <v>Fleur Parres</v>
      </c>
      <c r="G399" s="2" t="str">
        <f xml:space="preserve"> IF(_xlfn.XLOOKUP(C399,customers!$A$1:$A$1001,customers!$C$1:$C$1001,,0)=0,"",_xlfn.XLOOKUP(C399,customers!$A$1:$A$1001,customers!$C$1:$C$1001,,0))</f>
        <v>fparresb1@imageshack.us</v>
      </c>
      <c r="H399" s="2" t="str">
        <f>_xlfn.XLOOKUP(C399,customers!$A$1:$A$1001,customers!$G$1:$G$1001,,0)</f>
        <v>United States</v>
      </c>
      <c r="I399" t="str">
        <f>_xlfn.XLOOKUP(D399,products!$A$2:$A$49,products!$B$2:$B$49,,0)</f>
        <v>Lib</v>
      </c>
      <c r="J399" t="str">
        <f>_xlfn.XLOOKUP(D399,products!$A$2:$A$49,products!$C$2:$C$49,,0)</f>
        <v>D</v>
      </c>
      <c r="K399" s="4">
        <f>_xlfn.XLOOKUP(D399,products!$A$2:$A$49,products!$D$2:$D$49,,0)</f>
        <v>0.5</v>
      </c>
      <c r="L399" s="5">
        <f>_xlfn.XLOOKUP(D399,products!$A$2:$A$49,products!$E$2:$E$49,,0)</f>
        <v>7.77</v>
      </c>
      <c r="M399" s="5">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_xlfn.XLOOKUP(orders!C400,customers!$A$1:$A$1001,customers!$B$1:$B$1001,,0)</f>
        <v>Gran Sibray</v>
      </c>
      <c r="G400" s="2" t="str">
        <f xml:space="preserve"> IF(_xlfn.XLOOKUP(C400,customers!$A$1:$A$1001,customers!$C$1:$C$1001,,0)=0,"",_xlfn.XLOOKUP(C400,customers!$A$1:$A$1001,customers!$C$1:$C$1001,,0))</f>
        <v>gsibrayb2@wsj.com</v>
      </c>
      <c r="H400" s="2" t="str">
        <f>_xlfn.XLOOKUP(C400,customers!$A$1:$A$1001,customers!$G$1:$G$1001,,0)</f>
        <v>United States</v>
      </c>
      <c r="I400" t="str">
        <f>_xlfn.XLOOKUP(D400,products!$A$2:$A$49,products!$B$2:$B$49,,0)</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_xlfn.XLOOKUP(orders!C401,customers!$A$1:$A$1001,customers!$B$1:$B$1001,,0)</f>
        <v>Ingelbert Hotchkin</v>
      </c>
      <c r="G401" s="2" t="str">
        <f xml:space="preserve"> IF(_xlfn.XLOOKUP(C401,customers!$A$1:$A$1001,customers!$C$1:$C$1001,,0)=0,"",_xlfn.XLOOKUP(C401,customers!$A$1:$A$1001,customers!$C$1:$C$1001,,0))</f>
        <v>ihotchkinb3@mit.edu</v>
      </c>
      <c r="H401" s="2" t="str">
        <f>_xlfn.XLOOKUP(C401,customers!$A$1:$A$1001,customers!$G$1:$G$1001,,0)</f>
        <v>United Kingdom</v>
      </c>
      <c r="I401" t="str">
        <f>_xlfn.XLOOKUP(D401,products!$A$2:$A$49,products!$B$2:$B$49,,0)</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_xlfn.XLOOKUP(orders!C402,customers!$A$1:$A$1001,customers!$B$1:$B$1001,,0)</f>
        <v>Neely Broadberrie</v>
      </c>
      <c r="G402" s="2" t="str">
        <f xml:space="preserve"> IF(_xlfn.XLOOKUP(C402,customers!$A$1:$A$1001,customers!$C$1:$C$1001,,0)=0,"",_xlfn.XLOOKUP(C402,customers!$A$1:$A$1001,customers!$C$1:$C$1001,,0))</f>
        <v>nbroadberrieb4@gnu.org</v>
      </c>
      <c r="H402" s="2" t="str">
        <f>_xlfn.XLOOKUP(C402,customers!$A$1:$A$1001,customers!$G$1:$G$1001,,0)</f>
        <v>United States</v>
      </c>
      <c r="I402" t="str">
        <f>_xlfn.XLOOKUP(D402,products!$A$2:$A$49,products!$B$2:$B$49,,0)</f>
        <v>Lib</v>
      </c>
      <c r="J402" t="str">
        <f>_xlfn.XLOOKUP(D402,products!$A$2:$A$49,products!$C$2:$C$49,,0)</f>
        <v>L</v>
      </c>
      <c r="K402" s="4">
        <f>_xlfn.XLOOKUP(D402,products!$A$2:$A$49,products!$D$2:$D$49,,0)</f>
        <v>1</v>
      </c>
      <c r="L402" s="5">
        <f>_xlfn.XLOOKUP(D402,products!$A$2:$A$49,products!$E$2:$E$49,,0)</f>
        <v>15.85</v>
      </c>
      <c r="M402" s="5">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_xlfn.XLOOKUP(orders!C403,customers!$A$1:$A$1001,customers!$B$1:$B$1001,,0)</f>
        <v>Rutger Pithcock</v>
      </c>
      <c r="G403" s="2" t="str">
        <f xml:space="preserve"> IF(_xlfn.XLOOKUP(C403,customers!$A$1:$A$1001,customers!$C$1:$C$1001,,0)=0,"",_xlfn.XLOOKUP(C403,customers!$A$1:$A$1001,customers!$C$1:$C$1001,,0))</f>
        <v>rpithcockb5@yellowbook.com</v>
      </c>
      <c r="H403" s="2" t="str">
        <f>_xlfn.XLOOKUP(C403,customers!$A$1:$A$1001,customers!$G$1:$G$1001,,0)</f>
        <v>United States</v>
      </c>
      <c r="I403" t="str">
        <f>_xlfn.XLOOKUP(D403,products!$A$2:$A$49,products!$B$2:$B$49,,0)</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_xlfn.XLOOKUP(orders!C404,customers!$A$1:$A$1001,customers!$B$1:$B$1001,,0)</f>
        <v>Gale Croysdale</v>
      </c>
      <c r="G404" s="2" t="str">
        <f xml:space="preserve"> IF(_xlfn.XLOOKUP(C404,customers!$A$1:$A$1001,customers!$C$1:$C$1001,,0)=0,"",_xlfn.XLOOKUP(C404,customers!$A$1:$A$1001,customers!$C$1:$C$1001,,0))</f>
        <v>gcroysdaleb6@nih.gov</v>
      </c>
      <c r="H404" s="2" t="str">
        <f>_xlfn.XLOOKUP(C404,customers!$A$1:$A$1001,customers!$G$1:$G$1001,,0)</f>
        <v>United States</v>
      </c>
      <c r="I404" t="str">
        <f>_xlfn.XLOOKUP(D404,products!$A$2:$A$49,products!$B$2:$B$49,,0)</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_xlfn.XLOOKUP(orders!C405,customers!$A$1:$A$1001,customers!$B$1:$B$1001,,0)</f>
        <v>Benedetto Gozzett</v>
      </c>
      <c r="G405" s="2" t="str">
        <f xml:space="preserve"> IF(_xlfn.XLOOKUP(C405,customers!$A$1:$A$1001,customers!$C$1:$C$1001,,0)=0,"",_xlfn.XLOOKUP(C405,customers!$A$1:$A$1001,customers!$C$1:$C$1001,,0))</f>
        <v>bgozzettb7@github.com</v>
      </c>
      <c r="H405" s="2" t="str">
        <f>_xlfn.XLOOKUP(C405,customers!$A$1:$A$1001,customers!$G$1:$G$1001,,0)</f>
        <v>United States</v>
      </c>
      <c r="I405" t="str">
        <f>_xlfn.XLOOKUP(D405,products!$A$2:$A$49,products!$B$2:$B$49,,0)</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_xlfn.XLOOKUP(orders!C406,customers!$A$1:$A$1001,customers!$B$1:$B$1001,,0)</f>
        <v>Tania Craggs</v>
      </c>
      <c r="G406" s="2" t="str">
        <f xml:space="preserve"> IF(_xlfn.XLOOKUP(C406,customers!$A$1:$A$1001,customers!$C$1:$C$1001,,0)=0,"",_xlfn.XLOOKUP(C406,customers!$A$1:$A$1001,customers!$C$1:$C$1001,,0))</f>
        <v>tcraggsb8@house.gov</v>
      </c>
      <c r="H406" s="2" t="str">
        <f>_xlfn.XLOOKUP(C406,customers!$A$1:$A$1001,customers!$G$1:$G$1001,,0)</f>
        <v>Ireland</v>
      </c>
      <c r="I406" t="str">
        <f>_xlfn.XLOOKUP(D406,products!$A$2:$A$49,products!$B$2:$B$49,,0)</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_xlfn.XLOOKUP(orders!C407,customers!$A$1:$A$1001,customers!$B$1:$B$1001,,0)</f>
        <v>Leonie Cullrford</v>
      </c>
      <c r="G407" s="2" t="str">
        <f xml:space="preserve"> IF(_xlfn.XLOOKUP(C407,customers!$A$1:$A$1001,customers!$C$1:$C$1001,,0)=0,"",_xlfn.XLOOKUP(C407,customers!$A$1:$A$1001,customers!$C$1:$C$1001,,0))</f>
        <v>lcullrfordb9@xing.com</v>
      </c>
      <c r="H407" s="2" t="str">
        <f>_xlfn.XLOOKUP(C407,customers!$A$1:$A$1001,customers!$G$1:$G$1001,,0)</f>
        <v>United States</v>
      </c>
      <c r="I407" t="str">
        <f>_xlfn.XLOOKUP(D407,products!$A$2:$A$49,products!$B$2:$B$49,,0)</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_xlfn.XLOOKUP(orders!C408,customers!$A$1:$A$1001,customers!$B$1:$B$1001,,0)</f>
        <v>Auguste Rizon</v>
      </c>
      <c r="G408" s="2" t="str">
        <f xml:space="preserve"> IF(_xlfn.XLOOKUP(C408,customers!$A$1:$A$1001,customers!$C$1:$C$1001,,0)=0,"",_xlfn.XLOOKUP(C408,customers!$A$1:$A$1001,customers!$C$1:$C$1001,,0))</f>
        <v>arizonba@xing.com</v>
      </c>
      <c r="H408" s="2" t="str">
        <f>_xlfn.XLOOKUP(C408,customers!$A$1:$A$1001,customers!$G$1:$G$1001,,0)</f>
        <v>United States</v>
      </c>
      <c r="I408" t="str">
        <f>_xlfn.XLOOKUP(D408,products!$A$2:$A$49,products!$B$2:$B$49,,0)</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_xlfn.XLOOKUP(orders!C409,customers!$A$1:$A$1001,customers!$B$1:$B$1001,,0)</f>
        <v>Lorin Guerrazzi</v>
      </c>
      <c r="G409" s="2" t="str">
        <f xml:space="preserve"> IF(_xlfn.XLOOKUP(C409,customers!$A$1:$A$1001,customers!$C$1:$C$1001,,0)=0,"",_xlfn.XLOOKUP(C409,customers!$A$1:$A$1001,customers!$C$1:$C$1001,,0))</f>
        <v/>
      </c>
      <c r="H409" s="2" t="str">
        <f>_xlfn.XLOOKUP(C409,customers!$A$1:$A$1001,customers!$G$1:$G$1001,,0)</f>
        <v>Ireland</v>
      </c>
      <c r="I409" t="str">
        <f>_xlfn.XLOOKUP(D409,products!$A$2:$A$49,products!$B$2:$B$49,,0)</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_xlfn.XLOOKUP(orders!C410,customers!$A$1:$A$1001,customers!$B$1:$B$1001,,0)</f>
        <v>Felice Miell</v>
      </c>
      <c r="G410" s="2" t="str">
        <f xml:space="preserve"> IF(_xlfn.XLOOKUP(C410,customers!$A$1:$A$1001,customers!$C$1:$C$1001,,0)=0,"",_xlfn.XLOOKUP(C410,customers!$A$1:$A$1001,customers!$C$1:$C$1001,,0))</f>
        <v>fmiellbc@spiegel.de</v>
      </c>
      <c r="H410" s="2" t="str">
        <f>_xlfn.XLOOKUP(C410,customers!$A$1:$A$1001,customers!$G$1:$G$1001,,0)</f>
        <v>United States</v>
      </c>
      <c r="I410" t="str">
        <f>_xlfn.XLOOKUP(D410,products!$A$2:$A$49,products!$B$2:$B$49,,0)</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_xlfn.XLOOKUP(orders!C411,customers!$A$1:$A$1001,customers!$B$1:$B$1001,,0)</f>
        <v>Hamish Skeech</v>
      </c>
      <c r="G411" s="2" t="str">
        <f xml:space="preserve"> IF(_xlfn.XLOOKUP(C411,customers!$A$1:$A$1001,customers!$C$1:$C$1001,,0)=0,"",_xlfn.XLOOKUP(C411,customers!$A$1:$A$1001,customers!$C$1:$C$1001,,0))</f>
        <v/>
      </c>
      <c r="H411" s="2" t="str">
        <f>_xlfn.XLOOKUP(C411,customers!$A$1:$A$1001,customers!$G$1:$G$1001,,0)</f>
        <v>Ireland</v>
      </c>
      <c r="I411" t="str">
        <f>_xlfn.XLOOKUP(D411,products!$A$2:$A$49,products!$B$2:$B$49,,0)</f>
        <v>Lib</v>
      </c>
      <c r="J411" t="str">
        <f>_xlfn.XLOOKUP(D411,products!$A$2:$A$49,products!$C$2:$C$49,,0)</f>
        <v>L</v>
      </c>
      <c r="K411" s="4">
        <f>_xlfn.XLOOKUP(D411,products!$A$2:$A$49,products!$D$2:$D$49,,0)</f>
        <v>1</v>
      </c>
      <c r="L411" s="5">
        <f>_xlfn.XLOOKUP(D411,products!$A$2:$A$49,products!$E$2:$E$49,,0)</f>
        <v>15.85</v>
      </c>
      <c r="M411" s="5">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_xlfn.XLOOKUP(orders!C412,customers!$A$1:$A$1001,customers!$B$1:$B$1001,,0)</f>
        <v>Giordano Lorenzin</v>
      </c>
      <c r="G412" s="2" t="str">
        <f xml:space="preserve"> IF(_xlfn.XLOOKUP(C412,customers!$A$1:$A$1001,customers!$C$1:$C$1001,,0)=0,"",_xlfn.XLOOKUP(C412,customers!$A$1:$A$1001,customers!$C$1:$C$1001,,0))</f>
        <v/>
      </c>
      <c r="H412" s="2" t="str">
        <f>_xlfn.XLOOKUP(C412,customers!$A$1:$A$1001,customers!$G$1:$G$1001,,0)</f>
        <v>United States</v>
      </c>
      <c r="I412" t="str">
        <f>_xlfn.XLOOKUP(D412,products!$A$2:$A$49,products!$B$2:$B$49,,0)</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_xlfn.XLOOKUP(orders!C413,customers!$A$1:$A$1001,customers!$B$1:$B$1001,,0)</f>
        <v>Harwilll Bishell</v>
      </c>
      <c r="G413" s="2" t="str">
        <f xml:space="preserve"> IF(_xlfn.XLOOKUP(C413,customers!$A$1:$A$1001,customers!$C$1:$C$1001,,0)=0,"",_xlfn.XLOOKUP(C413,customers!$A$1:$A$1001,customers!$C$1:$C$1001,,0))</f>
        <v/>
      </c>
      <c r="H413" s="2" t="str">
        <f>_xlfn.XLOOKUP(C413,customers!$A$1:$A$1001,customers!$G$1:$G$1001,,0)</f>
        <v>United States</v>
      </c>
      <c r="I413" t="str">
        <f>_xlfn.XLOOKUP(D413,products!$A$2:$A$49,products!$B$2:$B$49,,0)</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_xlfn.XLOOKUP(orders!C414,customers!$A$1:$A$1001,customers!$B$1:$B$1001,,0)</f>
        <v>Freeland Missenden</v>
      </c>
      <c r="G414" s="2" t="str">
        <f xml:space="preserve"> IF(_xlfn.XLOOKUP(C414,customers!$A$1:$A$1001,customers!$C$1:$C$1001,,0)=0,"",_xlfn.XLOOKUP(C414,customers!$A$1:$A$1001,customers!$C$1:$C$1001,,0))</f>
        <v/>
      </c>
      <c r="H414" s="2" t="str">
        <f>_xlfn.XLOOKUP(C414,customers!$A$1:$A$1001,customers!$G$1:$G$1001,,0)</f>
        <v>United States</v>
      </c>
      <c r="I414" t="str">
        <f>_xlfn.XLOOKUP(D414,products!$A$2:$A$49,products!$B$2:$B$49,,0)</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_xlfn.XLOOKUP(orders!C415,customers!$A$1:$A$1001,customers!$B$1:$B$1001,,0)</f>
        <v>Waylan Springall</v>
      </c>
      <c r="G415" s="2" t="str">
        <f xml:space="preserve"> IF(_xlfn.XLOOKUP(C415,customers!$A$1:$A$1001,customers!$C$1:$C$1001,,0)=0,"",_xlfn.XLOOKUP(C415,customers!$A$1:$A$1001,customers!$C$1:$C$1001,,0))</f>
        <v>wspringallbh@jugem.jp</v>
      </c>
      <c r="H415" s="2" t="str">
        <f>_xlfn.XLOOKUP(C415,customers!$A$1:$A$1001,customers!$G$1:$G$1001,,0)</f>
        <v>United States</v>
      </c>
      <c r="I415" t="str">
        <f>_xlfn.XLOOKUP(D415,products!$A$2:$A$49,products!$B$2:$B$49,,0)</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_xlfn.XLOOKUP(orders!C416,customers!$A$1:$A$1001,customers!$B$1:$B$1001,,0)</f>
        <v>Kiri Avramow</v>
      </c>
      <c r="G416" s="2" t="str">
        <f xml:space="preserve"> IF(_xlfn.XLOOKUP(C416,customers!$A$1:$A$1001,customers!$C$1:$C$1001,,0)=0,"",_xlfn.XLOOKUP(C416,customers!$A$1:$A$1001,customers!$C$1:$C$1001,,0))</f>
        <v/>
      </c>
      <c r="H416" s="2" t="str">
        <f>_xlfn.XLOOKUP(C416,customers!$A$1:$A$1001,customers!$G$1:$G$1001,,0)</f>
        <v>United States</v>
      </c>
      <c r="I416" t="str">
        <f>_xlfn.XLOOKUP(D416,products!$A$2:$A$49,products!$B$2:$B$49,,0)</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_xlfn.XLOOKUP(orders!C417,customers!$A$1:$A$1001,customers!$B$1:$B$1001,,0)</f>
        <v>Gregg Hawkyens</v>
      </c>
      <c r="G417" s="2" t="str">
        <f xml:space="preserve"> IF(_xlfn.XLOOKUP(C417,customers!$A$1:$A$1001,customers!$C$1:$C$1001,,0)=0,"",_xlfn.XLOOKUP(C417,customers!$A$1:$A$1001,customers!$C$1:$C$1001,,0))</f>
        <v>ghawkyensbj@census.gov</v>
      </c>
      <c r="H417" s="2" t="str">
        <f>_xlfn.XLOOKUP(C417,customers!$A$1:$A$1001,customers!$G$1:$G$1001,,0)</f>
        <v>United States</v>
      </c>
      <c r="I417" t="str">
        <f>_xlfn.XLOOKUP(D417,products!$A$2:$A$49,products!$B$2:$B$49,,0)</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_xlfn.XLOOKUP(orders!C418,customers!$A$1:$A$1001,customers!$B$1:$B$1001,,0)</f>
        <v>Reggis Pracy</v>
      </c>
      <c r="G418" s="2" t="str">
        <f xml:space="preserve"> IF(_xlfn.XLOOKUP(C418,customers!$A$1:$A$1001,customers!$C$1:$C$1001,,0)=0,"",_xlfn.XLOOKUP(C418,customers!$A$1:$A$1001,customers!$C$1:$C$1001,,0))</f>
        <v/>
      </c>
      <c r="H418" s="2" t="str">
        <f>_xlfn.XLOOKUP(C418,customers!$A$1:$A$1001,customers!$G$1:$G$1001,,0)</f>
        <v>United States</v>
      </c>
      <c r="I418" t="str">
        <f>_xlfn.XLOOKUP(D418,products!$A$2:$A$49,products!$B$2:$B$49,,0)</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_xlfn.XLOOKUP(orders!C419,customers!$A$1:$A$1001,customers!$B$1:$B$1001,,0)</f>
        <v>Paula Denis</v>
      </c>
      <c r="G419" s="2" t="str">
        <f xml:space="preserve"> IF(_xlfn.XLOOKUP(C419,customers!$A$1:$A$1001,customers!$C$1:$C$1001,,0)=0,"",_xlfn.XLOOKUP(C419,customers!$A$1:$A$1001,customers!$C$1:$C$1001,,0))</f>
        <v/>
      </c>
      <c r="H419" s="2" t="str">
        <f>_xlfn.XLOOKUP(C419,customers!$A$1:$A$1001,customers!$G$1:$G$1001,,0)</f>
        <v>United States</v>
      </c>
      <c r="I419" t="str">
        <f>_xlfn.XLOOKUP(D419,products!$A$2:$A$49,products!$B$2:$B$49,,0)</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_xlfn.XLOOKUP(orders!C420,customers!$A$1:$A$1001,customers!$B$1:$B$1001,,0)</f>
        <v>Broderick McGilvra</v>
      </c>
      <c r="G420" s="2" t="str">
        <f xml:space="preserve"> IF(_xlfn.XLOOKUP(C420,customers!$A$1:$A$1001,customers!$C$1:$C$1001,,0)=0,"",_xlfn.XLOOKUP(C420,customers!$A$1:$A$1001,customers!$C$1:$C$1001,,0))</f>
        <v>bmcgilvrabm@so-net.ne.jp</v>
      </c>
      <c r="H420" s="2" t="str">
        <f>_xlfn.XLOOKUP(C420,customers!$A$1:$A$1001,customers!$G$1:$G$1001,,0)</f>
        <v>United States</v>
      </c>
      <c r="I420" t="str">
        <f>_xlfn.XLOOKUP(D420,products!$A$2:$A$49,products!$B$2:$B$49,,0)</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_xlfn.XLOOKUP(orders!C421,customers!$A$1:$A$1001,customers!$B$1:$B$1001,,0)</f>
        <v>Annabella Danzey</v>
      </c>
      <c r="G421" s="2" t="str">
        <f xml:space="preserve"> IF(_xlfn.XLOOKUP(C421,customers!$A$1:$A$1001,customers!$C$1:$C$1001,,0)=0,"",_xlfn.XLOOKUP(C421,customers!$A$1:$A$1001,customers!$C$1:$C$1001,,0))</f>
        <v>adanzeybn@github.com</v>
      </c>
      <c r="H421" s="2" t="str">
        <f>_xlfn.XLOOKUP(C421,customers!$A$1:$A$1001,customers!$G$1:$G$1001,,0)</f>
        <v>United States</v>
      </c>
      <c r="I421" t="str">
        <f>_xlfn.XLOOKUP(D421,products!$A$2:$A$49,products!$B$2:$B$49,,0)</f>
        <v>Lib</v>
      </c>
      <c r="J421" t="str">
        <f>_xlfn.XLOOKUP(D421,products!$A$2:$A$49,products!$C$2:$C$49,,0)</f>
        <v>M</v>
      </c>
      <c r="K421" s="4">
        <f>_xlfn.XLOOKUP(D421,products!$A$2:$A$49,products!$D$2:$D$49,,0)</f>
        <v>0.5</v>
      </c>
      <c r="L421" s="5">
        <f>_xlfn.XLOOKUP(D421,products!$A$2:$A$49,products!$E$2:$E$49,,0)</f>
        <v>8.73</v>
      </c>
      <c r="M421" s="5">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_xlfn.XLOOKUP(orders!C422,customers!$A$1:$A$1001,customers!$B$1:$B$1001,,0)</f>
        <v>Terri Farra</v>
      </c>
      <c r="G422" s="2" t="str">
        <f xml:space="preserve"> IF(_xlfn.XLOOKUP(C422,customers!$A$1:$A$1001,customers!$C$1:$C$1001,,0)=0,"",_xlfn.XLOOKUP(C422,customers!$A$1:$A$1001,customers!$C$1:$C$1001,,0))</f>
        <v>tfarraac@behance.net</v>
      </c>
      <c r="H422" s="2" t="str">
        <f>_xlfn.XLOOKUP(C422,customers!$A$1:$A$1001,customers!$G$1:$G$1001,,0)</f>
        <v>United States</v>
      </c>
      <c r="I422" t="str">
        <f>_xlfn.XLOOKUP(D422,products!$A$2:$A$49,products!$B$2:$B$49,,0)</f>
        <v>Lib</v>
      </c>
      <c r="J422" t="str">
        <f>_xlfn.XLOOKUP(D422,products!$A$2:$A$49,products!$C$2:$C$49,,0)</f>
        <v>D</v>
      </c>
      <c r="K422" s="4">
        <f>_xlfn.XLOOKUP(D422,products!$A$2:$A$49,products!$D$2:$D$49,,0)</f>
        <v>0.5</v>
      </c>
      <c r="L422" s="5">
        <f>_xlfn.XLOOKUP(D422,products!$A$2:$A$49,products!$E$2:$E$49,,0)</f>
        <v>7.77</v>
      </c>
      <c r="M422" s="5">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_xlfn.XLOOKUP(orders!C423,customers!$A$1:$A$1001,customers!$B$1:$B$1001,,0)</f>
        <v>Terri Farra</v>
      </c>
      <c r="G423" s="2" t="str">
        <f xml:space="preserve"> IF(_xlfn.XLOOKUP(C423,customers!$A$1:$A$1001,customers!$C$1:$C$1001,,0)=0,"",_xlfn.XLOOKUP(C423,customers!$A$1:$A$1001,customers!$C$1:$C$1001,,0))</f>
        <v>tfarraac@behance.net</v>
      </c>
      <c r="H423" s="2" t="str">
        <f>_xlfn.XLOOKUP(C423,customers!$A$1:$A$1001,customers!$G$1:$G$1001,,0)</f>
        <v>United States</v>
      </c>
      <c r="I423" t="str">
        <f>_xlfn.XLOOKUP(D423,products!$A$2:$A$49,products!$B$2:$B$49,,0)</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_xlfn.XLOOKUP(orders!C424,customers!$A$1:$A$1001,customers!$B$1:$B$1001,,0)</f>
        <v>Nevins Glowacz</v>
      </c>
      <c r="G424" s="2" t="str">
        <f xml:space="preserve"> IF(_xlfn.XLOOKUP(C424,customers!$A$1:$A$1001,customers!$C$1:$C$1001,,0)=0,"",_xlfn.XLOOKUP(C424,customers!$A$1:$A$1001,customers!$C$1:$C$1001,,0))</f>
        <v/>
      </c>
      <c r="H424" s="2" t="str">
        <f>_xlfn.XLOOKUP(C424,customers!$A$1:$A$1001,customers!$G$1:$G$1001,,0)</f>
        <v>United States</v>
      </c>
      <c r="I424" t="str">
        <f>_xlfn.XLOOKUP(D424,products!$A$2:$A$49,products!$B$2:$B$49,,0)</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_xlfn.XLOOKUP(orders!C425,customers!$A$1:$A$1001,customers!$B$1:$B$1001,,0)</f>
        <v>Adelice Isabell</v>
      </c>
      <c r="G425" s="2" t="str">
        <f xml:space="preserve"> IF(_xlfn.XLOOKUP(C425,customers!$A$1:$A$1001,customers!$C$1:$C$1001,,0)=0,"",_xlfn.XLOOKUP(C425,customers!$A$1:$A$1001,customers!$C$1:$C$1001,,0))</f>
        <v/>
      </c>
      <c r="H425" s="2" t="str">
        <f>_xlfn.XLOOKUP(C425,customers!$A$1:$A$1001,customers!$G$1:$G$1001,,0)</f>
        <v>United States</v>
      </c>
      <c r="I425" t="str">
        <f>_xlfn.XLOOKUP(D425,products!$A$2:$A$49,products!$B$2:$B$49,,0)</f>
        <v>Rob</v>
      </c>
      <c r="J425" t="str">
        <f>_xlfn.XLOOKUP(D425,products!$A$2:$A$49,products!$C$2:$C$49,,0)</f>
        <v>M</v>
      </c>
      <c r="K425" s="4">
        <f>_xlfn.XLOOKUP(D425,products!$A$2:$A$49,products!$D$2:$D$49,,0)</f>
        <v>0.5</v>
      </c>
      <c r="L425" s="5">
        <f>_xlfn.XLOOKUP(D425,products!$A$2:$A$49,products!$E$2:$E$49,,0)</f>
        <v>5.97</v>
      </c>
      <c r="M425" s="5">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_xlfn.XLOOKUP(orders!C426,customers!$A$1:$A$1001,customers!$B$1:$B$1001,,0)</f>
        <v>Yulma Dombrell</v>
      </c>
      <c r="G426" s="2" t="str">
        <f xml:space="preserve"> IF(_xlfn.XLOOKUP(C426,customers!$A$1:$A$1001,customers!$C$1:$C$1001,,0)=0,"",_xlfn.XLOOKUP(C426,customers!$A$1:$A$1001,customers!$C$1:$C$1001,,0))</f>
        <v>ydombrellbs@dedecms.com</v>
      </c>
      <c r="H426" s="2" t="str">
        <f>_xlfn.XLOOKUP(C426,customers!$A$1:$A$1001,customers!$G$1:$G$1001,,0)</f>
        <v>United States</v>
      </c>
      <c r="I426" t="str">
        <f>_xlfn.XLOOKUP(D426,products!$A$2:$A$49,products!$B$2:$B$49,,0)</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_xlfn.XLOOKUP(orders!C427,customers!$A$1:$A$1001,customers!$B$1:$B$1001,,0)</f>
        <v>Alric Darth</v>
      </c>
      <c r="G427" s="2" t="str">
        <f xml:space="preserve"> IF(_xlfn.XLOOKUP(C427,customers!$A$1:$A$1001,customers!$C$1:$C$1001,,0)=0,"",_xlfn.XLOOKUP(C427,customers!$A$1:$A$1001,customers!$C$1:$C$1001,,0))</f>
        <v>adarthbt@t.co</v>
      </c>
      <c r="H427" s="2" t="str">
        <f>_xlfn.XLOOKUP(C427,customers!$A$1:$A$1001,customers!$G$1:$G$1001,,0)</f>
        <v>United States</v>
      </c>
      <c r="I427" t="str">
        <f>_xlfn.XLOOKUP(D427,products!$A$2:$A$49,products!$B$2:$B$49,,0)</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_xlfn.XLOOKUP(orders!C428,customers!$A$1:$A$1001,customers!$B$1:$B$1001,,0)</f>
        <v>Manuel Darrigoe</v>
      </c>
      <c r="G428" s="2" t="str">
        <f xml:space="preserve"> IF(_xlfn.XLOOKUP(C428,customers!$A$1:$A$1001,customers!$C$1:$C$1001,,0)=0,"",_xlfn.XLOOKUP(C428,customers!$A$1:$A$1001,customers!$C$1:$C$1001,,0))</f>
        <v>mdarrigoebu@hud.gov</v>
      </c>
      <c r="H428" s="2" t="str">
        <f>_xlfn.XLOOKUP(C428,customers!$A$1:$A$1001,customers!$G$1:$G$1001,,0)</f>
        <v>Ireland</v>
      </c>
      <c r="I428" t="str">
        <f>_xlfn.XLOOKUP(D428,products!$A$2:$A$49,products!$B$2:$B$49,,0)</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_xlfn.XLOOKUP(orders!C429,customers!$A$1:$A$1001,customers!$B$1:$B$1001,,0)</f>
        <v>Kynthia Berick</v>
      </c>
      <c r="G429" s="2" t="str">
        <f xml:space="preserve"> IF(_xlfn.XLOOKUP(C429,customers!$A$1:$A$1001,customers!$C$1:$C$1001,,0)=0,"",_xlfn.XLOOKUP(C429,customers!$A$1:$A$1001,customers!$C$1:$C$1001,,0))</f>
        <v/>
      </c>
      <c r="H429" s="2" t="str">
        <f>_xlfn.XLOOKUP(C429,customers!$A$1:$A$1001,customers!$G$1:$G$1001,,0)</f>
        <v>United States</v>
      </c>
      <c r="I429" t="str">
        <f>_xlfn.XLOOKUP(D429,products!$A$2:$A$49,products!$B$2:$B$49,,0)</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_xlfn.XLOOKUP(orders!C430,customers!$A$1:$A$1001,customers!$B$1:$B$1001,,0)</f>
        <v>Minetta Ackrill</v>
      </c>
      <c r="G430" s="2" t="str">
        <f xml:space="preserve"> IF(_xlfn.XLOOKUP(C430,customers!$A$1:$A$1001,customers!$C$1:$C$1001,,0)=0,"",_xlfn.XLOOKUP(C430,customers!$A$1:$A$1001,customers!$C$1:$C$1001,,0))</f>
        <v>mackrillbw@bandcamp.com</v>
      </c>
      <c r="H430" s="2" t="str">
        <f>_xlfn.XLOOKUP(C430,customers!$A$1:$A$1001,customers!$G$1:$G$1001,,0)</f>
        <v>United States</v>
      </c>
      <c r="I430" t="str">
        <f>_xlfn.XLOOKUP(D430,products!$A$2:$A$49,products!$B$2:$B$49,,0)</f>
        <v>Rob</v>
      </c>
      <c r="J430" t="str">
        <f>_xlfn.XLOOKUP(D430,products!$A$2:$A$49,products!$C$2:$C$49,,0)</f>
        <v>L</v>
      </c>
      <c r="K430" s="4">
        <f>_xlfn.XLOOKUP(D430,products!$A$2:$A$49,products!$D$2:$D$49,,0)</f>
        <v>1</v>
      </c>
      <c r="L430" s="5">
        <f>_xlfn.XLOOKUP(D430,products!$A$2:$A$49,products!$E$2:$E$49,,0)</f>
        <v>11.95</v>
      </c>
      <c r="M430" s="5">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_xlfn.XLOOKUP(orders!C431,customers!$A$1:$A$1001,customers!$B$1:$B$1001,,0)</f>
        <v>Terri Farra</v>
      </c>
      <c r="G431" s="2" t="str">
        <f xml:space="preserve"> IF(_xlfn.XLOOKUP(C431,customers!$A$1:$A$1001,customers!$C$1:$C$1001,,0)=0,"",_xlfn.XLOOKUP(C431,customers!$A$1:$A$1001,customers!$C$1:$C$1001,,0))</f>
        <v>tfarraac@behance.net</v>
      </c>
      <c r="H431" s="2" t="str">
        <f>_xlfn.XLOOKUP(C431,customers!$A$1:$A$1001,customers!$G$1:$G$1001,,0)</f>
        <v>United States</v>
      </c>
      <c r="I431" t="str">
        <f>_xlfn.XLOOKUP(D431,products!$A$2:$A$49,products!$B$2:$B$49,,0)</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_xlfn.XLOOKUP(orders!C432,customers!$A$1:$A$1001,customers!$B$1:$B$1001,,0)</f>
        <v>Melosa Kippen</v>
      </c>
      <c r="G432" s="2" t="str">
        <f xml:space="preserve"> IF(_xlfn.XLOOKUP(C432,customers!$A$1:$A$1001,customers!$C$1:$C$1001,,0)=0,"",_xlfn.XLOOKUP(C432,customers!$A$1:$A$1001,customers!$C$1:$C$1001,,0))</f>
        <v>mkippenby@dion.ne.jp</v>
      </c>
      <c r="H432" s="2" t="str">
        <f>_xlfn.XLOOKUP(C432,customers!$A$1:$A$1001,customers!$G$1:$G$1001,,0)</f>
        <v>United States</v>
      </c>
      <c r="I432" t="str">
        <f>_xlfn.XLOOKUP(D432,products!$A$2:$A$49,products!$B$2:$B$49,,0)</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_xlfn.XLOOKUP(orders!C433,customers!$A$1:$A$1001,customers!$B$1:$B$1001,,0)</f>
        <v>Witty Ranson</v>
      </c>
      <c r="G433" s="2" t="str">
        <f xml:space="preserve"> IF(_xlfn.XLOOKUP(C433,customers!$A$1:$A$1001,customers!$C$1:$C$1001,,0)=0,"",_xlfn.XLOOKUP(C433,customers!$A$1:$A$1001,customers!$C$1:$C$1001,,0))</f>
        <v>wransonbz@ted.com</v>
      </c>
      <c r="H433" s="2" t="str">
        <f>_xlfn.XLOOKUP(C433,customers!$A$1:$A$1001,customers!$G$1:$G$1001,,0)</f>
        <v>Ireland</v>
      </c>
      <c r="I433" t="str">
        <f>_xlfn.XLOOKUP(D433,products!$A$2:$A$49,products!$B$2:$B$49,,0)</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_xlfn.XLOOKUP(orders!C434,customers!$A$1:$A$1001,customers!$B$1:$B$1001,,0)</f>
        <v>Rod Gowdie</v>
      </c>
      <c r="G434" s="2" t="str">
        <f xml:space="preserve"> IF(_xlfn.XLOOKUP(C434,customers!$A$1:$A$1001,customers!$C$1:$C$1001,,0)=0,"",_xlfn.XLOOKUP(C434,customers!$A$1:$A$1001,customers!$C$1:$C$1001,,0))</f>
        <v/>
      </c>
      <c r="H434" s="2" t="str">
        <f>_xlfn.XLOOKUP(C434,customers!$A$1:$A$1001,customers!$G$1:$G$1001,,0)</f>
        <v>United States</v>
      </c>
      <c r="I434" t="str">
        <f>_xlfn.XLOOKUP(D434,products!$A$2:$A$49,products!$B$2:$B$49,,0)</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_xlfn.XLOOKUP(orders!C435,customers!$A$1:$A$1001,customers!$B$1:$B$1001,,0)</f>
        <v>Lemuel Rignold</v>
      </c>
      <c r="G435" s="2" t="str">
        <f xml:space="preserve"> IF(_xlfn.XLOOKUP(C435,customers!$A$1:$A$1001,customers!$C$1:$C$1001,,0)=0,"",_xlfn.XLOOKUP(C435,customers!$A$1:$A$1001,customers!$C$1:$C$1001,,0))</f>
        <v>lrignoldc1@miibeian.gov.cn</v>
      </c>
      <c r="H435" s="2" t="str">
        <f>_xlfn.XLOOKUP(C435,customers!$A$1:$A$1001,customers!$G$1:$G$1001,,0)</f>
        <v>United States</v>
      </c>
      <c r="I435" t="str">
        <f>_xlfn.XLOOKUP(D435,products!$A$2:$A$49,products!$B$2:$B$49,,0)</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_xlfn.XLOOKUP(orders!C436,customers!$A$1:$A$1001,customers!$B$1:$B$1001,,0)</f>
        <v>Nevsa Fields</v>
      </c>
      <c r="G436" s="2" t="str">
        <f xml:space="preserve"> IF(_xlfn.XLOOKUP(C436,customers!$A$1:$A$1001,customers!$C$1:$C$1001,,0)=0,"",_xlfn.XLOOKUP(C436,customers!$A$1:$A$1001,customers!$C$1:$C$1001,,0))</f>
        <v/>
      </c>
      <c r="H436" s="2" t="str">
        <f>_xlfn.XLOOKUP(C436,customers!$A$1:$A$1001,customers!$G$1:$G$1001,,0)</f>
        <v>United States</v>
      </c>
      <c r="I436" t="str">
        <f>_xlfn.XLOOKUP(D436,products!$A$2:$A$49,products!$B$2:$B$49,,0)</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_xlfn.XLOOKUP(orders!C437,customers!$A$1:$A$1001,customers!$B$1:$B$1001,,0)</f>
        <v>Chance Rowthorn</v>
      </c>
      <c r="G437" s="2" t="str">
        <f xml:space="preserve"> IF(_xlfn.XLOOKUP(C437,customers!$A$1:$A$1001,customers!$C$1:$C$1001,,0)=0,"",_xlfn.XLOOKUP(C437,customers!$A$1:$A$1001,customers!$C$1:$C$1001,,0))</f>
        <v>crowthornc3@msn.com</v>
      </c>
      <c r="H437" s="2" t="str">
        <f>_xlfn.XLOOKUP(C437,customers!$A$1:$A$1001,customers!$G$1:$G$1001,,0)</f>
        <v>United States</v>
      </c>
      <c r="I437" t="str">
        <f>_xlfn.XLOOKUP(D437,products!$A$2:$A$49,products!$B$2:$B$49,,0)</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_xlfn.XLOOKUP(orders!C438,customers!$A$1:$A$1001,customers!$B$1:$B$1001,,0)</f>
        <v>Orly Ryland</v>
      </c>
      <c r="G438" s="2" t="str">
        <f xml:space="preserve"> IF(_xlfn.XLOOKUP(C438,customers!$A$1:$A$1001,customers!$C$1:$C$1001,,0)=0,"",_xlfn.XLOOKUP(C438,customers!$A$1:$A$1001,customers!$C$1:$C$1001,,0))</f>
        <v>orylandc4@deviantart.com</v>
      </c>
      <c r="H438" s="2" t="str">
        <f>_xlfn.XLOOKUP(C438,customers!$A$1:$A$1001,customers!$G$1:$G$1001,,0)</f>
        <v>United States</v>
      </c>
      <c r="I438" t="str">
        <f>_xlfn.XLOOKUP(D438,products!$A$2:$A$49,products!$B$2:$B$49,,0)</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_xlfn.XLOOKUP(orders!C439,customers!$A$1:$A$1001,customers!$B$1:$B$1001,,0)</f>
        <v>Willabella Abramski</v>
      </c>
      <c r="G439" s="2" t="str">
        <f xml:space="preserve"> IF(_xlfn.XLOOKUP(C439,customers!$A$1:$A$1001,customers!$C$1:$C$1001,,0)=0,"",_xlfn.XLOOKUP(C439,customers!$A$1:$A$1001,customers!$C$1:$C$1001,,0))</f>
        <v/>
      </c>
      <c r="H439" s="2" t="str">
        <f>_xlfn.XLOOKUP(C439,customers!$A$1:$A$1001,customers!$G$1:$G$1001,,0)</f>
        <v>United States</v>
      </c>
      <c r="I439" t="str">
        <f>_xlfn.XLOOKUP(D439,products!$A$2:$A$49,products!$B$2:$B$49,,0)</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_xlfn.XLOOKUP(orders!C440,customers!$A$1:$A$1001,customers!$B$1:$B$1001,,0)</f>
        <v>Morgen Seson</v>
      </c>
      <c r="G440" s="2" t="str">
        <f xml:space="preserve"> IF(_xlfn.XLOOKUP(C440,customers!$A$1:$A$1001,customers!$C$1:$C$1001,,0)=0,"",_xlfn.XLOOKUP(C440,customers!$A$1:$A$1001,customers!$C$1:$C$1001,,0))</f>
        <v>msesonck@census.gov</v>
      </c>
      <c r="H440" s="2" t="str">
        <f>_xlfn.XLOOKUP(C440,customers!$A$1:$A$1001,customers!$G$1:$G$1001,,0)</f>
        <v>United States</v>
      </c>
      <c r="I440" t="str">
        <f>_xlfn.XLOOKUP(D440,products!$A$2:$A$49,products!$B$2:$B$49,,0)</f>
        <v>Lib</v>
      </c>
      <c r="J440" t="str">
        <f>_xlfn.XLOOKUP(D440,products!$A$2:$A$49,products!$C$2:$C$49,,0)</f>
        <v>D</v>
      </c>
      <c r="K440" s="4">
        <f>_xlfn.XLOOKUP(D440,products!$A$2:$A$49,products!$D$2:$D$49,,0)</f>
        <v>0.5</v>
      </c>
      <c r="L440" s="5">
        <f>_xlfn.XLOOKUP(D440,products!$A$2:$A$49,products!$E$2:$E$49,,0)</f>
        <v>7.77</v>
      </c>
      <c r="M440" s="5">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_xlfn.XLOOKUP(orders!C441,customers!$A$1:$A$1001,customers!$B$1:$B$1001,,0)</f>
        <v>Chickie Ragless</v>
      </c>
      <c r="G441" s="2" t="str">
        <f xml:space="preserve"> IF(_xlfn.XLOOKUP(C441,customers!$A$1:$A$1001,customers!$C$1:$C$1001,,0)=0,"",_xlfn.XLOOKUP(C441,customers!$A$1:$A$1001,customers!$C$1:$C$1001,,0))</f>
        <v>craglessc7@webmd.com</v>
      </c>
      <c r="H441" s="2" t="str">
        <f>_xlfn.XLOOKUP(C441,customers!$A$1:$A$1001,customers!$G$1:$G$1001,,0)</f>
        <v>Ireland</v>
      </c>
      <c r="I441" t="str">
        <f>_xlfn.XLOOKUP(D441,products!$A$2:$A$49,products!$B$2:$B$49,,0)</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_xlfn.XLOOKUP(orders!C442,customers!$A$1:$A$1001,customers!$B$1:$B$1001,,0)</f>
        <v>Freda Hollows</v>
      </c>
      <c r="G442" s="2" t="str">
        <f xml:space="preserve"> IF(_xlfn.XLOOKUP(C442,customers!$A$1:$A$1001,customers!$C$1:$C$1001,,0)=0,"",_xlfn.XLOOKUP(C442,customers!$A$1:$A$1001,customers!$C$1:$C$1001,,0))</f>
        <v>fhollowsc8@blogtalkradio.com</v>
      </c>
      <c r="H442" s="2" t="str">
        <f>_xlfn.XLOOKUP(C442,customers!$A$1:$A$1001,customers!$G$1:$G$1001,,0)</f>
        <v>United States</v>
      </c>
      <c r="I442" t="str">
        <f>_xlfn.XLOOKUP(D442,products!$A$2:$A$49,products!$B$2:$B$49,,0)</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_xlfn.XLOOKUP(orders!C443,customers!$A$1:$A$1001,customers!$B$1:$B$1001,,0)</f>
        <v>Livy Lathleiff</v>
      </c>
      <c r="G443" s="2" t="str">
        <f xml:space="preserve"> IF(_xlfn.XLOOKUP(C443,customers!$A$1:$A$1001,customers!$C$1:$C$1001,,0)=0,"",_xlfn.XLOOKUP(C443,customers!$A$1:$A$1001,customers!$C$1:$C$1001,,0))</f>
        <v>llathleiffc9@nationalgeographic.com</v>
      </c>
      <c r="H443" s="2" t="str">
        <f>_xlfn.XLOOKUP(C443,customers!$A$1:$A$1001,customers!$G$1:$G$1001,,0)</f>
        <v>Ireland</v>
      </c>
      <c r="I443" t="str">
        <f>_xlfn.XLOOKUP(D443,products!$A$2:$A$49,products!$B$2:$B$49,,0)</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_xlfn.XLOOKUP(orders!C444,customers!$A$1:$A$1001,customers!$B$1:$B$1001,,0)</f>
        <v>Koralle Heads</v>
      </c>
      <c r="G444" s="2" t="str">
        <f xml:space="preserve"> IF(_xlfn.XLOOKUP(C444,customers!$A$1:$A$1001,customers!$C$1:$C$1001,,0)=0,"",_xlfn.XLOOKUP(C444,customers!$A$1:$A$1001,customers!$C$1:$C$1001,,0))</f>
        <v>kheadsca@jalbum.net</v>
      </c>
      <c r="H444" s="2" t="str">
        <f>_xlfn.XLOOKUP(C444,customers!$A$1:$A$1001,customers!$G$1:$G$1001,,0)</f>
        <v>United States</v>
      </c>
      <c r="I444" t="str">
        <f>_xlfn.XLOOKUP(D444,products!$A$2:$A$49,products!$B$2:$B$49,,0)</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_xlfn.XLOOKUP(orders!C445,customers!$A$1:$A$1001,customers!$B$1:$B$1001,,0)</f>
        <v>Theo Bowne</v>
      </c>
      <c r="G445" s="2" t="str">
        <f xml:space="preserve"> IF(_xlfn.XLOOKUP(C445,customers!$A$1:$A$1001,customers!$C$1:$C$1001,,0)=0,"",_xlfn.XLOOKUP(C445,customers!$A$1:$A$1001,customers!$C$1:$C$1001,,0))</f>
        <v>tbownecb@unicef.org</v>
      </c>
      <c r="H445" s="2" t="str">
        <f>_xlfn.XLOOKUP(C445,customers!$A$1:$A$1001,customers!$G$1:$G$1001,,0)</f>
        <v>Ireland</v>
      </c>
      <c r="I445" t="str">
        <f>_xlfn.XLOOKUP(D445,products!$A$2:$A$49,products!$B$2:$B$49,,0)</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_xlfn.XLOOKUP(orders!C446,customers!$A$1:$A$1001,customers!$B$1:$B$1001,,0)</f>
        <v>Rasia Jacquemard</v>
      </c>
      <c r="G446" s="2" t="str">
        <f xml:space="preserve"> IF(_xlfn.XLOOKUP(C446,customers!$A$1:$A$1001,customers!$C$1:$C$1001,,0)=0,"",_xlfn.XLOOKUP(C446,customers!$A$1:$A$1001,customers!$C$1:$C$1001,,0))</f>
        <v>rjacquemardcc@acquirethisname.com</v>
      </c>
      <c r="H446" s="2" t="str">
        <f>_xlfn.XLOOKUP(C446,customers!$A$1:$A$1001,customers!$G$1:$G$1001,,0)</f>
        <v>Ireland</v>
      </c>
      <c r="I446" t="str">
        <f>_xlfn.XLOOKUP(D446,products!$A$2:$A$49,products!$B$2:$B$49,,0)</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_xlfn.XLOOKUP(orders!C447,customers!$A$1:$A$1001,customers!$B$1:$B$1001,,0)</f>
        <v>Kizzie Warman</v>
      </c>
      <c r="G447" s="2" t="str">
        <f xml:space="preserve"> IF(_xlfn.XLOOKUP(C447,customers!$A$1:$A$1001,customers!$C$1:$C$1001,,0)=0,"",_xlfn.XLOOKUP(C447,customers!$A$1:$A$1001,customers!$C$1:$C$1001,,0))</f>
        <v>kwarmancd@printfriendly.com</v>
      </c>
      <c r="H447" s="2" t="str">
        <f>_xlfn.XLOOKUP(C447,customers!$A$1:$A$1001,customers!$G$1:$G$1001,,0)</f>
        <v>Ireland</v>
      </c>
      <c r="I447" t="str">
        <f>_xlfn.XLOOKUP(D447,products!$A$2:$A$49,products!$B$2:$B$49,,0)</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_xlfn.XLOOKUP(orders!C448,customers!$A$1:$A$1001,customers!$B$1:$B$1001,,0)</f>
        <v>Wain Cholomin</v>
      </c>
      <c r="G448" s="2" t="str">
        <f xml:space="preserve"> IF(_xlfn.XLOOKUP(C448,customers!$A$1:$A$1001,customers!$C$1:$C$1001,,0)=0,"",_xlfn.XLOOKUP(C448,customers!$A$1:$A$1001,customers!$C$1:$C$1001,,0))</f>
        <v>wcholomince@about.com</v>
      </c>
      <c r="H448" s="2" t="str">
        <f>_xlfn.XLOOKUP(C448,customers!$A$1:$A$1001,customers!$G$1:$G$1001,,0)</f>
        <v>United Kingdom</v>
      </c>
      <c r="I448" t="str">
        <f>_xlfn.XLOOKUP(D448,products!$A$2:$A$49,products!$B$2:$B$49,,0)</f>
        <v>Lib</v>
      </c>
      <c r="J448" t="str">
        <f>_xlfn.XLOOKUP(D448,products!$A$2:$A$49,products!$C$2:$C$49,,0)</f>
        <v>M</v>
      </c>
      <c r="K448" s="4">
        <f>_xlfn.XLOOKUP(D448,products!$A$2:$A$49,products!$D$2:$D$49,,0)</f>
        <v>0.5</v>
      </c>
      <c r="L448" s="5">
        <f>_xlfn.XLOOKUP(D448,products!$A$2:$A$49,products!$E$2:$E$49,,0)</f>
        <v>8.73</v>
      </c>
      <c r="M448" s="5">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_xlfn.XLOOKUP(orders!C449,customers!$A$1:$A$1001,customers!$B$1:$B$1001,,0)</f>
        <v>Arleen Braidman</v>
      </c>
      <c r="G449" s="2" t="str">
        <f xml:space="preserve"> IF(_xlfn.XLOOKUP(C449,customers!$A$1:$A$1001,customers!$C$1:$C$1001,,0)=0,"",_xlfn.XLOOKUP(C449,customers!$A$1:$A$1001,customers!$C$1:$C$1001,,0))</f>
        <v>abraidmancf@census.gov</v>
      </c>
      <c r="H449" s="2" t="str">
        <f>_xlfn.XLOOKUP(C449,customers!$A$1:$A$1001,customers!$G$1:$G$1001,,0)</f>
        <v>United States</v>
      </c>
      <c r="I449" t="str">
        <f>_xlfn.XLOOKUP(D449,products!$A$2:$A$49,products!$B$2:$B$49,,0)</f>
        <v>Rob</v>
      </c>
      <c r="J449" t="str">
        <f>_xlfn.XLOOKUP(D449,products!$A$2:$A$49,products!$C$2:$C$49,,0)</f>
        <v>M</v>
      </c>
      <c r="K449" s="4">
        <f>_xlfn.XLOOKUP(D449,products!$A$2:$A$49,products!$D$2:$D$49,,0)</f>
        <v>0.5</v>
      </c>
      <c r="L449" s="5">
        <f>_xlfn.XLOOKUP(D449,products!$A$2:$A$49,products!$E$2:$E$49,,0)</f>
        <v>5.97</v>
      </c>
      <c r="M449" s="5">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_xlfn.XLOOKUP(orders!C450,customers!$A$1:$A$1001,customers!$B$1:$B$1001,,0)</f>
        <v>Pru Durban</v>
      </c>
      <c r="G450" s="2" t="str">
        <f xml:space="preserve"> IF(_xlfn.XLOOKUP(C450,customers!$A$1:$A$1001,customers!$C$1:$C$1001,,0)=0,"",_xlfn.XLOOKUP(C450,customers!$A$1:$A$1001,customers!$C$1:$C$1001,,0))</f>
        <v>pdurbancg@symantec.com</v>
      </c>
      <c r="H450" s="2" t="str">
        <f>_xlfn.XLOOKUP(C450,customers!$A$1:$A$1001,customers!$G$1:$G$1001,,0)</f>
        <v>Ireland</v>
      </c>
      <c r="I450" t="str">
        <f>_xlfn.XLOOKUP(D450,products!$A$2:$A$49,products!$B$2:$B$49,,0)</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_xlfn.XLOOKUP(orders!C451,customers!$A$1:$A$1001,customers!$B$1:$B$1001,,0)</f>
        <v>Antone Harrold</v>
      </c>
      <c r="G451" s="2" t="str">
        <f xml:space="preserve"> IF(_xlfn.XLOOKUP(C451,customers!$A$1:$A$1001,customers!$C$1:$C$1001,,0)=0,"",_xlfn.XLOOKUP(C451,customers!$A$1:$A$1001,customers!$C$1:$C$1001,,0))</f>
        <v>aharroldch@miibeian.gov.cn</v>
      </c>
      <c r="H451" s="2" t="str">
        <f>_xlfn.XLOOKUP(C451,customers!$A$1:$A$1001,customers!$G$1:$G$1001,,0)</f>
        <v>United States</v>
      </c>
      <c r="I451" t="str">
        <f>_xlfn.XLOOKUP(D451,products!$A$2:$A$49,products!$B$2:$B$49,,0)</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 "Robusta", IF(I451="Exc", "Excelsa", IF(I451="Ara", "Arabica", IF(I451="Lib", "Liberica", " "))))</f>
        <v>Robusta</v>
      </c>
      <c r="O451" t="str">
        <f t="shared" ref="O451:O514" si="23">IF(J451 = "M", "Medium", IF(J451 = "L", "Light", IF(J451 = "D", "Dark", " ")))</f>
        <v>Dark</v>
      </c>
      <c r="P451" t="str">
        <f>_xlfn.XLOOKUP(Orders[[#This Row],[Customer ID]],customers!$A$2:$A$1001,customers!$I$2:$I$1001,,0)</f>
        <v>No</v>
      </c>
    </row>
    <row r="452" spans="1:16" x14ac:dyDescent="0.2">
      <c r="A452" s="2" t="s">
        <v>3027</v>
      </c>
      <c r="B452" s="3">
        <v>44207</v>
      </c>
      <c r="C452" s="2" t="s">
        <v>3028</v>
      </c>
      <c r="D452" t="s">
        <v>6145</v>
      </c>
      <c r="E452" s="2">
        <v>5</v>
      </c>
      <c r="F452" s="2" t="str">
        <f>_xlfn.XLOOKUP(orders!C452,customers!$A$1:$A$1001,customers!$B$1:$B$1001,,0)</f>
        <v>Sim Pamphilon</v>
      </c>
      <c r="G452" s="2" t="str">
        <f xml:space="preserve"> IF(_xlfn.XLOOKUP(C452,customers!$A$1:$A$1001,customers!$C$1:$C$1001,,0)=0,"",_xlfn.XLOOKUP(C452,customers!$A$1:$A$1001,customers!$C$1:$C$1001,,0))</f>
        <v>spamphilonci@mlb.com</v>
      </c>
      <c r="H452" s="2" t="str">
        <f>_xlfn.XLOOKUP(C452,customers!$A$1:$A$1001,customers!$G$1:$G$1001,,0)</f>
        <v>Ireland</v>
      </c>
      <c r="I452" t="str">
        <f>_xlfn.XLOOKUP(D452,products!$A$2:$A$49,products!$B$2:$B$49,,0)</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_xlfn.XLOOKUP(orders!C453,customers!$A$1:$A$1001,customers!$B$1:$B$1001,,0)</f>
        <v>Mohandis Spurden</v>
      </c>
      <c r="G453" s="2" t="str">
        <f xml:space="preserve"> IF(_xlfn.XLOOKUP(C453,customers!$A$1:$A$1001,customers!$C$1:$C$1001,,0)=0,"",_xlfn.XLOOKUP(C453,customers!$A$1:$A$1001,customers!$C$1:$C$1001,,0))</f>
        <v>mspurdencj@exblog.jp</v>
      </c>
      <c r="H453" s="2" t="str">
        <f>_xlfn.XLOOKUP(C453,customers!$A$1:$A$1001,customers!$G$1:$G$1001,,0)</f>
        <v>United States</v>
      </c>
      <c r="I453" t="str">
        <f>_xlfn.XLOOKUP(D453,products!$A$2:$A$49,products!$B$2:$B$49,,0)</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_xlfn.XLOOKUP(orders!C454,customers!$A$1:$A$1001,customers!$B$1:$B$1001,,0)</f>
        <v>Morgen Seson</v>
      </c>
      <c r="G454" s="2" t="str">
        <f xml:space="preserve"> IF(_xlfn.XLOOKUP(C454,customers!$A$1:$A$1001,customers!$C$1:$C$1001,,0)=0,"",_xlfn.XLOOKUP(C454,customers!$A$1:$A$1001,customers!$C$1:$C$1001,,0))</f>
        <v>msesonck@census.gov</v>
      </c>
      <c r="H454" s="2" t="str">
        <f>_xlfn.XLOOKUP(C454,customers!$A$1:$A$1001,customers!$G$1:$G$1001,,0)</f>
        <v>United States</v>
      </c>
      <c r="I454" t="str">
        <f>_xlfn.XLOOKUP(D454,products!$A$2:$A$49,products!$B$2:$B$49,,0)</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_xlfn.XLOOKUP(orders!C455,customers!$A$1:$A$1001,customers!$B$1:$B$1001,,0)</f>
        <v>Nalani Pirrone</v>
      </c>
      <c r="G455" s="2" t="str">
        <f xml:space="preserve"> IF(_xlfn.XLOOKUP(C455,customers!$A$1:$A$1001,customers!$C$1:$C$1001,,0)=0,"",_xlfn.XLOOKUP(C455,customers!$A$1:$A$1001,customers!$C$1:$C$1001,,0))</f>
        <v>npirronecl@weibo.com</v>
      </c>
      <c r="H455" s="2" t="str">
        <f>_xlfn.XLOOKUP(C455,customers!$A$1:$A$1001,customers!$G$1:$G$1001,,0)</f>
        <v>United States</v>
      </c>
      <c r="I455" t="str">
        <f>_xlfn.XLOOKUP(D455,products!$A$2:$A$49,products!$B$2:$B$49,,0)</f>
        <v>Lib</v>
      </c>
      <c r="J455" t="str">
        <f>_xlfn.XLOOKUP(D455,products!$A$2:$A$49,products!$C$2:$C$49,,0)</f>
        <v>L</v>
      </c>
      <c r="K455" s="4">
        <f>_xlfn.XLOOKUP(D455,products!$A$2:$A$49,products!$D$2:$D$49,,0)</f>
        <v>0.5</v>
      </c>
      <c r="L455" s="5">
        <f>_xlfn.XLOOKUP(D455,products!$A$2:$A$49,products!$E$2:$E$49,,0)</f>
        <v>9.51</v>
      </c>
      <c r="M455" s="5">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_xlfn.XLOOKUP(orders!C456,customers!$A$1:$A$1001,customers!$B$1:$B$1001,,0)</f>
        <v>Reube Cawley</v>
      </c>
      <c r="G456" s="2" t="str">
        <f xml:space="preserve"> IF(_xlfn.XLOOKUP(C456,customers!$A$1:$A$1001,customers!$C$1:$C$1001,,0)=0,"",_xlfn.XLOOKUP(C456,customers!$A$1:$A$1001,customers!$C$1:$C$1001,,0))</f>
        <v>rcawleycm@yellowbook.com</v>
      </c>
      <c r="H456" s="2" t="str">
        <f>_xlfn.XLOOKUP(C456,customers!$A$1:$A$1001,customers!$G$1:$G$1001,,0)</f>
        <v>Ireland</v>
      </c>
      <c r="I456" t="str">
        <f>_xlfn.XLOOKUP(D456,products!$A$2:$A$49,products!$B$2:$B$49,,0)</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_xlfn.XLOOKUP(orders!C457,customers!$A$1:$A$1001,customers!$B$1:$B$1001,,0)</f>
        <v>Stan Barribal</v>
      </c>
      <c r="G457" s="2" t="str">
        <f xml:space="preserve"> IF(_xlfn.XLOOKUP(C457,customers!$A$1:$A$1001,customers!$C$1:$C$1001,,0)=0,"",_xlfn.XLOOKUP(C457,customers!$A$1:$A$1001,customers!$C$1:$C$1001,,0))</f>
        <v>sbarribalcn@microsoft.com</v>
      </c>
      <c r="H457" s="2" t="str">
        <f>_xlfn.XLOOKUP(C457,customers!$A$1:$A$1001,customers!$G$1:$G$1001,,0)</f>
        <v>Ireland</v>
      </c>
      <c r="I457" t="str">
        <f>_xlfn.XLOOKUP(D457,products!$A$2:$A$49,products!$B$2:$B$49,,0)</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_xlfn.XLOOKUP(orders!C458,customers!$A$1:$A$1001,customers!$B$1:$B$1001,,0)</f>
        <v>Agnes Adamides</v>
      </c>
      <c r="G458" s="2" t="str">
        <f xml:space="preserve"> IF(_xlfn.XLOOKUP(C458,customers!$A$1:$A$1001,customers!$C$1:$C$1001,,0)=0,"",_xlfn.XLOOKUP(C458,customers!$A$1:$A$1001,customers!$C$1:$C$1001,,0))</f>
        <v>aadamidesco@bizjournals.com</v>
      </c>
      <c r="H458" s="2" t="str">
        <f>_xlfn.XLOOKUP(C458,customers!$A$1:$A$1001,customers!$G$1:$G$1001,,0)</f>
        <v>United Kingdom</v>
      </c>
      <c r="I458" t="str">
        <f>_xlfn.XLOOKUP(D458,products!$A$2:$A$49,products!$B$2:$B$49,,0)</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_xlfn.XLOOKUP(orders!C459,customers!$A$1:$A$1001,customers!$B$1:$B$1001,,0)</f>
        <v>Carmelita Thowes</v>
      </c>
      <c r="G459" s="2" t="str">
        <f xml:space="preserve"> IF(_xlfn.XLOOKUP(C459,customers!$A$1:$A$1001,customers!$C$1:$C$1001,,0)=0,"",_xlfn.XLOOKUP(C459,customers!$A$1:$A$1001,customers!$C$1:$C$1001,,0))</f>
        <v>cthowescp@craigslist.org</v>
      </c>
      <c r="H459" s="2" t="str">
        <f>_xlfn.XLOOKUP(C459,customers!$A$1:$A$1001,customers!$G$1:$G$1001,,0)</f>
        <v>United States</v>
      </c>
      <c r="I459" t="str">
        <f>_xlfn.XLOOKUP(D459,products!$A$2:$A$49,products!$B$2:$B$49,,0)</f>
        <v>Lib</v>
      </c>
      <c r="J459" t="str">
        <f>_xlfn.XLOOKUP(D459,products!$A$2:$A$49,products!$C$2:$C$49,,0)</f>
        <v>L</v>
      </c>
      <c r="K459" s="4">
        <f>_xlfn.XLOOKUP(D459,products!$A$2:$A$49,products!$D$2:$D$49,,0)</f>
        <v>0.5</v>
      </c>
      <c r="L459" s="5">
        <f>_xlfn.XLOOKUP(D459,products!$A$2:$A$49,products!$E$2:$E$49,,0)</f>
        <v>9.51</v>
      </c>
      <c r="M459" s="5">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_xlfn.XLOOKUP(orders!C460,customers!$A$1:$A$1001,customers!$B$1:$B$1001,,0)</f>
        <v>Rodolfo Willoway</v>
      </c>
      <c r="G460" s="2" t="str">
        <f xml:space="preserve"> IF(_xlfn.XLOOKUP(C460,customers!$A$1:$A$1001,customers!$C$1:$C$1001,,0)=0,"",_xlfn.XLOOKUP(C460,customers!$A$1:$A$1001,customers!$C$1:$C$1001,,0))</f>
        <v>rwillowaycq@admin.ch</v>
      </c>
      <c r="H460" s="2" t="str">
        <f>_xlfn.XLOOKUP(C460,customers!$A$1:$A$1001,customers!$G$1:$G$1001,,0)</f>
        <v>United States</v>
      </c>
      <c r="I460" t="str">
        <f>_xlfn.XLOOKUP(D460,products!$A$2:$A$49,products!$B$2:$B$49,,0)</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_xlfn.XLOOKUP(orders!C461,customers!$A$1:$A$1001,customers!$B$1:$B$1001,,0)</f>
        <v>Alvis Elwin</v>
      </c>
      <c r="G461" s="2" t="str">
        <f xml:space="preserve"> IF(_xlfn.XLOOKUP(C461,customers!$A$1:$A$1001,customers!$C$1:$C$1001,,0)=0,"",_xlfn.XLOOKUP(C461,customers!$A$1:$A$1001,customers!$C$1:$C$1001,,0))</f>
        <v>aelwincr@privacy.gov.au</v>
      </c>
      <c r="H461" s="2" t="str">
        <f>_xlfn.XLOOKUP(C461,customers!$A$1:$A$1001,customers!$G$1:$G$1001,,0)</f>
        <v>United States</v>
      </c>
      <c r="I461" t="str">
        <f>_xlfn.XLOOKUP(D461,products!$A$2:$A$49,products!$B$2:$B$49,,0)</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_xlfn.XLOOKUP(orders!C462,customers!$A$1:$A$1001,customers!$B$1:$B$1001,,0)</f>
        <v>Araldo Bilbrook</v>
      </c>
      <c r="G462" s="2" t="str">
        <f xml:space="preserve"> IF(_xlfn.XLOOKUP(C462,customers!$A$1:$A$1001,customers!$C$1:$C$1001,,0)=0,"",_xlfn.XLOOKUP(C462,customers!$A$1:$A$1001,customers!$C$1:$C$1001,,0))</f>
        <v>abilbrookcs@booking.com</v>
      </c>
      <c r="H462" s="2" t="str">
        <f>_xlfn.XLOOKUP(C462,customers!$A$1:$A$1001,customers!$G$1:$G$1001,,0)</f>
        <v>Ireland</v>
      </c>
      <c r="I462" t="str">
        <f>_xlfn.XLOOKUP(D462,products!$A$2:$A$49,products!$B$2:$B$49,,0)</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_xlfn.XLOOKUP(orders!C463,customers!$A$1:$A$1001,customers!$B$1:$B$1001,,0)</f>
        <v>Ransell McKall</v>
      </c>
      <c r="G463" s="2" t="str">
        <f xml:space="preserve"> IF(_xlfn.XLOOKUP(C463,customers!$A$1:$A$1001,customers!$C$1:$C$1001,,0)=0,"",_xlfn.XLOOKUP(C463,customers!$A$1:$A$1001,customers!$C$1:$C$1001,,0))</f>
        <v>rmckallct@sakura.ne.jp</v>
      </c>
      <c r="H463" s="2" t="str">
        <f>_xlfn.XLOOKUP(C463,customers!$A$1:$A$1001,customers!$G$1:$G$1001,,0)</f>
        <v>United Kingdom</v>
      </c>
      <c r="I463" t="str">
        <f>_xlfn.XLOOKUP(D463,products!$A$2:$A$49,products!$B$2:$B$49,,0)</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_xlfn.XLOOKUP(orders!C464,customers!$A$1:$A$1001,customers!$B$1:$B$1001,,0)</f>
        <v>Borg Daile</v>
      </c>
      <c r="G464" s="2" t="str">
        <f xml:space="preserve"> IF(_xlfn.XLOOKUP(C464,customers!$A$1:$A$1001,customers!$C$1:$C$1001,,0)=0,"",_xlfn.XLOOKUP(C464,customers!$A$1:$A$1001,customers!$C$1:$C$1001,,0))</f>
        <v>bdailecu@vistaprint.com</v>
      </c>
      <c r="H464" s="2" t="str">
        <f>_xlfn.XLOOKUP(C464,customers!$A$1:$A$1001,customers!$G$1:$G$1001,,0)</f>
        <v>United States</v>
      </c>
      <c r="I464" t="str">
        <f>_xlfn.XLOOKUP(D464,products!$A$2:$A$49,products!$B$2:$B$49,,0)</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_xlfn.XLOOKUP(orders!C465,customers!$A$1:$A$1001,customers!$B$1:$B$1001,,0)</f>
        <v>Adolphe Treherne</v>
      </c>
      <c r="G465" s="2" t="str">
        <f xml:space="preserve"> IF(_xlfn.XLOOKUP(C465,customers!$A$1:$A$1001,customers!$C$1:$C$1001,,0)=0,"",_xlfn.XLOOKUP(C465,customers!$A$1:$A$1001,customers!$C$1:$C$1001,,0))</f>
        <v>atrehernecv@state.tx.us</v>
      </c>
      <c r="H465" s="2" t="str">
        <f>_xlfn.XLOOKUP(C465,customers!$A$1:$A$1001,customers!$G$1:$G$1001,,0)</f>
        <v>Ireland</v>
      </c>
      <c r="I465" t="str">
        <f>_xlfn.XLOOKUP(D465,products!$A$2:$A$49,products!$B$2:$B$49,,0)</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_xlfn.XLOOKUP(orders!C466,customers!$A$1:$A$1001,customers!$B$1:$B$1001,,0)</f>
        <v>Annetta Brentnall</v>
      </c>
      <c r="G466" s="2" t="str">
        <f xml:space="preserve"> IF(_xlfn.XLOOKUP(C466,customers!$A$1:$A$1001,customers!$C$1:$C$1001,,0)=0,"",_xlfn.XLOOKUP(C466,customers!$A$1:$A$1001,customers!$C$1:$C$1001,,0))</f>
        <v>abrentnallcw@biglobe.ne.jp</v>
      </c>
      <c r="H466" s="2" t="str">
        <f>_xlfn.XLOOKUP(C466,customers!$A$1:$A$1001,customers!$G$1:$G$1001,,0)</f>
        <v>United Kingdom</v>
      </c>
      <c r="I466" t="str">
        <f>_xlfn.XLOOKUP(D466,products!$A$2:$A$49,products!$B$2:$B$49,,0)</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_xlfn.XLOOKUP(orders!C467,customers!$A$1:$A$1001,customers!$B$1:$B$1001,,0)</f>
        <v>Dick Drinkall</v>
      </c>
      <c r="G467" s="2" t="str">
        <f xml:space="preserve"> IF(_xlfn.XLOOKUP(C467,customers!$A$1:$A$1001,customers!$C$1:$C$1001,,0)=0,"",_xlfn.XLOOKUP(C467,customers!$A$1:$A$1001,customers!$C$1:$C$1001,,0))</f>
        <v>ddrinkallcx@psu.edu</v>
      </c>
      <c r="H467" s="2" t="str">
        <f>_xlfn.XLOOKUP(C467,customers!$A$1:$A$1001,customers!$G$1:$G$1001,,0)</f>
        <v>United States</v>
      </c>
      <c r="I467" t="str">
        <f>_xlfn.XLOOKUP(D467,products!$A$2:$A$49,products!$B$2:$B$49,,0)</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_xlfn.XLOOKUP(orders!C468,customers!$A$1:$A$1001,customers!$B$1:$B$1001,,0)</f>
        <v>Dagny Kornel</v>
      </c>
      <c r="G468" s="2" t="str">
        <f xml:space="preserve"> IF(_xlfn.XLOOKUP(C468,customers!$A$1:$A$1001,customers!$C$1:$C$1001,,0)=0,"",_xlfn.XLOOKUP(C468,customers!$A$1:$A$1001,customers!$C$1:$C$1001,,0))</f>
        <v>dkornelcy@cyberchimps.com</v>
      </c>
      <c r="H468" s="2" t="str">
        <f>_xlfn.XLOOKUP(C468,customers!$A$1:$A$1001,customers!$G$1:$G$1001,,0)</f>
        <v>United States</v>
      </c>
      <c r="I468" t="str">
        <f>_xlfn.XLOOKUP(D468,products!$A$2:$A$49,products!$B$2:$B$49,,0)</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_xlfn.XLOOKUP(orders!C469,customers!$A$1:$A$1001,customers!$B$1:$B$1001,,0)</f>
        <v>Rhona Lequeux</v>
      </c>
      <c r="G469" s="2" t="str">
        <f xml:space="preserve"> IF(_xlfn.XLOOKUP(C469,customers!$A$1:$A$1001,customers!$C$1:$C$1001,,0)=0,"",_xlfn.XLOOKUP(C469,customers!$A$1:$A$1001,customers!$C$1:$C$1001,,0))</f>
        <v>rlequeuxcz@newyorker.com</v>
      </c>
      <c r="H469" s="2" t="str">
        <f>_xlfn.XLOOKUP(C469,customers!$A$1:$A$1001,customers!$G$1:$G$1001,,0)</f>
        <v>United States</v>
      </c>
      <c r="I469" t="str">
        <f>_xlfn.XLOOKUP(D469,products!$A$2:$A$49,products!$B$2:$B$49,,0)</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_xlfn.XLOOKUP(orders!C470,customers!$A$1:$A$1001,customers!$B$1:$B$1001,,0)</f>
        <v>Julius Mccaull</v>
      </c>
      <c r="G470" s="2" t="str">
        <f xml:space="preserve"> IF(_xlfn.XLOOKUP(C470,customers!$A$1:$A$1001,customers!$C$1:$C$1001,,0)=0,"",_xlfn.XLOOKUP(C470,customers!$A$1:$A$1001,customers!$C$1:$C$1001,,0))</f>
        <v>jmccaulld0@parallels.com</v>
      </c>
      <c r="H470" s="2" t="str">
        <f>_xlfn.XLOOKUP(C470,customers!$A$1:$A$1001,customers!$G$1:$G$1001,,0)</f>
        <v>United States</v>
      </c>
      <c r="I470" t="str">
        <f>_xlfn.XLOOKUP(D470,products!$A$2:$A$49,products!$B$2:$B$49,,0)</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_xlfn.XLOOKUP(orders!C471,customers!$A$1:$A$1001,customers!$B$1:$B$1001,,0)</f>
        <v>Ailey Brash</v>
      </c>
      <c r="G471" s="2" t="str">
        <f xml:space="preserve"> IF(_xlfn.XLOOKUP(C471,customers!$A$1:$A$1001,customers!$C$1:$C$1001,,0)=0,"",_xlfn.XLOOKUP(C471,customers!$A$1:$A$1001,customers!$C$1:$C$1001,,0))</f>
        <v>abrashda@plala.or.jp</v>
      </c>
      <c r="H471" s="2" t="str">
        <f>_xlfn.XLOOKUP(C471,customers!$A$1:$A$1001,customers!$G$1:$G$1001,,0)</f>
        <v>United States</v>
      </c>
      <c r="I471" t="str">
        <f>_xlfn.XLOOKUP(D471,products!$A$2:$A$49,products!$B$2:$B$49,,0)</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_xlfn.XLOOKUP(orders!C472,customers!$A$1:$A$1001,customers!$B$1:$B$1001,,0)</f>
        <v>Alberto Hutchinson</v>
      </c>
      <c r="G472" s="2" t="str">
        <f xml:space="preserve"> IF(_xlfn.XLOOKUP(C472,customers!$A$1:$A$1001,customers!$C$1:$C$1001,,0)=0,"",_xlfn.XLOOKUP(C472,customers!$A$1:$A$1001,customers!$C$1:$C$1001,,0))</f>
        <v>ahutchinsond2@imgur.com</v>
      </c>
      <c r="H472" s="2" t="str">
        <f>_xlfn.XLOOKUP(C472,customers!$A$1:$A$1001,customers!$G$1:$G$1001,,0)</f>
        <v>United States</v>
      </c>
      <c r="I472" t="str">
        <f>_xlfn.XLOOKUP(D472,products!$A$2:$A$49,products!$B$2:$B$49,,0)</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_xlfn.XLOOKUP(orders!C473,customers!$A$1:$A$1001,customers!$B$1:$B$1001,,0)</f>
        <v>Lamond Gheeraert</v>
      </c>
      <c r="G473" s="2" t="str">
        <f xml:space="preserve"> IF(_xlfn.XLOOKUP(C473,customers!$A$1:$A$1001,customers!$C$1:$C$1001,,0)=0,"",_xlfn.XLOOKUP(C473,customers!$A$1:$A$1001,customers!$C$1:$C$1001,,0))</f>
        <v/>
      </c>
      <c r="H473" s="2" t="str">
        <f>_xlfn.XLOOKUP(C473,customers!$A$1:$A$1001,customers!$G$1:$G$1001,,0)</f>
        <v>United States</v>
      </c>
      <c r="I473" t="str">
        <f>_xlfn.XLOOKUP(D473,products!$A$2:$A$49,products!$B$2:$B$49,,0)</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_xlfn.XLOOKUP(orders!C474,customers!$A$1:$A$1001,customers!$B$1:$B$1001,,0)</f>
        <v>Roxine Drivers</v>
      </c>
      <c r="G474" s="2" t="str">
        <f xml:space="preserve"> IF(_xlfn.XLOOKUP(C474,customers!$A$1:$A$1001,customers!$C$1:$C$1001,,0)=0,"",_xlfn.XLOOKUP(C474,customers!$A$1:$A$1001,customers!$C$1:$C$1001,,0))</f>
        <v>rdriversd4@hexun.com</v>
      </c>
      <c r="H474" s="2" t="str">
        <f>_xlfn.XLOOKUP(C474,customers!$A$1:$A$1001,customers!$G$1:$G$1001,,0)</f>
        <v>United States</v>
      </c>
      <c r="I474" t="str">
        <f>_xlfn.XLOOKUP(D474,products!$A$2:$A$49,products!$B$2:$B$49,,0)</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_xlfn.XLOOKUP(orders!C475,customers!$A$1:$A$1001,customers!$B$1:$B$1001,,0)</f>
        <v>Heloise Zeal</v>
      </c>
      <c r="G475" s="2" t="str">
        <f xml:space="preserve"> IF(_xlfn.XLOOKUP(C475,customers!$A$1:$A$1001,customers!$C$1:$C$1001,,0)=0,"",_xlfn.XLOOKUP(C475,customers!$A$1:$A$1001,customers!$C$1:$C$1001,,0))</f>
        <v>hzeald5@google.de</v>
      </c>
      <c r="H475" s="2" t="str">
        <f>_xlfn.XLOOKUP(C475,customers!$A$1:$A$1001,customers!$G$1:$G$1001,,0)</f>
        <v>United States</v>
      </c>
      <c r="I475" t="str">
        <f>_xlfn.XLOOKUP(D475,products!$A$2:$A$49,products!$B$2:$B$49,,0)</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_xlfn.XLOOKUP(orders!C476,customers!$A$1:$A$1001,customers!$B$1:$B$1001,,0)</f>
        <v>Granger Smallcombe</v>
      </c>
      <c r="G476" s="2" t="str">
        <f xml:space="preserve"> IF(_xlfn.XLOOKUP(C476,customers!$A$1:$A$1001,customers!$C$1:$C$1001,,0)=0,"",_xlfn.XLOOKUP(C476,customers!$A$1:$A$1001,customers!$C$1:$C$1001,,0))</f>
        <v>gsmallcombed6@ucla.edu</v>
      </c>
      <c r="H476" s="2" t="str">
        <f>_xlfn.XLOOKUP(C476,customers!$A$1:$A$1001,customers!$G$1:$G$1001,,0)</f>
        <v>Ireland</v>
      </c>
      <c r="I476" t="str">
        <f>_xlfn.XLOOKUP(D476,products!$A$2:$A$49,products!$B$2:$B$49,,0)</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_xlfn.XLOOKUP(orders!C477,customers!$A$1:$A$1001,customers!$B$1:$B$1001,,0)</f>
        <v>Daryn Dibley</v>
      </c>
      <c r="G477" s="2" t="str">
        <f xml:space="preserve"> IF(_xlfn.XLOOKUP(C477,customers!$A$1:$A$1001,customers!$C$1:$C$1001,,0)=0,"",_xlfn.XLOOKUP(C477,customers!$A$1:$A$1001,customers!$C$1:$C$1001,,0))</f>
        <v>ddibleyd7@feedburner.com</v>
      </c>
      <c r="H477" s="2" t="str">
        <f>_xlfn.XLOOKUP(C477,customers!$A$1:$A$1001,customers!$G$1:$G$1001,,0)</f>
        <v>United States</v>
      </c>
      <c r="I477" t="str">
        <f>_xlfn.XLOOKUP(D477,products!$A$2:$A$49,products!$B$2:$B$49,,0)</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_xlfn.XLOOKUP(orders!C478,customers!$A$1:$A$1001,customers!$B$1:$B$1001,,0)</f>
        <v>Gardy Dimitriou</v>
      </c>
      <c r="G478" s="2" t="str">
        <f xml:space="preserve"> IF(_xlfn.XLOOKUP(C478,customers!$A$1:$A$1001,customers!$C$1:$C$1001,,0)=0,"",_xlfn.XLOOKUP(C478,customers!$A$1:$A$1001,customers!$C$1:$C$1001,,0))</f>
        <v>gdimitrioud8@chronoengine.com</v>
      </c>
      <c r="H478" s="2" t="str">
        <f>_xlfn.XLOOKUP(C478,customers!$A$1:$A$1001,customers!$G$1:$G$1001,,0)</f>
        <v>United States</v>
      </c>
      <c r="I478" t="str">
        <f>_xlfn.XLOOKUP(D478,products!$A$2:$A$49,products!$B$2:$B$49,,0)</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_xlfn.XLOOKUP(orders!C479,customers!$A$1:$A$1001,customers!$B$1:$B$1001,,0)</f>
        <v>Fanny Flanagan</v>
      </c>
      <c r="G479" s="2" t="str">
        <f xml:space="preserve"> IF(_xlfn.XLOOKUP(C479,customers!$A$1:$A$1001,customers!$C$1:$C$1001,,0)=0,"",_xlfn.XLOOKUP(C479,customers!$A$1:$A$1001,customers!$C$1:$C$1001,,0))</f>
        <v>fflanagand9@woothemes.com</v>
      </c>
      <c r="H479" s="2" t="str">
        <f>_xlfn.XLOOKUP(C479,customers!$A$1:$A$1001,customers!$G$1:$G$1001,,0)</f>
        <v>United States</v>
      </c>
      <c r="I479" t="str">
        <f>_xlfn.XLOOKUP(D479,products!$A$2:$A$49,products!$B$2:$B$49,,0)</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_xlfn.XLOOKUP(orders!C480,customers!$A$1:$A$1001,customers!$B$1:$B$1001,,0)</f>
        <v>Ailey Brash</v>
      </c>
      <c r="G480" s="2" t="str">
        <f xml:space="preserve"> IF(_xlfn.XLOOKUP(C480,customers!$A$1:$A$1001,customers!$C$1:$C$1001,,0)=0,"",_xlfn.XLOOKUP(C480,customers!$A$1:$A$1001,customers!$C$1:$C$1001,,0))</f>
        <v>abrashda@plala.or.jp</v>
      </c>
      <c r="H480" s="2" t="str">
        <f>_xlfn.XLOOKUP(C480,customers!$A$1:$A$1001,customers!$G$1:$G$1001,,0)</f>
        <v>United States</v>
      </c>
      <c r="I480" t="str">
        <f>_xlfn.XLOOKUP(D480,products!$A$2:$A$49,products!$B$2:$B$49,,0)</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_xlfn.XLOOKUP(orders!C481,customers!$A$1:$A$1001,customers!$B$1:$B$1001,,0)</f>
        <v>Ailey Brash</v>
      </c>
      <c r="G481" s="2" t="str">
        <f xml:space="preserve"> IF(_xlfn.XLOOKUP(C481,customers!$A$1:$A$1001,customers!$C$1:$C$1001,,0)=0,"",_xlfn.XLOOKUP(C481,customers!$A$1:$A$1001,customers!$C$1:$C$1001,,0))</f>
        <v>abrashda@plala.or.jp</v>
      </c>
      <c r="H481" s="2" t="str">
        <f>_xlfn.XLOOKUP(C481,customers!$A$1:$A$1001,customers!$G$1:$G$1001,,0)</f>
        <v>United States</v>
      </c>
      <c r="I481" t="str">
        <f>_xlfn.XLOOKUP(D481,products!$A$2:$A$49,products!$B$2:$B$49,,0)</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_xlfn.XLOOKUP(orders!C482,customers!$A$1:$A$1001,customers!$B$1:$B$1001,,0)</f>
        <v>Ailey Brash</v>
      </c>
      <c r="G482" s="2" t="str">
        <f xml:space="preserve"> IF(_xlfn.XLOOKUP(C482,customers!$A$1:$A$1001,customers!$C$1:$C$1001,,0)=0,"",_xlfn.XLOOKUP(C482,customers!$A$1:$A$1001,customers!$C$1:$C$1001,,0))</f>
        <v>abrashda@plala.or.jp</v>
      </c>
      <c r="H482" s="2" t="str">
        <f>_xlfn.XLOOKUP(C482,customers!$A$1:$A$1001,customers!$G$1:$G$1001,,0)</f>
        <v>United States</v>
      </c>
      <c r="I482" t="str">
        <f>_xlfn.XLOOKUP(D482,products!$A$2:$A$49,products!$B$2:$B$49,,0)</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_xlfn.XLOOKUP(orders!C483,customers!$A$1:$A$1001,customers!$B$1:$B$1001,,0)</f>
        <v>Nanny Izhakov</v>
      </c>
      <c r="G483" s="2" t="str">
        <f xml:space="preserve"> IF(_xlfn.XLOOKUP(C483,customers!$A$1:$A$1001,customers!$C$1:$C$1001,,0)=0,"",_xlfn.XLOOKUP(C483,customers!$A$1:$A$1001,customers!$C$1:$C$1001,,0))</f>
        <v>nizhakovdd@aol.com</v>
      </c>
      <c r="H483" s="2" t="str">
        <f>_xlfn.XLOOKUP(C483,customers!$A$1:$A$1001,customers!$G$1:$G$1001,,0)</f>
        <v>United Kingdom</v>
      </c>
      <c r="I483" t="str">
        <f>_xlfn.XLOOKUP(D483,products!$A$2:$A$49,products!$B$2:$B$49,,0)</f>
        <v>Rob</v>
      </c>
      <c r="J483" t="str">
        <f>_xlfn.XLOOKUP(D483,products!$A$2:$A$49,products!$C$2:$C$49,,0)</f>
        <v>L</v>
      </c>
      <c r="K483" s="4">
        <f>_xlfn.XLOOKUP(D483,products!$A$2:$A$49,products!$D$2:$D$49,,0)</f>
        <v>1</v>
      </c>
      <c r="L483" s="5">
        <f>_xlfn.XLOOKUP(D483,products!$A$2:$A$49,products!$E$2:$E$49,,0)</f>
        <v>11.95</v>
      </c>
      <c r="M483" s="5">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_xlfn.XLOOKUP(orders!C484,customers!$A$1:$A$1001,customers!$B$1:$B$1001,,0)</f>
        <v>Stanly Keets</v>
      </c>
      <c r="G484" s="2" t="str">
        <f xml:space="preserve"> IF(_xlfn.XLOOKUP(C484,customers!$A$1:$A$1001,customers!$C$1:$C$1001,,0)=0,"",_xlfn.XLOOKUP(C484,customers!$A$1:$A$1001,customers!$C$1:$C$1001,,0))</f>
        <v>skeetsde@answers.com</v>
      </c>
      <c r="H484" s="2" t="str">
        <f>_xlfn.XLOOKUP(C484,customers!$A$1:$A$1001,customers!$G$1:$G$1001,,0)</f>
        <v>United States</v>
      </c>
      <c r="I484" t="str">
        <f>_xlfn.XLOOKUP(D484,products!$A$2:$A$49,products!$B$2:$B$49,,0)</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_xlfn.XLOOKUP(orders!C485,customers!$A$1:$A$1001,customers!$B$1:$B$1001,,0)</f>
        <v>Orion Dyott</v>
      </c>
      <c r="G485" s="2" t="str">
        <f xml:space="preserve"> IF(_xlfn.XLOOKUP(C485,customers!$A$1:$A$1001,customers!$C$1:$C$1001,,0)=0,"",_xlfn.XLOOKUP(C485,customers!$A$1:$A$1001,customers!$C$1:$C$1001,,0))</f>
        <v/>
      </c>
      <c r="H485" s="2" t="str">
        <f>_xlfn.XLOOKUP(C485,customers!$A$1:$A$1001,customers!$G$1:$G$1001,,0)</f>
        <v>United States</v>
      </c>
      <c r="I485" t="str">
        <f>_xlfn.XLOOKUP(D485,products!$A$2:$A$49,products!$B$2:$B$49,,0)</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_xlfn.XLOOKUP(orders!C486,customers!$A$1:$A$1001,customers!$B$1:$B$1001,,0)</f>
        <v>Keefer Cake</v>
      </c>
      <c r="G486" s="2" t="str">
        <f xml:space="preserve"> IF(_xlfn.XLOOKUP(C486,customers!$A$1:$A$1001,customers!$C$1:$C$1001,,0)=0,"",_xlfn.XLOOKUP(C486,customers!$A$1:$A$1001,customers!$C$1:$C$1001,,0))</f>
        <v>kcakedg@huffingtonpost.com</v>
      </c>
      <c r="H486" s="2" t="str">
        <f>_xlfn.XLOOKUP(C486,customers!$A$1:$A$1001,customers!$G$1:$G$1001,,0)</f>
        <v>United States</v>
      </c>
      <c r="I486" t="str">
        <f>_xlfn.XLOOKUP(D486,products!$A$2:$A$49,products!$B$2:$B$49,,0)</f>
        <v>Lib</v>
      </c>
      <c r="J486" t="str">
        <f>_xlfn.XLOOKUP(D486,products!$A$2:$A$49,products!$C$2:$C$49,,0)</f>
        <v>L</v>
      </c>
      <c r="K486" s="4">
        <f>_xlfn.XLOOKUP(D486,products!$A$2:$A$49,products!$D$2:$D$49,,0)</f>
        <v>0.5</v>
      </c>
      <c r="L486" s="5">
        <f>_xlfn.XLOOKUP(D486,products!$A$2:$A$49,products!$E$2:$E$49,,0)</f>
        <v>9.51</v>
      </c>
      <c r="M486" s="5">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_xlfn.XLOOKUP(orders!C487,customers!$A$1:$A$1001,customers!$B$1:$B$1001,,0)</f>
        <v>Morna Hansed</v>
      </c>
      <c r="G487" s="2" t="str">
        <f xml:space="preserve"> IF(_xlfn.XLOOKUP(C487,customers!$A$1:$A$1001,customers!$C$1:$C$1001,,0)=0,"",_xlfn.XLOOKUP(C487,customers!$A$1:$A$1001,customers!$C$1:$C$1001,,0))</f>
        <v>mhanseddh@instagram.com</v>
      </c>
      <c r="H487" s="2" t="str">
        <f>_xlfn.XLOOKUP(C487,customers!$A$1:$A$1001,customers!$G$1:$G$1001,,0)</f>
        <v>Ireland</v>
      </c>
      <c r="I487" t="str">
        <f>_xlfn.XLOOKUP(D487,products!$A$2:$A$49,products!$B$2:$B$49,,0)</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_xlfn.XLOOKUP(orders!C488,customers!$A$1:$A$1001,customers!$B$1:$B$1001,,0)</f>
        <v>Franny Kienlein</v>
      </c>
      <c r="G488" s="2" t="str">
        <f xml:space="preserve"> IF(_xlfn.XLOOKUP(C488,customers!$A$1:$A$1001,customers!$C$1:$C$1001,,0)=0,"",_xlfn.XLOOKUP(C488,customers!$A$1:$A$1001,customers!$C$1:$C$1001,,0))</f>
        <v>fkienleindi@trellian.com</v>
      </c>
      <c r="H488" s="2" t="str">
        <f>_xlfn.XLOOKUP(C488,customers!$A$1:$A$1001,customers!$G$1:$G$1001,,0)</f>
        <v>Ireland</v>
      </c>
      <c r="I488" t="str">
        <f>_xlfn.XLOOKUP(D488,products!$A$2:$A$49,products!$B$2:$B$49,,0)</f>
        <v>Lib</v>
      </c>
      <c r="J488" t="str">
        <f>_xlfn.XLOOKUP(D488,products!$A$2:$A$49,products!$C$2:$C$49,,0)</f>
        <v>M</v>
      </c>
      <c r="K488" s="4">
        <f>_xlfn.XLOOKUP(D488,products!$A$2:$A$49,products!$D$2:$D$49,,0)</f>
        <v>0.5</v>
      </c>
      <c r="L488" s="5">
        <f>_xlfn.XLOOKUP(D488,products!$A$2:$A$49,products!$E$2:$E$49,,0)</f>
        <v>8.73</v>
      </c>
      <c r="M488" s="5">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_xlfn.XLOOKUP(orders!C489,customers!$A$1:$A$1001,customers!$B$1:$B$1001,,0)</f>
        <v>Klarika Egglestone</v>
      </c>
      <c r="G489" s="2" t="str">
        <f xml:space="preserve"> IF(_xlfn.XLOOKUP(C489,customers!$A$1:$A$1001,customers!$C$1:$C$1001,,0)=0,"",_xlfn.XLOOKUP(C489,customers!$A$1:$A$1001,customers!$C$1:$C$1001,,0))</f>
        <v>kegglestonedj@sphinn.com</v>
      </c>
      <c r="H489" s="2" t="str">
        <f>_xlfn.XLOOKUP(C489,customers!$A$1:$A$1001,customers!$G$1:$G$1001,,0)</f>
        <v>Ireland</v>
      </c>
      <c r="I489" t="str">
        <f>_xlfn.XLOOKUP(D489,products!$A$2:$A$49,products!$B$2:$B$49,,0)</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_xlfn.XLOOKUP(orders!C490,customers!$A$1:$A$1001,customers!$B$1:$B$1001,,0)</f>
        <v>Becky Semkins</v>
      </c>
      <c r="G490" s="2" t="str">
        <f xml:space="preserve"> IF(_xlfn.XLOOKUP(C490,customers!$A$1:$A$1001,customers!$C$1:$C$1001,,0)=0,"",_xlfn.XLOOKUP(C490,customers!$A$1:$A$1001,customers!$C$1:$C$1001,,0))</f>
        <v>bsemkinsdk@unc.edu</v>
      </c>
      <c r="H490" s="2" t="str">
        <f>_xlfn.XLOOKUP(C490,customers!$A$1:$A$1001,customers!$G$1:$G$1001,,0)</f>
        <v>Ireland</v>
      </c>
      <c r="I490" t="str">
        <f>_xlfn.XLOOKUP(D490,products!$A$2:$A$49,products!$B$2:$B$49,,0)</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_xlfn.XLOOKUP(orders!C491,customers!$A$1:$A$1001,customers!$B$1:$B$1001,,0)</f>
        <v>Sean Lorenzetti</v>
      </c>
      <c r="G491" s="2" t="str">
        <f xml:space="preserve"> IF(_xlfn.XLOOKUP(C491,customers!$A$1:$A$1001,customers!$C$1:$C$1001,,0)=0,"",_xlfn.XLOOKUP(C491,customers!$A$1:$A$1001,customers!$C$1:$C$1001,,0))</f>
        <v>slorenzettidl@is.gd</v>
      </c>
      <c r="H491" s="2" t="str">
        <f>_xlfn.XLOOKUP(C491,customers!$A$1:$A$1001,customers!$G$1:$G$1001,,0)</f>
        <v>United States</v>
      </c>
      <c r="I491" t="str">
        <f>_xlfn.XLOOKUP(D491,products!$A$2:$A$49,products!$B$2:$B$49,,0)</f>
        <v>Lib</v>
      </c>
      <c r="J491" t="str">
        <f>_xlfn.XLOOKUP(D491,products!$A$2:$A$49,products!$C$2:$C$49,,0)</f>
        <v>L</v>
      </c>
      <c r="K491" s="4">
        <f>_xlfn.XLOOKUP(D491,products!$A$2:$A$49,products!$D$2:$D$49,,0)</f>
        <v>1</v>
      </c>
      <c r="L491" s="5">
        <f>_xlfn.XLOOKUP(D491,products!$A$2:$A$49,products!$E$2:$E$49,,0)</f>
        <v>15.85</v>
      </c>
      <c r="M491" s="5">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_xlfn.XLOOKUP(orders!C492,customers!$A$1:$A$1001,customers!$B$1:$B$1001,,0)</f>
        <v>Bob Giannazzi</v>
      </c>
      <c r="G492" s="2" t="str">
        <f xml:space="preserve"> IF(_xlfn.XLOOKUP(C492,customers!$A$1:$A$1001,customers!$C$1:$C$1001,,0)=0,"",_xlfn.XLOOKUP(C492,customers!$A$1:$A$1001,customers!$C$1:$C$1001,,0))</f>
        <v>bgiannazzidm@apple.com</v>
      </c>
      <c r="H492" s="2" t="str">
        <f>_xlfn.XLOOKUP(C492,customers!$A$1:$A$1001,customers!$G$1:$G$1001,,0)</f>
        <v>United States</v>
      </c>
      <c r="I492" t="str">
        <f>_xlfn.XLOOKUP(D492,products!$A$2:$A$49,products!$B$2:$B$49,,0)</f>
        <v>Lib</v>
      </c>
      <c r="J492" t="str">
        <f>_xlfn.XLOOKUP(D492,products!$A$2:$A$49,products!$C$2:$C$49,,0)</f>
        <v>D</v>
      </c>
      <c r="K492" s="4">
        <f>_xlfn.XLOOKUP(D492,products!$A$2:$A$49,products!$D$2:$D$49,,0)</f>
        <v>0.5</v>
      </c>
      <c r="L492" s="5">
        <f>_xlfn.XLOOKUP(D492,products!$A$2:$A$49,products!$E$2:$E$49,,0)</f>
        <v>7.77</v>
      </c>
      <c r="M492" s="5">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_xlfn.XLOOKUP(orders!C493,customers!$A$1:$A$1001,customers!$B$1:$B$1001,,0)</f>
        <v>Kendra Backshell</v>
      </c>
      <c r="G493" s="2" t="str">
        <f xml:space="preserve"> IF(_xlfn.XLOOKUP(C493,customers!$A$1:$A$1001,customers!$C$1:$C$1001,,0)=0,"",_xlfn.XLOOKUP(C493,customers!$A$1:$A$1001,customers!$C$1:$C$1001,,0))</f>
        <v/>
      </c>
      <c r="H493" s="2" t="str">
        <f>_xlfn.XLOOKUP(C493,customers!$A$1:$A$1001,customers!$G$1:$G$1001,,0)</f>
        <v>United States</v>
      </c>
      <c r="I493" t="str">
        <f>_xlfn.XLOOKUP(D493,products!$A$2:$A$49,products!$B$2:$B$49,,0)</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_xlfn.XLOOKUP(orders!C494,customers!$A$1:$A$1001,customers!$B$1:$B$1001,,0)</f>
        <v>Uriah Lethbrig</v>
      </c>
      <c r="G494" s="2" t="str">
        <f xml:space="preserve"> IF(_xlfn.XLOOKUP(C494,customers!$A$1:$A$1001,customers!$C$1:$C$1001,,0)=0,"",_xlfn.XLOOKUP(C494,customers!$A$1:$A$1001,customers!$C$1:$C$1001,,0))</f>
        <v>ulethbrigdo@hc360.com</v>
      </c>
      <c r="H494" s="2" t="str">
        <f>_xlfn.XLOOKUP(C494,customers!$A$1:$A$1001,customers!$G$1:$G$1001,,0)</f>
        <v>United States</v>
      </c>
      <c r="I494" t="str">
        <f>_xlfn.XLOOKUP(D494,products!$A$2:$A$49,products!$B$2:$B$49,,0)</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_xlfn.XLOOKUP(orders!C495,customers!$A$1:$A$1001,customers!$B$1:$B$1001,,0)</f>
        <v>Sky Farnish</v>
      </c>
      <c r="G495" s="2" t="str">
        <f xml:space="preserve"> IF(_xlfn.XLOOKUP(C495,customers!$A$1:$A$1001,customers!$C$1:$C$1001,,0)=0,"",_xlfn.XLOOKUP(C495,customers!$A$1:$A$1001,customers!$C$1:$C$1001,,0))</f>
        <v>sfarnishdp@dmoz.org</v>
      </c>
      <c r="H495" s="2" t="str">
        <f>_xlfn.XLOOKUP(C495,customers!$A$1:$A$1001,customers!$G$1:$G$1001,,0)</f>
        <v>United Kingdom</v>
      </c>
      <c r="I495" t="str">
        <f>_xlfn.XLOOKUP(D495,products!$A$2:$A$49,products!$B$2:$B$49,,0)</f>
        <v>Rob</v>
      </c>
      <c r="J495" t="str">
        <f>_xlfn.XLOOKUP(D495,products!$A$2:$A$49,products!$C$2:$C$49,,0)</f>
        <v>M</v>
      </c>
      <c r="K495" s="4">
        <f>_xlfn.XLOOKUP(D495,products!$A$2:$A$49,products!$D$2:$D$49,,0)</f>
        <v>0.5</v>
      </c>
      <c r="L495" s="5">
        <f>_xlfn.XLOOKUP(D495,products!$A$2:$A$49,products!$E$2:$E$49,,0)</f>
        <v>5.97</v>
      </c>
      <c r="M495" s="5">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_xlfn.XLOOKUP(orders!C496,customers!$A$1:$A$1001,customers!$B$1:$B$1001,,0)</f>
        <v>Felicia Jecock</v>
      </c>
      <c r="G496" s="2" t="str">
        <f xml:space="preserve"> IF(_xlfn.XLOOKUP(C496,customers!$A$1:$A$1001,customers!$C$1:$C$1001,,0)=0,"",_xlfn.XLOOKUP(C496,customers!$A$1:$A$1001,customers!$C$1:$C$1001,,0))</f>
        <v>fjecockdq@unicef.org</v>
      </c>
      <c r="H496" s="2" t="str">
        <f>_xlfn.XLOOKUP(C496,customers!$A$1:$A$1001,customers!$G$1:$G$1001,,0)</f>
        <v>United States</v>
      </c>
      <c r="I496" t="str">
        <f>_xlfn.XLOOKUP(D496,products!$A$2:$A$49,products!$B$2:$B$49,,0)</f>
        <v>Lib</v>
      </c>
      <c r="J496" t="str">
        <f>_xlfn.XLOOKUP(D496,products!$A$2:$A$49,products!$C$2:$C$49,,0)</f>
        <v>L</v>
      </c>
      <c r="K496" s="4">
        <f>_xlfn.XLOOKUP(D496,products!$A$2:$A$49,products!$D$2:$D$49,,0)</f>
        <v>1</v>
      </c>
      <c r="L496" s="5">
        <f>_xlfn.XLOOKUP(D496,products!$A$2:$A$49,products!$E$2:$E$49,,0)</f>
        <v>15.85</v>
      </c>
      <c r="M496" s="5">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_xlfn.XLOOKUP(orders!C497,customers!$A$1:$A$1001,customers!$B$1:$B$1001,,0)</f>
        <v>Currey MacAllister</v>
      </c>
      <c r="G497" s="2" t="str">
        <f xml:space="preserve"> IF(_xlfn.XLOOKUP(C497,customers!$A$1:$A$1001,customers!$C$1:$C$1001,,0)=0,"",_xlfn.XLOOKUP(C497,customers!$A$1:$A$1001,customers!$C$1:$C$1001,,0))</f>
        <v/>
      </c>
      <c r="H497" s="2" t="str">
        <f>_xlfn.XLOOKUP(C497,customers!$A$1:$A$1001,customers!$G$1:$G$1001,,0)</f>
        <v>United States</v>
      </c>
      <c r="I497" t="str">
        <f>_xlfn.XLOOKUP(D497,products!$A$2:$A$49,products!$B$2:$B$49,,0)</f>
        <v>Lib</v>
      </c>
      <c r="J497" t="str">
        <f>_xlfn.XLOOKUP(D497,products!$A$2:$A$49,products!$C$2:$C$49,,0)</f>
        <v>L</v>
      </c>
      <c r="K497" s="4">
        <f>_xlfn.XLOOKUP(D497,products!$A$2:$A$49,products!$D$2:$D$49,,0)</f>
        <v>1</v>
      </c>
      <c r="L497" s="5">
        <f>_xlfn.XLOOKUP(D497,products!$A$2:$A$49,products!$E$2:$E$49,,0)</f>
        <v>15.85</v>
      </c>
      <c r="M497" s="5">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_xlfn.XLOOKUP(orders!C498,customers!$A$1:$A$1001,customers!$B$1:$B$1001,,0)</f>
        <v>Hamlen Pallister</v>
      </c>
      <c r="G498" s="2" t="str">
        <f xml:space="preserve"> IF(_xlfn.XLOOKUP(C498,customers!$A$1:$A$1001,customers!$C$1:$C$1001,,0)=0,"",_xlfn.XLOOKUP(C498,customers!$A$1:$A$1001,customers!$C$1:$C$1001,,0))</f>
        <v>hpallisterds@ning.com</v>
      </c>
      <c r="H498" s="2" t="str">
        <f>_xlfn.XLOOKUP(C498,customers!$A$1:$A$1001,customers!$G$1:$G$1001,,0)</f>
        <v>United States</v>
      </c>
      <c r="I498" t="str">
        <f>_xlfn.XLOOKUP(D498,products!$A$2:$A$49,products!$B$2:$B$49,,0)</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_xlfn.XLOOKUP(orders!C499,customers!$A$1:$A$1001,customers!$B$1:$B$1001,,0)</f>
        <v>Chantal Mersh</v>
      </c>
      <c r="G499" s="2" t="str">
        <f xml:space="preserve"> IF(_xlfn.XLOOKUP(C499,customers!$A$1:$A$1001,customers!$C$1:$C$1001,,0)=0,"",_xlfn.XLOOKUP(C499,customers!$A$1:$A$1001,customers!$C$1:$C$1001,,0))</f>
        <v>cmershdt@drupal.org</v>
      </c>
      <c r="H499" s="2" t="str">
        <f>_xlfn.XLOOKUP(C499,customers!$A$1:$A$1001,customers!$G$1:$G$1001,,0)</f>
        <v>Ireland</v>
      </c>
      <c r="I499" t="str">
        <f>_xlfn.XLOOKUP(D499,products!$A$2:$A$49,products!$B$2:$B$49,,0)</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_xlfn.XLOOKUP(orders!C500,customers!$A$1:$A$1001,customers!$B$1:$B$1001,,0)</f>
        <v>Marja Urion</v>
      </c>
      <c r="G500" s="2" t="str">
        <f xml:space="preserve"> IF(_xlfn.XLOOKUP(C500,customers!$A$1:$A$1001,customers!$C$1:$C$1001,,0)=0,"",_xlfn.XLOOKUP(C500,customers!$A$1:$A$1001,customers!$C$1:$C$1001,,0))</f>
        <v>murione5@alexa.com</v>
      </c>
      <c r="H500" s="2" t="str">
        <f>_xlfn.XLOOKUP(C500,customers!$A$1:$A$1001,customers!$G$1:$G$1001,,0)</f>
        <v>Ireland</v>
      </c>
      <c r="I500" t="str">
        <f>_xlfn.XLOOKUP(D500,products!$A$2:$A$49,products!$B$2:$B$49,,0)</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_xlfn.XLOOKUP(orders!C501,customers!$A$1:$A$1001,customers!$B$1:$B$1001,,0)</f>
        <v>Malynda Purbrick</v>
      </c>
      <c r="G501" s="2" t="str">
        <f xml:space="preserve"> IF(_xlfn.XLOOKUP(C501,customers!$A$1:$A$1001,customers!$C$1:$C$1001,,0)=0,"",_xlfn.XLOOKUP(C501,customers!$A$1:$A$1001,customers!$C$1:$C$1001,,0))</f>
        <v/>
      </c>
      <c r="H501" s="2" t="str">
        <f>_xlfn.XLOOKUP(C501,customers!$A$1:$A$1001,customers!$G$1:$G$1001,,0)</f>
        <v>Ireland</v>
      </c>
      <c r="I501" t="str">
        <f>_xlfn.XLOOKUP(D501,products!$A$2:$A$49,products!$B$2:$B$49,,0)</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_xlfn.XLOOKUP(orders!C502,customers!$A$1:$A$1001,customers!$B$1:$B$1001,,0)</f>
        <v>Alf Housaman</v>
      </c>
      <c r="G502" s="2" t="str">
        <f xml:space="preserve"> IF(_xlfn.XLOOKUP(C502,customers!$A$1:$A$1001,customers!$C$1:$C$1001,,0)=0,"",_xlfn.XLOOKUP(C502,customers!$A$1:$A$1001,customers!$C$1:$C$1001,,0))</f>
        <v/>
      </c>
      <c r="H502" s="2" t="str">
        <f>_xlfn.XLOOKUP(C502,customers!$A$1:$A$1001,customers!$G$1:$G$1001,,0)</f>
        <v>United States</v>
      </c>
      <c r="I502" t="str">
        <f>_xlfn.XLOOKUP(D502,products!$A$2:$A$49,products!$B$2:$B$49,,0)</f>
        <v>Rob</v>
      </c>
      <c r="J502" t="str">
        <f>_xlfn.XLOOKUP(D502,products!$A$2:$A$49,products!$C$2:$C$49,,0)</f>
        <v>L</v>
      </c>
      <c r="K502" s="4">
        <f>_xlfn.XLOOKUP(D502,products!$A$2:$A$49,products!$D$2:$D$49,,0)</f>
        <v>1</v>
      </c>
      <c r="L502" s="5">
        <f>_xlfn.XLOOKUP(D502,products!$A$2:$A$49,products!$E$2:$E$49,,0)</f>
        <v>11.95</v>
      </c>
      <c r="M502" s="5">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_xlfn.XLOOKUP(orders!C503,customers!$A$1:$A$1001,customers!$B$1:$B$1001,,0)</f>
        <v>Gladi Ducker</v>
      </c>
      <c r="G503" s="2" t="str">
        <f xml:space="preserve"> IF(_xlfn.XLOOKUP(C503,customers!$A$1:$A$1001,customers!$C$1:$C$1001,,0)=0,"",_xlfn.XLOOKUP(C503,customers!$A$1:$A$1001,customers!$C$1:$C$1001,,0))</f>
        <v>gduckerdx@patch.com</v>
      </c>
      <c r="H503" s="2" t="str">
        <f>_xlfn.XLOOKUP(C503,customers!$A$1:$A$1001,customers!$G$1:$G$1001,,0)</f>
        <v>United Kingdom</v>
      </c>
      <c r="I503" t="str">
        <f>_xlfn.XLOOKUP(D503,products!$A$2:$A$49,products!$B$2:$B$49,,0)</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_xlfn.XLOOKUP(orders!C504,customers!$A$1:$A$1001,customers!$B$1:$B$1001,,0)</f>
        <v>Gladi Ducker</v>
      </c>
      <c r="G504" s="2" t="str">
        <f xml:space="preserve"> IF(_xlfn.XLOOKUP(C504,customers!$A$1:$A$1001,customers!$C$1:$C$1001,,0)=0,"",_xlfn.XLOOKUP(C504,customers!$A$1:$A$1001,customers!$C$1:$C$1001,,0))</f>
        <v>gduckerdx@patch.com</v>
      </c>
      <c r="H504" s="2" t="str">
        <f>_xlfn.XLOOKUP(C504,customers!$A$1:$A$1001,customers!$G$1:$G$1001,,0)</f>
        <v>United Kingdom</v>
      </c>
      <c r="I504" t="str">
        <f>_xlfn.XLOOKUP(D504,products!$A$2:$A$49,products!$B$2:$B$49,,0)</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_xlfn.XLOOKUP(orders!C505,customers!$A$1:$A$1001,customers!$B$1:$B$1001,,0)</f>
        <v>Gladi Ducker</v>
      </c>
      <c r="G505" s="2" t="str">
        <f xml:space="preserve"> IF(_xlfn.XLOOKUP(C505,customers!$A$1:$A$1001,customers!$C$1:$C$1001,,0)=0,"",_xlfn.XLOOKUP(C505,customers!$A$1:$A$1001,customers!$C$1:$C$1001,,0))</f>
        <v>gduckerdx@patch.com</v>
      </c>
      <c r="H505" s="2" t="str">
        <f>_xlfn.XLOOKUP(C505,customers!$A$1:$A$1001,customers!$G$1:$G$1001,,0)</f>
        <v>United Kingdom</v>
      </c>
      <c r="I505" t="str">
        <f>_xlfn.XLOOKUP(D505,products!$A$2:$A$49,products!$B$2:$B$49,,0)</f>
        <v>Lib</v>
      </c>
      <c r="J505" t="str">
        <f>_xlfn.XLOOKUP(D505,products!$A$2:$A$49,products!$C$2:$C$49,,0)</f>
        <v>D</v>
      </c>
      <c r="K505" s="4">
        <f>_xlfn.XLOOKUP(D505,products!$A$2:$A$49,products!$D$2:$D$49,,0)</f>
        <v>1</v>
      </c>
      <c r="L505" s="5">
        <f>_xlfn.XLOOKUP(D505,products!$A$2:$A$49,products!$E$2:$E$49,,0)</f>
        <v>12.95</v>
      </c>
      <c r="M505" s="5">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_xlfn.XLOOKUP(orders!C506,customers!$A$1:$A$1001,customers!$B$1:$B$1001,,0)</f>
        <v>Gladi Ducker</v>
      </c>
      <c r="G506" s="2" t="str">
        <f xml:space="preserve"> IF(_xlfn.XLOOKUP(C506,customers!$A$1:$A$1001,customers!$C$1:$C$1001,,0)=0,"",_xlfn.XLOOKUP(C506,customers!$A$1:$A$1001,customers!$C$1:$C$1001,,0))</f>
        <v>gduckerdx@patch.com</v>
      </c>
      <c r="H506" s="2" t="str">
        <f>_xlfn.XLOOKUP(C506,customers!$A$1:$A$1001,customers!$G$1:$G$1001,,0)</f>
        <v>United Kingdom</v>
      </c>
      <c r="I506" t="str">
        <f>_xlfn.XLOOKUP(D506,products!$A$2:$A$49,products!$B$2:$B$49,,0)</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_xlfn.XLOOKUP(orders!C507,customers!$A$1:$A$1001,customers!$B$1:$B$1001,,0)</f>
        <v>Wain Stearley</v>
      </c>
      <c r="G507" s="2" t="str">
        <f xml:space="preserve"> IF(_xlfn.XLOOKUP(C507,customers!$A$1:$A$1001,customers!$C$1:$C$1001,,0)=0,"",_xlfn.XLOOKUP(C507,customers!$A$1:$A$1001,customers!$C$1:$C$1001,,0))</f>
        <v>wstearleye1@census.gov</v>
      </c>
      <c r="H507" s="2" t="str">
        <f>_xlfn.XLOOKUP(C507,customers!$A$1:$A$1001,customers!$G$1:$G$1001,,0)</f>
        <v>United States</v>
      </c>
      <c r="I507" t="str">
        <f>_xlfn.XLOOKUP(D507,products!$A$2:$A$49,products!$B$2:$B$49,,0)</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_xlfn.XLOOKUP(orders!C508,customers!$A$1:$A$1001,customers!$B$1:$B$1001,,0)</f>
        <v>Diane-marie Wincer</v>
      </c>
      <c r="G508" s="2" t="str">
        <f xml:space="preserve"> IF(_xlfn.XLOOKUP(C508,customers!$A$1:$A$1001,customers!$C$1:$C$1001,,0)=0,"",_xlfn.XLOOKUP(C508,customers!$A$1:$A$1001,customers!$C$1:$C$1001,,0))</f>
        <v>dwincere2@marriott.com</v>
      </c>
      <c r="H508" s="2" t="str">
        <f>_xlfn.XLOOKUP(C508,customers!$A$1:$A$1001,customers!$G$1:$G$1001,,0)</f>
        <v>United States</v>
      </c>
      <c r="I508" t="str">
        <f>_xlfn.XLOOKUP(D508,products!$A$2:$A$49,products!$B$2:$B$49,,0)</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_xlfn.XLOOKUP(orders!C509,customers!$A$1:$A$1001,customers!$B$1:$B$1001,,0)</f>
        <v>Perry Lyfield</v>
      </c>
      <c r="G509" s="2" t="str">
        <f xml:space="preserve"> IF(_xlfn.XLOOKUP(C509,customers!$A$1:$A$1001,customers!$C$1:$C$1001,,0)=0,"",_xlfn.XLOOKUP(C509,customers!$A$1:$A$1001,customers!$C$1:$C$1001,,0))</f>
        <v>plyfielde3@baidu.com</v>
      </c>
      <c r="H509" s="2" t="str">
        <f>_xlfn.XLOOKUP(C509,customers!$A$1:$A$1001,customers!$G$1:$G$1001,,0)</f>
        <v>United States</v>
      </c>
      <c r="I509" t="str">
        <f>_xlfn.XLOOKUP(D509,products!$A$2:$A$49,products!$B$2:$B$49,,0)</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_xlfn.XLOOKUP(orders!C510,customers!$A$1:$A$1001,customers!$B$1:$B$1001,,0)</f>
        <v>Heall Perris</v>
      </c>
      <c r="G510" s="2" t="str">
        <f xml:space="preserve"> IF(_xlfn.XLOOKUP(C510,customers!$A$1:$A$1001,customers!$C$1:$C$1001,,0)=0,"",_xlfn.XLOOKUP(C510,customers!$A$1:$A$1001,customers!$C$1:$C$1001,,0))</f>
        <v>hperrise4@studiopress.com</v>
      </c>
      <c r="H510" s="2" t="str">
        <f>_xlfn.XLOOKUP(C510,customers!$A$1:$A$1001,customers!$G$1:$G$1001,,0)</f>
        <v>Ireland</v>
      </c>
      <c r="I510" t="str">
        <f>_xlfn.XLOOKUP(D510,products!$A$2:$A$49,products!$B$2:$B$49,,0)</f>
        <v>Lib</v>
      </c>
      <c r="J510" t="str">
        <f>_xlfn.XLOOKUP(D510,products!$A$2:$A$49,products!$C$2:$C$49,,0)</f>
        <v>D</v>
      </c>
      <c r="K510" s="4">
        <f>_xlfn.XLOOKUP(D510,products!$A$2:$A$49,products!$D$2:$D$49,,0)</f>
        <v>0.5</v>
      </c>
      <c r="L510" s="5">
        <f>_xlfn.XLOOKUP(D510,products!$A$2:$A$49,products!$E$2:$E$49,,0)</f>
        <v>7.77</v>
      </c>
      <c r="M510" s="5">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_xlfn.XLOOKUP(orders!C511,customers!$A$1:$A$1001,customers!$B$1:$B$1001,,0)</f>
        <v>Marja Urion</v>
      </c>
      <c r="G511" s="2" t="str">
        <f xml:space="preserve"> IF(_xlfn.XLOOKUP(C511,customers!$A$1:$A$1001,customers!$C$1:$C$1001,,0)=0,"",_xlfn.XLOOKUP(C511,customers!$A$1:$A$1001,customers!$C$1:$C$1001,,0))</f>
        <v>murione5@alexa.com</v>
      </c>
      <c r="H511" s="2" t="str">
        <f>_xlfn.XLOOKUP(C511,customers!$A$1:$A$1001,customers!$G$1:$G$1001,,0)</f>
        <v>Ireland</v>
      </c>
      <c r="I511" t="str">
        <f>_xlfn.XLOOKUP(D511,products!$A$2:$A$49,products!$B$2:$B$49,,0)</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_xlfn.XLOOKUP(orders!C512,customers!$A$1:$A$1001,customers!$B$1:$B$1001,,0)</f>
        <v>Camellia Kid</v>
      </c>
      <c r="G512" s="2" t="str">
        <f xml:space="preserve"> IF(_xlfn.XLOOKUP(C512,customers!$A$1:$A$1001,customers!$C$1:$C$1001,,0)=0,"",_xlfn.XLOOKUP(C512,customers!$A$1:$A$1001,customers!$C$1:$C$1001,,0))</f>
        <v>ckide6@narod.ru</v>
      </c>
      <c r="H512" s="2" t="str">
        <f>_xlfn.XLOOKUP(C512,customers!$A$1:$A$1001,customers!$G$1:$G$1001,,0)</f>
        <v>Ireland</v>
      </c>
      <c r="I512" t="str">
        <f>_xlfn.XLOOKUP(D512,products!$A$2:$A$49,products!$B$2:$B$49,,0)</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_xlfn.XLOOKUP(orders!C513,customers!$A$1:$A$1001,customers!$B$1:$B$1001,,0)</f>
        <v>Carolann Beine</v>
      </c>
      <c r="G513" s="2" t="str">
        <f xml:space="preserve"> IF(_xlfn.XLOOKUP(C513,customers!$A$1:$A$1001,customers!$C$1:$C$1001,,0)=0,"",_xlfn.XLOOKUP(C513,customers!$A$1:$A$1001,customers!$C$1:$C$1001,,0))</f>
        <v>cbeinee7@xinhuanet.com</v>
      </c>
      <c r="H513" s="2" t="str">
        <f>_xlfn.XLOOKUP(C513,customers!$A$1:$A$1001,customers!$G$1:$G$1001,,0)</f>
        <v>United States</v>
      </c>
      <c r="I513" t="str">
        <f>_xlfn.XLOOKUP(D513,products!$A$2:$A$49,products!$B$2:$B$49,,0)</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_xlfn.XLOOKUP(orders!C514,customers!$A$1:$A$1001,customers!$B$1:$B$1001,,0)</f>
        <v>Celia Bakeup</v>
      </c>
      <c r="G514" s="2" t="str">
        <f xml:space="preserve"> IF(_xlfn.XLOOKUP(C514,customers!$A$1:$A$1001,customers!$C$1:$C$1001,,0)=0,"",_xlfn.XLOOKUP(C514,customers!$A$1:$A$1001,customers!$C$1:$C$1001,,0))</f>
        <v>cbakeupe8@globo.com</v>
      </c>
      <c r="H514" s="2" t="str">
        <f>_xlfn.XLOOKUP(C514,customers!$A$1:$A$1001,customers!$G$1:$G$1001,,0)</f>
        <v>United States</v>
      </c>
      <c r="I514" t="str">
        <f>_xlfn.XLOOKUP(D514,products!$A$2:$A$49,products!$B$2:$B$49,,0)</f>
        <v>Lib</v>
      </c>
      <c r="J514" t="str">
        <f>_xlfn.XLOOKUP(D514,products!$A$2:$A$49,products!$C$2:$C$49,,0)</f>
        <v>L</v>
      </c>
      <c r="K514" s="4">
        <f>_xlfn.XLOOKUP(D514,products!$A$2:$A$49,products!$D$2:$D$49,,0)</f>
        <v>1</v>
      </c>
      <c r="L514" s="5">
        <f>_xlfn.XLOOKUP(D514,products!$A$2:$A$49,products!$E$2:$E$49,,0)</f>
        <v>15.85</v>
      </c>
      <c r="M514" s="5">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_xlfn.XLOOKUP(orders!C515,customers!$A$1:$A$1001,customers!$B$1:$B$1001,,0)</f>
        <v>Nataniel Helkin</v>
      </c>
      <c r="G515" s="2" t="str">
        <f xml:space="preserve"> IF(_xlfn.XLOOKUP(C515,customers!$A$1:$A$1001,customers!$C$1:$C$1001,,0)=0,"",_xlfn.XLOOKUP(C515,customers!$A$1:$A$1001,customers!$C$1:$C$1001,,0))</f>
        <v>nhelkine9@example.com</v>
      </c>
      <c r="H515" s="2" t="str">
        <f>_xlfn.XLOOKUP(C515,customers!$A$1:$A$1001,customers!$G$1:$G$1001,,0)</f>
        <v>United States</v>
      </c>
      <c r="I515" t="str">
        <f>_xlfn.XLOOKUP(D515,products!$A$2:$A$49,products!$B$2:$B$49,,0)</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 "Robusta", IF(I515="Exc", "Excelsa", IF(I515="Ara", "Arabica", IF(I515="Lib", "Liberica", " "))))</f>
        <v>Liberica</v>
      </c>
      <c r="O515" t="str">
        <f t="shared" ref="O515:O578" si="26">IF(J515 = "M", "Medium", IF(J515 = "L", "Light", IF(J515 = "D", "Dark", " ")))</f>
        <v>Light</v>
      </c>
      <c r="P515" t="str">
        <f>_xlfn.XLOOKUP(Orders[[#This Row],[Customer ID]],customers!$A$2:$A$1001,customers!$I$2:$I$1001,,0)</f>
        <v>No</v>
      </c>
    </row>
    <row r="516" spans="1:16" x14ac:dyDescent="0.2">
      <c r="A516" s="2" t="s">
        <v>3396</v>
      </c>
      <c r="B516" s="3">
        <v>44555</v>
      </c>
      <c r="C516" s="2" t="s">
        <v>3397</v>
      </c>
      <c r="D516" t="s">
        <v>6159</v>
      </c>
      <c r="E516" s="2">
        <v>6</v>
      </c>
      <c r="F516" s="2" t="str">
        <f>_xlfn.XLOOKUP(orders!C516,customers!$A$1:$A$1001,customers!$B$1:$B$1001,,0)</f>
        <v>Pippo Witherington</v>
      </c>
      <c r="G516" s="2" t="str">
        <f xml:space="preserve"> IF(_xlfn.XLOOKUP(C516,customers!$A$1:$A$1001,customers!$C$1:$C$1001,,0)=0,"",_xlfn.XLOOKUP(C516,customers!$A$1:$A$1001,customers!$C$1:$C$1001,,0))</f>
        <v>pwitheringtonea@networkadvertising.org</v>
      </c>
      <c r="H516" s="2" t="str">
        <f>_xlfn.XLOOKUP(C516,customers!$A$1:$A$1001,customers!$G$1:$G$1001,,0)</f>
        <v>United States</v>
      </c>
      <c r="I516" t="str">
        <f>_xlfn.XLOOKUP(D516,products!$A$2:$A$49,products!$B$2:$B$49,,0)</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_xlfn.XLOOKUP(orders!C517,customers!$A$1:$A$1001,customers!$B$1:$B$1001,,0)</f>
        <v>Tildie Tilzey</v>
      </c>
      <c r="G517" s="2" t="str">
        <f xml:space="preserve"> IF(_xlfn.XLOOKUP(C517,customers!$A$1:$A$1001,customers!$C$1:$C$1001,,0)=0,"",_xlfn.XLOOKUP(C517,customers!$A$1:$A$1001,customers!$C$1:$C$1001,,0))</f>
        <v>ttilzeyeb@hostgator.com</v>
      </c>
      <c r="H517" s="2" t="str">
        <f>_xlfn.XLOOKUP(C517,customers!$A$1:$A$1001,customers!$G$1:$G$1001,,0)</f>
        <v>United States</v>
      </c>
      <c r="I517" t="str">
        <f>_xlfn.XLOOKUP(D517,products!$A$2:$A$49,products!$B$2:$B$49,,0)</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_xlfn.XLOOKUP(orders!C518,customers!$A$1:$A$1001,customers!$B$1:$B$1001,,0)</f>
        <v>Cindra Burling</v>
      </c>
      <c r="G518" s="2" t="str">
        <f xml:space="preserve"> IF(_xlfn.XLOOKUP(C518,customers!$A$1:$A$1001,customers!$C$1:$C$1001,,0)=0,"",_xlfn.XLOOKUP(C518,customers!$A$1:$A$1001,customers!$C$1:$C$1001,,0))</f>
        <v/>
      </c>
      <c r="H518" s="2" t="str">
        <f>_xlfn.XLOOKUP(C518,customers!$A$1:$A$1001,customers!$G$1:$G$1001,,0)</f>
        <v>United States</v>
      </c>
      <c r="I518" t="str">
        <f>_xlfn.XLOOKUP(D518,products!$A$2:$A$49,products!$B$2:$B$49,,0)</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_xlfn.XLOOKUP(orders!C519,customers!$A$1:$A$1001,customers!$B$1:$B$1001,,0)</f>
        <v>Channa Belamy</v>
      </c>
      <c r="G519" s="2" t="str">
        <f xml:space="preserve"> IF(_xlfn.XLOOKUP(C519,customers!$A$1:$A$1001,customers!$C$1:$C$1001,,0)=0,"",_xlfn.XLOOKUP(C519,customers!$A$1:$A$1001,customers!$C$1:$C$1001,,0))</f>
        <v/>
      </c>
      <c r="H519" s="2" t="str">
        <f>_xlfn.XLOOKUP(C519,customers!$A$1:$A$1001,customers!$G$1:$G$1001,,0)</f>
        <v>United States</v>
      </c>
      <c r="I519" t="str">
        <f>_xlfn.XLOOKUP(D519,products!$A$2:$A$49,products!$B$2:$B$49,,0)</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_xlfn.XLOOKUP(orders!C520,customers!$A$1:$A$1001,customers!$B$1:$B$1001,,0)</f>
        <v>Karl Imorts</v>
      </c>
      <c r="G520" s="2" t="str">
        <f xml:space="preserve"> IF(_xlfn.XLOOKUP(C520,customers!$A$1:$A$1001,customers!$C$1:$C$1001,,0)=0,"",_xlfn.XLOOKUP(C520,customers!$A$1:$A$1001,customers!$C$1:$C$1001,,0))</f>
        <v>kimortsee@alexa.com</v>
      </c>
      <c r="H520" s="2" t="str">
        <f>_xlfn.XLOOKUP(C520,customers!$A$1:$A$1001,customers!$G$1:$G$1001,,0)</f>
        <v>United States</v>
      </c>
      <c r="I520" t="str">
        <f>_xlfn.XLOOKUP(D520,products!$A$2:$A$49,products!$B$2:$B$49,,0)</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_xlfn.XLOOKUP(orders!C521,customers!$A$1:$A$1001,customers!$B$1:$B$1001,,0)</f>
        <v>Marja Urion</v>
      </c>
      <c r="G521" s="2" t="str">
        <f xml:space="preserve"> IF(_xlfn.XLOOKUP(C521,customers!$A$1:$A$1001,customers!$C$1:$C$1001,,0)=0,"",_xlfn.XLOOKUP(C521,customers!$A$1:$A$1001,customers!$C$1:$C$1001,,0))</f>
        <v>murione5@alexa.com</v>
      </c>
      <c r="H521" s="2" t="str">
        <f>_xlfn.XLOOKUP(C521,customers!$A$1:$A$1001,customers!$G$1:$G$1001,,0)</f>
        <v>Ireland</v>
      </c>
      <c r="I521" t="str">
        <f>_xlfn.XLOOKUP(D521,products!$A$2:$A$49,products!$B$2:$B$49,,0)</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_xlfn.XLOOKUP(orders!C522,customers!$A$1:$A$1001,customers!$B$1:$B$1001,,0)</f>
        <v>Mag Armistead</v>
      </c>
      <c r="G522" s="2" t="str">
        <f xml:space="preserve"> IF(_xlfn.XLOOKUP(C522,customers!$A$1:$A$1001,customers!$C$1:$C$1001,,0)=0,"",_xlfn.XLOOKUP(C522,customers!$A$1:$A$1001,customers!$C$1:$C$1001,,0))</f>
        <v>marmisteadeg@blogtalkradio.com</v>
      </c>
      <c r="H522" s="2" t="str">
        <f>_xlfn.XLOOKUP(C522,customers!$A$1:$A$1001,customers!$G$1:$G$1001,,0)</f>
        <v>United States</v>
      </c>
      <c r="I522" t="str">
        <f>_xlfn.XLOOKUP(D522,products!$A$2:$A$49,products!$B$2:$B$49,,0)</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_xlfn.XLOOKUP(orders!C523,customers!$A$1:$A$1001,customers!$B$1:$B$1001,,0)</f>
        <v>Mag Armistead</v>
      </c>
      <c r="G523" s="2" t="str">
        <f xml:space="preserve"> IF(_xlfn.XLOOKUP(C523,customers!$A$1:$A$1001,customers!$C$1:$C$1001,,0)=0,"",_xlfn.XLOOKUP(C523,customers!$A$1:$A$1001,customers!$C$1:$C$1001,,0))</f>
        <v>marmisteadeg@blogtalkradio.com</v>
      </c>
      <c r="H523" s="2" t="str">
        <f>_xlfn.XLOOKUP(C523,customers!$A$1:$A$1001,customers!$G$1:$G$1001,,0)</f>
        <v>United States</v>
      </c>
      <c r="I523" t="str">
        <f>_xlfn.XLOOKUP(D523,products!$A$2:$A$49,products!$B$2:$B$49,,0)</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_xlfn.XLOOKUP(orders!C524,customers!$A$1:$A$1001,customers!$B$1:$B$1001,,0)</f>
        <v>Vasili Upstone</v>
      </c>
      <c r="G524" s="2" t="str">
        <f xml:space="preserve"> IF(_xlfn.XLOOKUP(C524,customers!$A$1:$A$1001,customers!$C$1:$C$1001,,0)=0,"",_xlfn.XLOOKUP(C524,customers!$A$1:$A$1001,customers!$C$1:$C$1001,,0))</f>
        <v>vupstoneei@google.pl</v>
      </c>
      <c r="H524" s="2" t="str">
        <f>_xlfn.XLOOKUP(C524,customers!$A$1:$A$1001,customers!$G$1:$G$1001,,0)</f>
        <v>United States</v>
      </c>
      <c r="I524" t="str">
        <f>_xlfn.XLOOKUP(D524,products!$A$2:$A$49,products!$B$2:$B$49,,0)</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_xlfn.XLOOKUP(orders!C525,customers!$A$1:$A$1001,customers!$B$1:$B$1001,,0)</f>
        <v>Berty Beelby</v>
      </c>
      <c r="G525" s="2" t="str">
        <f xml:space="preserve"> IF(_xlfn.XLOOKUP(C525,customers!$A$1:$A$1001,customers!$C$1:$C$1001,,0)=0,"",_xlfn.XLOOKUP(C525,customers!$A$1:$A$1001,customers!$C$1:$C$1001,,0))</f>
        <v>bbeelbyej@rediff.com</v>
      </c>
      <c r="H525" s="2" t="str">
        <f>_xlfn.XLOOKUP(C525,customers!$A$1:$A$1001,customers!$G$1:$G$1001,,0)</f>
        <v>Ireland</v>
      </c>
      <c r="I525" t="str">
        <f>_xlfn.XLOOKUP(D525,products!$A$2:$A$49,products!$B$2:$B$49,,0)</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_xlfn.XLOOKUP(orders!C526,customers!$A$1:$A$1001,customers!$B$1:$B$1001,,0)</f>
        <v>Erny Stenyng</v>
      </c>
      <c r="G526" s="2" t="str">
        <f xml:space="preserve"> IF(_xlfn.XLOOKUP(C526,customers!$A$1:$A$1001,customers!$C$1:$C$1001,,0)=0,"",_xlfn.XLOOKUP(C526,customers!$A$1:$A$1001,customers!$C$1:$C$1001,,0))</f>
        <v/>
      </c>
      <c r="H526" s="2" t="str">
        <f>_xlfn.XLOOKUP(C526,customers!$A$1:$A$1001,customers!$G$1:$G$1001,,0)</f>
        <v>United States</v>
      </c>
      <c r="I526" t="str">
        <f>_xlfn.XLOOKUP(D526,products!$A$2:$A$49,products!$B$2:$B$49,,0)</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_xlfn.XLOOKUP(orders!C527,customers!$A$1:$A$1001,customers!$B$1:$B$1001,,0)</f>
        <v>Edin Yantsurev</v>
      </c>
      <c r="G527" s="2" t="str">
        <f xml:space="preserve"> IF(_xlfn.XLOOKUP(C527,customers!$A$1:$A$1001,customers!$C$1:$C$1001,,0)=0,"",_xlfn.XLOOKUP(C527,customers!$A$1:$A$1001,customers!$C$1:$C$1001,,0))</f>
        <v/>
      </c>
      <c r="H527" s="2" t="str">
        <f>_xlfn.XLOOKUP(C527,customers!$A$1:$A$1001,customers!$G$1:$G$1001,,0)</f>
        <v>United States</v>
      </c>
      <c r="I527" t="str">
        <f>_xlfn.XLOOKUP(D527,products!$A$2:$A$49,products!$B$2:$B$49,,0)</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_xlfn.XLOOKUP(orders!C528,customers!$A$1:$A$1001,customers!$B$1:$B$1001,,0)</f>
        <v>Webb Speechly</v>
      </c>
      <c r="G528" s="2" t="str">
        <f xml:space="preserve"> IF(_xlfn.XLOOKUP(C528,customers!$A$1:$A$1001,customers!$C$1:$C$1001,,0)=0,"",_xlfn.XLOOKUP(C528,customers!$A$1:$A$1001,customers!$C$1:$C$1001,,0))</f>
        <v>wspeechlyem@amazon.com</v>
      </c>
      <c r="H528" s="2" t="str">
        <f>_xlfn.XLOOKUP(C528,customers!$A$1:$A$1001,customers!$G$1:$G$1001,,0)</f>
        <v>United States</v>
      </c>
      <c r="I528" t="str">
        <f>_xlfn.XLOOKUP(D528,products!$A$2:$A$49,products!$B$2:$B$49,,0)</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_xlfn.XLOOKUP(orders!C529,customers!$A$1:$A$1001,customers!$B$1:$B$1001,,0)</f>
        <v>Irvine Phillpot</v>
      </c>
      <c r="G529" s="2" t="str">
        <f xml:space="preserve"> IF(_xlfn.XLOOKUP(C529,customers!$A$1:$A$1001,customers!$C$1:$C$1001,,0)=0,"",_xlfn.XLOOKUP(C529,customers!$A$1:$A$1001,customers!$C$1:$C$1001,,0))</f>
        <v>iphillpoten@buzzfeed.com</v>
      </c>
      <c r="H529" s="2" t="str">
        <f>_xlfn.XLOOKUP(C529,customers!$A$1:$A$1001,customers!$G$1:$G$1001,,0)</f>
        <v>United Kingdom</v>
      </c>
      <c r="I529" t="str">
        <f>_xlfn.XLOOKUP(D529,products!$A$2:$A$49,products!$B$2:$B$49,,0)</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_xlfn.XLOOKUP(orders!C530,customers!$A$1:$A$1001,customers!$B$1:$B$1001,,0)</f>
        <v>Lem Pennacci</v>
      </c>
      <c r="G530" s="2" t="str">
        <f xml:space="preserve"> IF(_xlfn.XLOOKUP(C530,customers!$A$1:$A$1001,customers!$C$1:$C$1001,,0)=0,"",_xlfn.XLOOKUP(C530,customers!$A$1:$A$1001,customers!$C$1:$C$1001,,0))</f>
        <v>lpennaccieo@statcounter.com</v>
      </c>
      <c r="H530" s="2" t="str">
        <f>_xlfn.XLOOKUP(C530,customers!$A$1:$A$1001,customers!$G$1:$G$1001,,0)</f>
        <v>United States</v>
      </c>
      <c r="I530" t="str">
        <f>_xlfn.XLOOKUP(D530,products!$A$2:$A$49,products!$B$2:$B$49,,0)</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_xlfn.XLOOKUP(orders!C531,customers!$A$1:$A$1001,customers!$B$1:$B$1001,,0)</f>
        <v>Starr Arpin</v>
      </c>
      <c r="G531" s="2" t="str">
        <f xml:space="preserve"> IF(_xlfn.XLOOKUP(C531,customers!$A$1:$A$1001,customers!$C$1:$C$1001,,0)=0,"",_xlfn.XLOOKUP(C531,customers!$A$1:$A$1001,customers!$C$1:$C$1001,,0))</f>
        <v>sarpinep@moonfruit.com</v>
      </c>
      <c r="H531" s="2" t="str">
        <f>_xlfn.XLOOKUP(C531,customers!$A$1:$A$1001,customers!$G$1:$G$1001,,0)</f>
        <v>United States</v>
      </c>
      <c r="I531" t="str">
        <f>_xlfn.XLOOKUP(D531,products!$A$2:$A$49,products!$B$2:$B$49,,0)</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_xlfn.XLOOKUP(orders!C532,customers!$A$1:$A$1001,customers!$B$1:$B$1001,,0)</f>
        <v>Donny Fries</v>
      </c>
      <c r="G532" s="2" t="str">
        <f xml:space="preserve"> IF(_xlfn.XLOOKUP(C532,customers!$A$1:$A$1001,customers!$C$1:$C$1001,,0)=0,"",_xlfn.XLOOKUP(C532,customers!$A$1:$A$1001,customers!$C$1:$C$1001,,0))</f>
        <v>dfrieseq@cargocollective.com</v>
      </c>
      <c r="H532" s="2" t="str">
        <f>_xlfn.XLOOKUP(C532,customers!$A$1:$A$1001,customers!$G$1:$G$1001,,0)</f>
        <v>United States</v>
      </c>
      <c r="I532" t="str">
        <f>_xlfn.XLOOKUP(D532,products!$A$2:$A$49,products!$B$2:$B$49,,0)</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_xlfn.XLOOKUP(orders!C533,customers!$A$1:$A$1001,customers!$B$1:$B$1001,,0)</f>
        <v>Rana Sharer</v>
      </c>
      <c r="G533" s="2" t="str">
        <f xml:space="preserve"> IF(_xlfn.XLOOKUP(C533,customers!$A$1:$A$1001,customers!$C$1:$C$1001,,0)=0,"",_xlfn.XLOOKUP(C533,customers!$A$1:$A$1001,customers!$C$1:$C$1001,,0))</f>
        <v>rsharerer@flavors.me</v>
      </c>
      <c r="H533" s="2" t="str">
        <f>_xlfn.XLOOKUP(C533,customers!$A$1:$A$1001,customers!$G$1:$G$1001,,0)</f>
        <v>United States</v>
      </c>
      <c r="I533" t="str">
        <f>_xlfn.XLOOKUP(D533,products!$A$2:$A$49,products!$B$2:$B$49,,0)</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_xlfn.XLOOKUP(orders!C534,customers!$A$1:$A$1001,customers!$B$1:$B$1001,,0)</f>
        <v>Nannie Naseby</v>
      </c>
      <c r="G534" s="2" t="str">
        <f xml:space="preserve"> IF(_xlfn.XLOOKUP(C534,customers!$A$1:$A$1001,customers!$C$1:$C$1001,,0)=0,"",_xlfn.XLOOKUP(C534,customers!$A$1:$A$1001,customers!$C$1:$C$1001,,0))</f>
        <v>nnasebyes@umich.edu</v>
      </c>
      <c r="H534" s="2" t="str">
        <f>_xlfn.XLOOKUP(C534,customers!$A$1:$A$1001,customers!$G$1:$G$1001,,0)</f>
        <v>United States</v>
      </c>
      <c r="I534" t="str">
        <f>_xlfn.XLOOKUP(D534,products!$A$2:$A$49,products!$B$2:$B$49,,0)</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_xlfn.XLOOKUP(orders!C535,customers!$A$1:$A$1001,customers!$B$1:$B$1001,,0)</f>
        <v>Rea Offell</v>
      </c>
      <c r="G535" s="2" t="str">
        <f xml:space="preserve"> IF(_xlfn.XLOOKUP(C535,customers!$A$1:$A$1001,customers!$C$1:$C$1001,,0)=0,"",_xlfn.XLOOKUP(C535,customers!$A$1:$A$1001,customers!$C$1:$C$1001,,0))</f>
        <v/>
      </c>
      <c r="H535" s="2" t="str">
        <f>_xlfn.XLOOKUP(C535,customers!$A$1:$A$1001,customers!$G$1:$G$1001,,0)</f>
        <v>United States</v>
      </c>
      <c r="I535" t="str">
        <f>_xlfn.XLOOKUP(D535,products!$A$2:$A$49,products!$B$2:$B$49,,0)</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_xlfn.XLOOKUP(orders!C536,customers!$A$1:$A$1001,customers!$B$1:$B$1001,,0)</f>
        <v>Kris O'Cullen</v>
      </c>
      <c r="G536" s="2" t="str">
        <f xml:space="preserve"> IF(_xlfn.XLOOKUP(C536,customers!$A$1:$A$1001,customers!$C$1:$C$1001,,0)=0,"",_xlfn.XLOOKUP(C536,customers!$A$1:$A$1001,customers!$C$1:$C$1001,,0))</f>
        <v>koculleneu@ca.gov</v>
      </c>
      <c r="H536" s="2" t="str">
        <f>_xlfn.XLOOKUP(C536,customers!$A$1:$A$1001,customers!$G$1:$G$1001,,0)</f>
        <v>Ireland</v>
      </c>
      <c r="I536" t="str">
        <f>_xlfn.XLOOKUP(D536,products!$A$2:$A$49,products!$B$2:$B$49,,0)</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_xlfn.XLOOKUP(orders!C537,customers!$A$1:$A$1001,customers!$B$1:$B$1001,,0)</f>
        <v>Timoteo Glisane</v>
      </c>
      <c r="G537" s="2" t="str">
        <f xml:space="preserve"> IF(_xlfn.XLOOKUP(C537,customers!$A$1:$A$1001,customers!$C$1:$C$1001,,0)=0,"",_xlfn.XLOOKUP(C537,customers!$A$1:$A$1001,customers!$C$1:$C$1001,,0))</f>
        <v/>
      </c>
      <c r="H537" s="2" t="str">
        <f>_xlfn.XLOOKUP(C537,customers!$A$1:$A$1001,customers!$G$1:$G$1001,,0)</f>
        <v>Ireland</v>
      </c>
      <c r="I537" t="str">
        <f>_xlfn.XLOOKUP(D537,products!$A$2:$A$49,products!$B$2:$B$49,,0)</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_xlfn.XLOOKUP(orders!C538,customers!$A$1:$A$1001,customers!$B$1:$B$1001,,0)</f>
        <v>Marja Urion</v>
      </c>
      <c r="G538" s="2" t="str">
        <f xml:space="preserve"> IF(_xlfn.XLOOKUP(C538,customers!$A$1:$A$1001,customers!$C$1:$C$1001,,0)=0,"",_xlfn.XLOOKUP(C538,customers!$A$1:$A$1001,customers!$C$1:$C$1001,,0))</f>
        <v>murione5@alexa.com</v>
      </c>
      <c r="H538" s="2" t="str">
        <f>_xlfn.XLOOKUP(C538,customers!$A$1:$A$1001,customers!$G$1:$G$1001,,0)</f>
        <v>Ireland</v>
      </c>
      <c r="I538" t="str">
        <f>_xlfn.XLOOKUP(D538,products!$A$2:$A$49,products!$B$2:$B$49,,0)</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_xlfn.XLOOKUP(orders!C539,customers!$A$1:$A$1001,customers!$B$1:$B$1001,,0)</f>
        <v>Hildegarde Brangan</v>
      </c>
      <c r="G539" s="2" t="str">
        <f xml:space="preserve"> IF(_xlfn.XLOOKUP(C539,customers!$A$1:$A$1001,customers!$C$1:$C$1001,,0)=0,"",_xlfn.XLOOKUP(C539,customers!$A$1:$A$1001,customers!$C$1:$C$1001,,0))</f>
        <v>hbranganex@woothemes.com</v>
      </c>
      <c r="H539" s="2" t="str">
        <f>_xlfn.XLOOKUP(C539,customers!$A$1:$A$1001,customers!$G$1:$G$1001,,0)</f>
        <v>United States</v>
      </c>
      <c r="I539" t="str">
        <f>_xlfn.XLOOKUP(D539,products!$A$2:$A$49,products!$B$2:$B$49,,0)</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_xlfn.XLOOKUP(orders!C540,customers!$A$1:$A$1001,customers!$B$1:$B$1001,,0)</f>
        <v>Amii Gallyon</v>
      </c>
      <c r="G540" s="2" t="str">
        <f xml:space="preserve"> IF(_xlfn.XLOOKUP(C540,customers!$A$1:$A$1001,customers!$C$1:$C$1001,,0)=0,"",_xlfn.XLOOKUP(C540,customers!$A$1:$A$1001,customers!$C$1:$C$1001,,0))</f>
        <v>agallyoney@engadget.com</v>
      </c>
      <c r="H540" s="2" t="str">
        <f>_xlfn.XLOOKUP(C540,customers!$A$1:$A$1001,customers!$G$1:$G$1001,,0)</f>
        <v>United States</v>
      </c>
      <c r="I540" t="str">
        <f>_xlfn.XLOOKUP(D540,products!$A$2:$A$49,products!$B$2:$B$49,,0)</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_xlfn.XLOOKUP(orders!C541,customers!$A$1:$A$1001,customers!$B$1:$B$1001,,0)</f>
        <v>Birgit Domange</v>
      </c>
      <c r="G541" s="2" t="str">
        <f xml:space="preserve"> IF(_xlfn.XLOOKUP(C541,customers!$A$1:$A$1001,customers!$C$1:$C$1001,,0)=0,"",_xlfn.XLOOKUP(C541,customers!$A$1:$A$1001,customers!$C$1:$C$1001,,0))</f>
        <v>bdomangeez@yahoo.co.jp</v>
      </c>
      <c r="H541" s="2" t="str">
        <f>_xlfn.XLOOKUP(C541,customers!$A$1:$A$1001,customers!$G$1:$G$1001,,0)</f>
        <v>United States</v>
      </c>
      <c r="I541" t="str">
        <f>_xlfn.XLOOKUP(D541,products!$A$2:$A$49,products!$B$2:$B$49,,0)</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_xlfn.XLOOKUP(orders!C542,customers!$A$1:$A$1001,customers!$B$1:$B$1001,,0)</f>
        <v>Killian Osler</v>
      </c>
      <c r="G542" s="2" t="str">
        <f xml:space="preserve"> IF(_xlfn.XLOOKUP(C542,customers!$A$1:$A$1001,customers!$C$1:$C$1001,,0)=0,"",_xlfn.XLOOKUP(C542,customers!$A$1:$A$1001,customers!$C$1:$C$1001,,0))</f>
        <v>koslerf0@gmpg.org</v>
      </c>
      <c r="H542" s="2" t="str">
        <f>_xlfn.XLOOKUP(C542,customers!$A$1:$A$1001,customers!$G$1:$G$1001,,0)</f>
        <v>United States</v>
      </c>
      <c r="I542" t="str">
        <f>_xlfn.XLOOKUP(D542,products!$A$2:$A$49,products!$B$2:$B$49,,0)</f>
        <v>Lib</v>
      </c>
      <c r="J542" t="str">
        <f>_xlfn.XLOOKUP(D542,products!$A$2:$A$49,products!$C$2:$C$49,,0)</f>
        <v>L</v>
      </c>
      <c r="K542" s="4">
        <f>_xlfn.XLOOKUP(D542,products!$A$2:$A$49,products!$D$2:$D$49,,0)</f>
        <v>1</v>
      </c>
      <c r="L542" s="5">
        <f>_xlfn.XLOOKUP(D542,products!$A$2:$A$49,products!$E$2:$E$49,,0)</f>
        <v>15.85</v>
      </c>
      <c r="M542" s="5">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_xlfn.XLOOKUP(orders!C543,customers!$A$1:$A$1001,customers!$B$1:$B$1001,,0)</f>
        <v>Lora Dukes</v>
      </c>
      <c r="G543" s="2" t="str">
        <f xml:space="preserve"> IF(_xlfn.XLOOKUP(C543,customers!$A$1:$A$1001,customers!$C$1:$C$1001,,0)=0,"",_xlfn.XLOOKUP(C543,customers!$A$1:$A$1001,customers!$C$1:$C$1001,,0))</f>
        <v/>
      </c>
      <c r="H543" s="2" t="str">
        <f>_xlfn.XLOOKUP(C543,customers!$A$1:$A$1001,customers!$G$1:$G$1001,,0)</f>
        <v>Ireland</v>
      </c>
      <c r="I543" t="str">
        <f>_xlfn.XLOOKUP(D543,products!$A$2:$A$49,products!$B$2:$B$49,,0)</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_xlfn.XLOOKUP(orders!C544,customers!$A$1:$A$1001,customers!$B$1:$B$1001,,0)</f>
        <v>Zack Pellett</v>
      </c>
      <c r="G544" s="2" t="str">
        <f xml:space="preserve"> IF(_xlfn.XLOOKUP(C544,customers!$A$1:$A$1001,customers!$C$1:$C$1001,,0)=0,"",_xlfn.XLOOKUP(C544,customers!$A$1:$A$1001,customers!$C$1:$C$1001,,0))</f>
        <v>zpellettf2@dailymotion.com</v>
      </c>
      <c r="H544" s="2" t="str">
        <f>_xlfn.XLOOKUP(C544,customers!$A$1:$A$1001,customers!$G$1:$G$1001,,0)</f>
        <v>United States</v>
      </c>
      <c r="I544" t="str">
        <f>_xlfn.XLOOKUP(D544,products!$A$2:$A$49,products!$B$2:$B$49,,0)</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_xlfn.XLOOKUP(orders!C545,customers!$A$1:$A$1001,customers!$B$1:$B$1001,,0)</f>
        <v>Ilaire Sprakes</v>
      </c>
      <c r="G545" s="2" t="str">
        <f xml:space="preserve"> IF(_xlfn.XLOOKUP(C545,customers!$A$1:$A$1001,customers!$C$1:$C$1001,,0)=0,"",_xlfn.XLOOKUP(C545,customers!$A$1:$A$1001,customers!$C$1:$C$1001,,0))</f>
        <v>isprakesf3@spiegel.de</v>
      </c>
      <c r="H545" s="2" t="str">
        <f>_xlfn.XLOOKUP(C545,customers!$A$1:$A$1001,customers!$G$1:$G$1001,,0)</f>
        <v>United States</v>
      </c>
      <c r="I545" t="str">
        <f>_xlfn.XLOOKUP(D545,products!$A$2:$A$49,products!$B$2:$B$49,,0)</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_xlfn.XLOOKUP(orders!C546,customers!$A$1:$A$1001,customers!$B$1:$B$1001,,0)</f>
        <v>Heda Fromant</v>
      </c>
      <c r="G546" s="2" t="str">
        <f xml:space="preserve"> IF(_xlfn.XLOOKUP(C546,customers!$A$1:$A$1001,customers!$C$1:$C$1001,,0)=0,"",_xlfn.XLOOKUP(C546,customers!$A$1:$A$1001,customers!$C$1:$C$1001,,0))</f>
        <v>hfromantf4@ucsd.edu</v>
      </c>
      <c r="H546" s="2" t="str">
        <f>_xlfn.XLOOKUP(C546,customers!$A$1:$A$1001,customers!$G$1:$G$1001,,0)</f>
        <v>United States</v>
      </c>
      <c r="I546" t="str">
        <f>_xlfn.XLOOKUP(D546,products!$A$2:$A$49,products!$B$2:$B$49,,0)</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_xlfn.XLOOKUP(orders!C547,customers!$A$1:$A$1001,customers!$B$1:$B$1001,,0)</f>
        <v>Rufus Flear</v>
      </c>
      <c r="G547" s="2" t="str">
        <f xml:space="preserve"> IF(_xlfn.XLOOKUP(C547,customers!$A$1:$A$1001,customers!$C$1:$C$1001,,0)=0,"",_xlfn.XLOOKUP(C547,customers!$A$1:$A$1001,customers!$C$1:$C$1001,,0))</f>
        <v>rflearf5@artisteer.com</v>
      </c>
      <c r="H547" s="2" t="str">
        <f>_xlfn.XLOOKUP(C547,customers!$A$1:$A$1001,customers!$G$1:$G$1001,,0)</f>
        <v>United Kingdom</v>
      </c>
      <c r="I547" t="str">
        <f>_xlfn.XLOOKUP(D547,products!$A$2:$A$49,products!$B$2:$B$49,,0)</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_xlfn.XLOOKUP(orders!C548,customers!$A$1:$A$1001,customers!$B$1:$B$1001,,0)</f>
        <v>Dom Milella</v>
      </c>
      <c r="G548" s="2" t="str">
        <f xml:space="preserve"> IF(_xlfn.XLOOKUP(C548,customers!$A$1:$A$1001,customers!$C$1:$C$1001,,0)=0,"",_xlfn.XLOOKUP(C548,customers!$A$1:$A$1001,customers!$C$1:$C$1001,,0))</f>
        <v/>
      </c>
      <c r="H548" s="2" t="str">
        <f>_xlfn.XLOOKUP(C548,customers!$A$1:$A$1001,customers!$G$1:$G$1001,,0)</f>
        <v>Ireland</v>
      </c>
      <c r="I548" t="str">
        <f>_xlfn.XLOOKUP(D548,products!$A$2:$A$49,products!$B$2:$B$49,,0)</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_xlfn.XLOOKUP(orders!C549,customers!$A$1:$A$1001,customers!$B$1:$B$1001,,0)</f>
        <v>Wilek Lightollers</v>
      </c>
      <c r="G549" s="2" t="str">
        <f xml:space="preserve"> IF(_xlfn.XLOOKUP(C549,customers!$A$1:$A$1001,customers!$C$1:$C$1001,,0)=0,"",_xlfn.XLOOKUP(C549,customers!$A$1:$A$1001,customers!$C$1:$C$1001,,0))</f>
        <v>wlightollersf9@baidu.com</v>
      </c>
      <c r="H549" s="2" t="str">
        <f>_xlfn.XLOOKUP(C549,customers!$A$1:$A$1001,customers!$G$1:$G$1001,,0)</f>
        <v>United States</v>
      </c>
      <c r="I549" t="str">
        <f>_xlfn.XLOOKUP(D549,products!$A$2:$A$49,products!$B$2:$B$49,,0)</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_xlfn.XLOOKUP(orders!C550,customers!$A$1:$A$1001,customers!$B$1:$B$1001,,0)</f>
        <v>Bette-ann Munden</v>
      </c>
      <c r="G550" s="2" t="str">
        <f xml:space="preserve"> IF(_xlfn.XLOOKUP(C550,customers!$A$1:$A$1001,customers!$C$1:$C$1001,,0)=0,"",_xlfn.XLOOKUP(C550,customers!$A$1:$A$1001,customers!$C$1:$C$1001,,0))</f>
        <v>bmundenf8@elpais.com</v>
      </c>
      <c r="H550" s="2" t="str">
        <f>_xlfn.XLOOKUP(C550,customers!$A$1:$A$1001,customers!$G$1:$G$1001,,0)</f>
        <v>United States</v>
      </c>
      <c r="I550" t="str">
        <f>_xlfn.XLOOKUP(D550,products!$A$2:$A$49,products!$B$2:$B$49,,0)</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_xlfn.XLOOKUP(orders!C551,customers!$A$1:$A$1001,customers!$B$1:$B$1001,,0)</f>
        <v>Wilek Lightollers</v>
      </c>
      <c r="G551" s="2" t="str">
        <f xml:space="preserve"> IF(_xlfn.XLOOKUP(C551,customers!$A$1:$A$1001,customers!$C$1:$C$1001,,0)=0,"",_xlfn.XLOOKUP(C551,customers!$A$1:$A$1001,customers!$C$1:$C$1001,,0))</f>
        <v>wlightollersf9@baidu.com</v>
      </c>
      <c r="H551" s="2" t="str">
        <f>_xlfn.XLOOKUP(C551,customers!$A$1:$A$1001,customers!$G$1:$G$1001,,0)</f>
        <v>United States</v>
      </c>
      <c r="I551" t="str">
        <f>_xlfn.XLOOKUP(D551,products!$A$2:$A$49,products!$B$2:$B$49,,0)</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_xlfn.XLOOKUP(orders!C552,customers!$A$1:$A$1001,customers!$B$1:$B$1001,,0)</f>
        <v>Nick Brakespear</v>
      </c>
      <c r="G552" s="2" t="str">
        <f xml:space="preserve"> IF(_xlfn.XLOOKUP(C552,customers!$A$1:$A$1001,customers!$C$1:$C$1001,,0)=0,"",_xlfn.XLOOKUP(C552,customers!$A$1:$A$1001,customers!$C$1:$C$1001,,0))</f>
        <v>nbrakespearfa@rediff.com</v>
      </c>
      <c r="H552" s="2" t="str">
        <f>_xlfn.XLOOKUP(C552,customers!$A$1:$A$1001,customers!$G$1:$G$1001,,0)</f>
        <v>United States</v>
      </c>
      <c r="I552" t="str">
        <f>_xlfn.XLOOKUP(D552,products!$A$2:$A$49,products!$B$2:$B$49,,0)</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_xlfn.XLOOKUP(orders!C553,customers!$A$1:$A$1001,customers!$B$1:$B$1001,,0)</f>
        <v>Malynda Glawsop</v>
      </c>
      <c r="G553" s="2" t="str">
        <f xml:space="preserve"> IF(_xlfn.XLOOKUP(C553,customers!$A$1:$A$1001,customers!$C$1:$C$1001,,0)=0,"",_xlfn.XLOOKUP(C553,customers!$A$1:$A$1001,customers!$C$1:$C$1001,,0))</f>
        <v>mglawsopfb@reverbnation.com</v>
      </c>
      <c r="H553" s="2" t="str">
        <f>_xlfn.XLOOKUP(C553,customers!$A$1:$A$1001,customers!$G$1:$G$1001,,0)</f>
        <v>United States</v>
      </c>
      <c r="I553" t="str">
        <f>_xlfn.XLOOKUP(D553,products!$A$2:$A$49,products!$B$2:$B$49,,0)</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_xlfn.XLOOKUP(orders!C554,customers!$A$1:$A$1001,customers!$B$1:$B$1001,,0)</f>
        <v>Granville Alberts</v>
      </c>
      <c r="G554" s="2" t="str">
        <f xml:space="preserve"> IF(_xlfn.XLOOKUP(C554,customers!$A$1:$A$1001,customers!$C$1:$C$1001,,0)=0,"",_xlfn.XLOOKUP(C554,customers!$A$1:$A$1001,customers!$C$1:$C$1001,,0))</f>
        <v>galbertsfc@etsy.com</v>
      </c>
      <c r="H554" s="2" t="str">
        <f>_xlfn.XLOOKUP(C554,customers!$A$1:$A$1001,customers!$G$1:$G$1001,,0)</f>
        <v>United Kingdom</v>
      </c>
      <c r="I554" t="str">
        <f>_xlfn.XLOOKUP(D554,products!$A$2:$A$49,products!$B$2:$B$49,,0)</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_xlfn.XLOOKUP(orders!C555,customers!$A$1:$A$1001,customers!$B$1:$B$1001,,0)</f>
        <v>Vasily Polglase</v>
      </c>
      <c r="G555" s="2" t="str">
        <f xml:space="preserve"> IF(_xlfn.XLOOKUP(C555,customers!$A$1:$A$1001,customers!$C$1:$C$1001,,0)=0,"",_xlfn.XLOOKUP(C555,customers!$A$1:$A$1001,customers!$C$1:$C$1001,,0))</f>
        <v>vpolglasefd@about.me</v>
      </c>
      <c r="H555" s="2" t="str">
        <f>_xlfn.XLOOKUP(C555,customers!$A$1:$A$1001,customers!$G$1:$G$1001,,0)</f>
        <v>United States</v>
      </c>
      <c r="I555" t="str">
        <f>_xlfn.XLOOKUP(D555,products!$A$2:$A$49,products!$B$2:$B$49,,0)</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_xlfn.XLOOKUP(orders!C556,customers!$A$1:$A$1001,customers!$B$1:$B$1001,,0)</f>
        <v>Madelaine Sharples</v>
      </c>
      <c r="G556" s="2" t="str">
        <f xml:space="preserve"> IF(_xlfn.XLOOKUP(C556,customers!$A$1:$A$1001,customers!$C$1:$C$1001,,0)=0,"",_xlfn.XLOOKUP(C556,customers!$A$1:$A$1001,customers!$C$1:$C$1001,,0))</f>
        <v/>
      </c>
      <c r="H556" s="2" t="str">
        <f>_xlfn.XLOOKUP(C556,customers!$A$1:$A$1001,customers!$G$1:$G$1001,,0)</f>
        <v>United Kingdom</v>
      </c>
      <c r="I556" t="str">
        <f>_xlfn.XLOOKUP(D556,products!$A$2:$A$49,products!$B$2:$B$49,,0)</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_xlfn.XLOOKUP(orders!C557,customers!$A$1:$A$1001,customers!$B$1:$B$1001,,0)</f>
        <v>Sigfrid Busch</v>
      </c>
      <c r="G557" s="2" t="str">
        <f xml:space="preserve"> IF(_xlfn.XLOOKUP(C557,customers!$A$1:$A$1001,customers!$C$1:$C$1001,,0)=0,"",_xlfn.XLOOKUP(C557,customers!$A$1:$A$1001,customers!$C$1:$C$1001,,0))</f>
        <v>sbuschff@so-net.ne.jp</v>
      </c>
      <c r="H557" s="2" t="str">
        <f>_xlfn.XLOOKUP(C557,customers!$A$1:$A$1001,customers!$G$1:$G$1001,,0)</f>
        <v>Ireland</v>
      </c>
      <c r="I557" t="str">
        <f>_xlfn.XLOOKUP(D557,products!$A$2:$A$49,products!$B$2:$B$49,,0)</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_xlfn.XLOOKUP(orders!C558,customers!$A$1:$A$1001,customers!$B$1:$B$1001,,0)</f>
        <v>Cissiee Raisbeck</v>
      </c>
      <c r="G558" s="2" t="str">
        <f xml:space="preserve"> IF(_xlfn.XLOOKUP(C558,customers!$A$1:$A$1001,customers!$C$1:$C$1001,,0)=0,"",_xlfn.XLOOKUP(C558,customers!$A$1:$A$1001,customers!$C$1:$C$1001,,0))</f>
        <v>craisbeckfg@webnode.com</v>
      </c>
      <c r="H558" s="2" t="str">
        <f>_xlfn.XLOOKUP(C558,customers!$A$1:$A$1001,customers!$G$1:$G$1001,,0)</f>
        <v>United States</v>
      </c>
      <c r="I558" t="str">
        <f>_xlfn.XLOOKUP(D558,products!$A$2:$A$49,products!$B$2:$B$49,,0)</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_xlfn.XLOOKUP(orders!C559,customers!$A$1:$A$1001,customers!$B$1:$B$1001,,0)</f>
        <v>Marja Urion</v>
      </c>
      <c r="G559" s="2" t="str">
        <f xml:space="preserve"> IF(_xlfn.XLOOKUP(C559,customers!$A$1:$A$1001,customers!$C$1:$C$1001,,0)=0,"",_xlfn.XLOOKUP(C559,customers!$A$1:$A$1001,customers!$C$1:$C$1001,,0))</f>
        <v>murione5@alexa.com</v>
      </c>
      <c r="H559" s="2" t="str">
        <f>_xlfn.XLOOKUP(C559,customers!$A$1:$A$1001,customers!$G$1:$G$1001,,0)</f>
        <v>Ireland</v>
      </c>
      <c r="I559" t="str">
        <f>_xlfn.XLOOKUP(D559,products!$A$2:$A$49,products!$B$2:$B$49,,0)</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_xlfn.XLOOKUP(orders!C560,customers!$A$1:$A$1001,customers!$B$1:$B$1001,,0)</f>
        <v>Kenton Wetherick</v>
      </c>
      <c r="G560" s="2" t="str">
        <f xml:space="preserve"> IF(_xlfn.XLOOKUP(C560,customers!$A$1:$A$1001,customers!$C$1:$C$1001,,0)=0,"",_xlfn.XLOOKUP(C560,customers!$A$1:$A$1001,customers!$C$1:$C$1001,,0))</f>
        <v/>
      </c>
      <c r="H560" s="2" t="str">
        <f>_xlfn.XLOOKUP(C560,customers!$A$1:$A$1001,customers!$G$1:$G$1001,,0)</f>
        <v>United States</v>
      </c>
      <c r="I560" t="str">
        <f>_xlfn.XLOOKUP(D560,products!$A$2:$A$49,products!$B$2:$B$49,,0)</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_xlfn.XLOOKUP(orders!C561,customers!$A$1:$A$1001,customers!$B$1:$B$1001,,0)</f>
        <v>Reamonn Aynold</v>
      </c>
      <c r="G561" s="2" t="str">
        <f xml:space="preserve"> IF(_xlfn.XLOOKUP(C561,customers!$A$1:$A$1001,customers!$C$1:$C$1001,,0)=0,"",_xlfn.XLOOKUP(C561,customers!$A$1:$A$1001,customers!$C$1:$C$1001,,0))</f>
        <v>raynoldfj@ustream.tv</v>
      </c>
      <c r="H561" s="2" t="str">
        <f>_xlfn.XLOOKUP(C561,customers!$A$1:$A$1001,customers!$G$1:$G$1001,,0)</f>
        <v>United States</v>
      </c>
      <c r="I561" t="str">
        <f>_xlfn.XLOOKUP(D561,products!$A$2:$A$49,products!$B$2:$B$49,,0)</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_xlfn.XLOOKUP(orders!C562,customers!$A$1:$A$1001,customers!$B$1:$B$1001,,0)</f>
        <v>Hatty Dovydenas</v>
      </c>
      <c r="G562" s="2" t="str">
        <f xml:space="preserve"> IF(_xlfn.XLOOKUP(C562,customers!$A$1:$A$1001,customers!$C$1:$C$1001,,0)=0,"",_xlfn.XLOOKUP(C562,customers!$A$1:$A$1001,customers!$C$1:$C$1001,,0))</f>
        <v/>
      </c>
      <c r="H562" s="2" t="str">
        <f>_xlfn.XLOOKUP(C562,customers!$A$1:$A$1001,customers!$G$1:$G$1001,,0)</f>
        <v>United States</v>
      </c>
      <c r="I562" t="str">
        <f>_xlfn.XLOOKUP(D562,products!$A$2:$A$49,products!$B$2:$B$49,,0)</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_xlfn.XLOOKUP(orders!C563,customers!$A$1:$A$1001,customers!$B$1:$B$1001,,0)</f>
        <v>Nathaniel Bloxland</v>
      </c>
      <c r="G563" s="2" t="str">
        <f xml:space="preserve"> IF(_xlfn.XLOOKUP(C563,customers!$A$1:$A$1001,customers!$C$1:$C$1001,,0)=0,"",_xlfn.XLOOKUP(C563,customers!$A$1:$A$1001,customers!$C$1:$C$1001,,0))</f>
        <v/>
      </c>
      <c r="H563" s="2" t="str">
        <f>_xlfn.XLOOKUP(C563,customers!$A$1:$A$1001,customers!$G$1:$G$1001,,0)</f>
        <v>Ireland</v>
      </c>
      <c r="I563" t="str">
        <f>_xlfn.XLOOKUP(D563,products!$A$2:$A$49,products!$B$2:$B$49,,0)</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_xlfn.XLOOKUP(orders!C564,customers!$A$1:$A$1001,customers!$B$1:$B$1001,,0)</f>
        <v>Brendan Grece</v>
      </c>
      <c r="G564" s="2" t="str">
        <f xml:space="preserve"> IF(_xlfn.XLOOKUP(C564,customers!$A$1:$A$1001,customers!$C$1:$C$1001,,0)=0,"",_xlfn.XLOOKUP(C564,customers!$A$1:$A$1001,customers!$C$1:$C$1001,,0))</f>
        <v>bgrecefm@naver.com</v>
      </c>
      <c r="H564" s="2" t="str">
        <f>_xlfn.XLOOKUP(C564,customers!$A$1:$A$1001,customers!$G$1:$G$1001,,0)</f>
        <v>United Kingdom</v>
      </c>
      <c r="I564" t="str">
        <f>_xlfn.XLOOKUP(D564,products!$A$2:$A$49,products!$B$2:$B$49,,0)</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_xlfn.XLOOKUP(orders!C565,customers!$A$1:$A$1001,customers!$B$1:$B$1001,,0)</f>
        <v>Don Flintiff</v>
      </c>
      <c r="G565" s="2" t="str">
        <f xml:space="preserve"> IF(_xlfn.XLOOKUP(C565,customers!$A$1:$A$1001,customers!$C$1:$C$1001,,0)=0,"",_xlfn.XLOOKUP(C565,customers!$A$1:$A$1001,customers!$C$1:$C$1001,,0))</f>
        <v>dflintiffg1@e-recht24.de</v>
      </c>
      <c r="H565" s="2" t="str">
        <f>_xlfn.XLOOKUP(C565,customers!$A$1:$A$1001,customers!$G$1:$G$1001,,0)</f>
        <v>United Kingdom</v>
      </c>
      <c r="I565" t="str">
        <f>_xlfn.XLOOKUP(D565,products!$A$2:$A$49,products!$B$2:$B$49,,0)</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_xlfn.XLOOKUP(orders!C566,customers!$A$1:$A$1001,customers!$B$1:$B$1001,,0)</f>
        <v>Abbe Thys</v>
      </c>
      <c r="G566" s="2" t="str">
        <f xml:space="preserve"> IF(_xlfn.XLOOKUP(C566,customers!$A$1:$A$1001,customers!$C$1:$C$1001,,0)=0,"",_xlfn.XLOOKUP(C566,customers!$A$1:$A$1001,customers!$C$1:$C$1001,,0))</f>
        <v>athysfo@cdc.gov</v>
      </c>
      <c r="H566" s="2" t="str">
        <f>_xlfn.XLOOKUP(C566,customers!$A$1:$A$1001,customers!$G$1:$G$1001,,0)</f>
        <v>United States</v>
      </c>
      <c r="I566" t="str">
        <f>_xlfn.XLOOKUP(D566,products!$A$2:$A$49,products!$B$2:$B$49,,0)</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_xlfn.XLOOKUP(orders!C567,customers!$A$1:$A$1001,customers!$B$1:$B$1001,,0)</f>
        <v>Jackquelin Chugg</v>
      </c>
      <c r="G567" s="2" t="str">
        <f xml:space="preserve"> IF(_xlfn.XLOOKUP(C567,customers!$A$1:$A$1001,customers!$C$1:$C$1001,,0)=0,"",_xlfn.XLOOKUP(C567,customers!$A$1:$A$1001,customers!$C$1:$C$1001,,0))</f>
        <v>jchuggfp@about.me</v>
      </c>
      <c r="H567" s="2" t="str">
        <f>_xlfn.XLOOKUP(C567,customers!$A$1:$A$1001,customers!$G$1:$G$1001,,0)</f>
        <v>United States</v>
      </c>
      <c r="I567" t="str">
        <f>_xlfn.XLOOKUP(D567,products!$A$2:$A$49,products!$B$2:$B$49,,0)</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_xlfn.XLOOKUP(orders!C568,customers!$A$1:$A$1001,customers!$B$1:$B$1001,,0)</f>
        <v>Audra Kelston</v>
      </c>
      <c r="G568" s="2" t="str">
        <f xml:space="preserve"> IF(_xlfn.XLOOKUP(C568,customers!$A$1:$A$1001,customers!$C$1:$C$1001,,0)=0,"",_xlfn.XLOOKUP(C568,customers!$A$1:$A$1001,customers!$C$1:$C$1001,,0))</f>
        <v>akelstonfq@sakura.ne.jp</v>
      </c>
      <c r="H568" s="2" t="str">
        <f>_xlfn.XLOOKUP(C568,customers!$A$1:$A$1001,customers!$G$1:$G$1001,,0)</f>
        <v>United States</v>
      </c>
      <c r="I568" t="str">
        <f>_xlfn.XLOOKUP(D568,products!$A$2:$A$49,products!$B$2:$B$49,,0)</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_xlfn.XLOOKUP(orders!C569,customers!$A$1:$A$1001,customers!$B$1:$B$1001,,0)</f>
        <v>Elvina Angel</v>
      </c>
      <c r="G569" s="2" t="str">
        <f xml:space="preserve"> IF(_xlfn.XLOOKUP(C569,customers!$A$1:$A$1001,customers!$C$1:$C$1001,,0)=0,"",_xlfn.XLOOKUP(C569,customers!$A$1:$A$1001,customers!$C$1:$C$1001,,0))</f>
        <v/>
      </c>
      <c r="H569" s="2" t="str">
        <f>_xlfn.XLOOKUP(C569,customers!$A$1:$A$1001,customers!$G$1:$G$1001,,0)</f>
        <v>Ireland</v>
      </c>
      <c r="I569" t="str">
        <f>_xlfn.XLOOKUP(D569,products!$A$2:$A$49,products!$B$2:$B$49,,0)</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_xlfn.XLOOKUP(orders!C570,customers!$A$1:$A$1001,customers!$B$1:$B$1001,,0)</f>
        <v>Claiborne Mottram</v>
      </c>
      <c r="G570" s="2" t="str">
        <f xml:space="preserve"> IF(_xlfn.XLOOKUP(C570,customers!$A$1:$A$1001,customers!$C$1:$C$1001,,0)=0,"",_xlfn.XLOOKUP(C570,customers!$A$1:$A$1001,customers!$C$1:$C$1001,,0))</f>
        <v>cmottramfs@harvard.edu</v>
      </c>
      <c r="H570" s="2" t="str">
        <f>_xlfn.XLOOKUP(C570,customers!$A$1:$A$1001,customers!$G$1:$G$1001,,0)</f>
        <v>United States</v>
      </c>
      <c r="I570" t="str">
        <f>_xlfn.XLOOKUP(D570,products!$A$2:$A$49,products!$B$2:$B$49,,0)</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_xlfn.XLOOKUP(orders!C571,customers!$A$1:$A$1001,customers!$B$1:$B$1001,,0)</f>
        <v>Don Flintiff</v>
      </c>
      <c r="G571" s="2" t="str">
        <f xml:space="preserve"> IF(_xlfn.XLOOKUP(C571,customers!$A$1:$A$1001,customers!$C$1:$C$1001,,0)=0,"",_xlfn.XLOOKUP(C571,customers!$A$1:$A$1001,customers!$C$1:$C$1001,,0))</f>
        <v>dflintiffg1@e-recht24.de</v>
      </c>
      <c r="H571" s="2" t="str">
        <f>_xlfn.XLOOKUP(C571,customers!$A$1:$A$1001,customers!$G$1:$G$1001,,0)</f>
        <v>United Kingdom</v>
      </c>
      <c r="I571" t="str">
        <f>_xlfn.XLOOKUP(D571,products!$A$2:$A$49,products!$B$2:$B$49,,0)</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_xlfn.XLOOKUP(orders!C572,customers!$A$1:$A$1001,customers!$B$1:$B$1001,,0)</f>
        <v>Donalt Sangwin</v>
      </c>
      <c r="G572" s="2" t="str">
        <f xml:space="preserve"> IF(_xlfn.XLOOKUP(C572,customers!$A$1:$A$1001,customers!$C$1:$C$1001,,0)=0,"",_xlfn.XLOOKUP(C572,customers!$A$1:$A$1001,customers!$C$1:$C$1001,,0))</f>
        <v>dsangwinfu@weebly.com</v>
      </c>
      <c r="H572" s="2" t="str">
        <f>_xlfn.XLOOKUP(C572,customers!$A$1:$A$1001,customers!$G$1:$G$1001,,0)</f>
        <v>United States</v>
      </c>
      <c r="I572" t="str">
        <f>_xlfn.XLOOKUP(D572,products!$A$2:$A$49,products!$B$2:$B$49,,0)</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_xlfn.XLOOKUP(orders!C573,customers!$A$1:$A$1001,customers!$B$1:$B$1001,,0)</f>
        <v>Elizabet Aizikowitz</v>
      </c>
      <c r="G573" s="2" t="str">
        <f xml:space="preserve"> IF(_xlfn.XLOOKUP(C573,customers!$A$1:$A$1001,customers!$C$1:$C$1001,,0)=0,"",_xlfn.XLOOKUP(C573,customers!$A$1:$A$1001,customers!$C$1:$C$1001,,0))</f>
        <v>eaizikowitzfv@virginia.edu</v>
      </c>
      <c r="H573" s="2" t="str">
        <f>_xlfn.XLOOKUP(C573,customers!$A$1:$A$1001,customers!$G$1:$G$1001,,0)</f>
        <v>United Kingdom</v>
      </c>
      <c r="I573" t="str">
        <f>_xlfn.XLOOKUP(D573,products!$A$2:$A$49,products!$B$2:$B$49,,0)</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_xlfn.XLOOKUP(orders!C574,customers!$A$1:$A$1001,customers!$B$1:$B$1001,,0)</f>
        <v>Herbie Peppard</v>
      </c>
      <c r="G574" s="2" t="str">
        <f xml:space="preserve"> IF(_xlfn.XLOOKUP(C574,customers!$A$1:$A$1001,customers!$C$1:$C$1001,,0)=0,"",_xlfn.XLOOKUP(C574,customers!$A$1:$A$1001,customers!$C$1:$C$1001,,0))</f>
        <v/>
      </c>
      <c r="H574" s="2" t="str">
        <f>_xlfn.XLOOKUP(C574,customers!$A$1:$A$1001,customers!$G$1:$G$1001,,0)</f>
        <v>United States</v>
      </c>
      <c r="I574" t="str">
        <f>_xlfn.XLOOKUP(D574,products!$A$2:$A$49,products!$B$2:$B$49,,0)</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_xlfn.XLOOKUP(orders!C575,customers!$A$1:$A$1001,customers!$B$1:$B$1001,,0)</f>
        <v>Cornie Venour</v>
      </c>
      <c r="G575" s="2" t="str">
        <f xml:space="preserve"> IF(_xlfn.XLOOKUP(C575,customers!$A$1:$A$1001,customers!$C$1:$C$1001,,0)=0,"",_xlfn.XLOOKUP(C575,customers!$A$1:$A$1001,customers!$C$1:$C$1001,,0))</f>
        <v>cvenourfx@ask.com</v>
      </c>
      <c r="H575" s="2" t="str">
        <f>_xlfn.XLOOKUP(C575,customers!$A$1:$A$1001,customers!$G$1:$G$1001,,0)</f>
        <v>United States</v>
      </c>
      <c r="I575" t="str">
        <f>_xlfn.XLOOKUP(D575,products!$A$2:$A$49,products!$B$2:$B$49,,0)</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_xlfn.XLOOKUP(orders!C576,customers!$A$1:$A$1001,customers!$B$1:$B$1001,,0)</f>
        <v>Maggy Harby</v>
      </c>
      <c r="G576" s="2" t="str">
        <f xml:space="preserve"> IF(_xlfn.XLOOKUP(C576,customers!$A$1:$A$1001,customers!$C$1:$C$1001,,0)=0,"",_xlfn.XLOOKUP(C576,customers!$A$1:$A$1001,customers!$C$1:$C$1001,,0))</f>
        <v>mharbyfy@163.com</v>
      </c>
      <c r="H576" s="2" t="str">
        <f>_xlfn.XLOOKUP(C576,customers!$A$1:$A$1001,customers!$G$1:$G$1001,,0)</f>
        <v>United States</v>
      </c>
      <c r="I576" t="str">
        <f>_xlfn.XLOOKUP(D576,products!$A$2:$A$49,products!$B$2:$B$49,,0)</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_xlfn.XLOOKUP(orders!C577,customers!$A$1:$A$1001,customers!$B$1:$B$1001,,0)</f>
        <v>Reggie Thickpenny</v>
      </c>
      <c r="G577" s="2" t="str">
        <f xml:space="preserve"> IF(_xlfn.XLOOKUP(C577,customers!$A$1:$A$1001,customers!$C$1:$C$1001,,0)=0,"",_xlfn.XLOOKUP(C577,customers!$A$1:$A$1001,customers!$C$1:$C$1001,,0))</f>
        <v>rthickpennyfz@cafepress.com</v>
      </c>
      <c r="H577" s="2" t="str">
        <f>_xlfn.XLOOKUP(C577,customers!$A$1:$A$1001,customers!$G$1:$G$1001,,0)</f>
        <v>United States</v>
      </c>
      <c r="I577" t="str">
        <f>_xlfn.XLOOKUP(D577,products!$A$2:$A$49,products!$B$2:$B$49,,0)</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_xlfn.XLOOKUP(orders!C578,customers!$A$1:$A$1001,customers!$B$1:$B$1001,,0)</f>
        <v>Phyllys Ormerod</v>
      </c>
      <c r="G578" s="2" t="str">
        <f xml:space="preserve"> IF(_xlfn.XLOOKUP(C578,customers!$A$1:$A$1001,customers!$C$1:$C$1001,,0)=0,"",_xlfn.XLOOKUP(C578,customers!$A$1:$A$1001,customers!$C$1:$C$1001,,0))</f>
        <v>pormerodg0@redcross.org</v>
      </c>
      <c r="H578" s="2" t="str">
        <f>_xlfn.XLOOKUP(C578,customers!$A$1:$A$1001,customers!$G$1:$G$1001,,0)</f>
        <v>United States</v>
      </c>
      <c r="I578" t="str">
        <f>_xlfn.XLOOKUP(D578,products!$A$2:$A$49,products!$B$2:$B$49,,0)</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_xlfn.XLOOKUP(orders!C579,customers!$A$1:$A$1001,customers!$B$1:$B$1001,,0)</f>
        <v>Don Flintiff</v>
      </c>
      <c r="G579" s="2" t="str">
        <f xml:space="preserve"> IF(_xlfn.XLOOKUP(C579,customers!$A$1:$A$1001,customers!$C$1:$C$1001,,0)=0,"",_xlfn.XLOOKUP(C579,customers!$A$1:$A$1001,customers!$C$1:$C$1001,,0))</f>
        <v>dflintiffg1@e-recht24.de</v>
      </c>
      <c r="H579" s="2" t="str">
        <f>_xlfn.XLOOKUP(C579,customers!$A$1:$A$1001,customers!$G$1:$G$1001,,0)</f>
        <v>United Kingdom</v>
      </c>
      <c r="I579" t="str">
        <f>_xlfn.XLOOKUP(D579,products!$A$2:$A$49,products!$B$2:$B$49,,0)</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 "Robusta", IF(I579="Exc", "Excelsa", IF(I579="Ara", "Arabica", IF(I579="Lib", "Liberica", " "))))</f>
        <v>Liberica</v>
      </c>
      <c r="O579" t="str">
        <f t="shared" ref="O579:O642" si="29">IF(J579 = "M", "Medium", IF(J579 = "L", "Light", IF(J579 = "D", "Dark", " ")))</f>
        <v>Medium</v>
      </c>
      <c r="P579" t="str">
        <f>_xlfn.XLOOKUP(Orders[[#This Row],[Customer ID]],customers!$A$2:$A$1001,customers!$I$2:$I$1001,,0)</f>
        <v>No</v>
      </c>
    </row>
    <row r="580" spans="1:16" x14ac:dyDescent="0.2">
      <c r="A580" s="2" t="s">
        <v>3756</v>
      </c>
      <c r="B580" s="3">
        <v>44720</v>
      </c>
      <c r="C580" s="2" t="s">
        <v>3757</v>
      </c>
      <c r="D580" t="s">
        <v>6184</v>
      </c>
      <c r="E580" s="2">
        <v>3</v>
      </c>
      <c r="F580" s="2" t="str">
        <f>_xlfn.XLOOKUP(orders!C580,customers!$A$1:$A$1001,customers!$B$1:$B$1001,,0)</f>
        <v>Tymon Zanetti</v>
      </c>
      <c r="G580" s="2" t="str">
        <f xml:space="preserve"> IF(_xlfn.XLOOKUP(C580,customers!$A$1:$A$1001,customers!$C$1:$C$1001,,0)=0,"",_xlfn.XLOOKUP(C580,customers!$A$1:$A$1001,customers!$C$1:$C$1001,,0))</f>
        <v>tzanettig2@gravatar.com</v>
      </c>
      <c r="H580" s="2" t="str">
        <f>_xlfn.XLOOKUP(C580,customers!$A$1:$A$1001,customers!$G$1:$G$1001,,0)</f>
        <v>Ireland</v>
      </c>
      <c r="I580" t="str">
        <f>_xlfn.XLOOKUP(D580,products!$A$2:$A$49,products!$B$2:$B$49,,0)</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_xlfn.XLOOKUP(orders!C581,customers!$A$1:$A$1001,customers!$B$1:$B$1001,,0)</f>
        <v>Tymon Zanetti</v>
      </c>
      <c r="G581" s="2" t="str">
        <f xml:space="preserve"> IF(_xlfn.XLOOKUP(C581,customers!$A$1:$A$1001,customers!$C$1:$C$1001,,0)=0,"",_xlfn.XLOOKUP(C581,customers!$A$1:$A$1001,customers!$C$1:$C$1001,,0))</f>
        <v>tzanettig2@gravatar.com</v>
      </c>
      <c r="H581" s="2" t="str">
        <f>_xlfn.XLOOKUP(C581,customers!$A$1:$A$1001,customers!$G$1:$G$1001,,0)</f>
        <v>Ireland</v>
      </c>
      <c r="I581" t="str">
        <f>_xlfn.XLOOKUP(D581,products!$A$2:$A$49,products!$B$2:$B$49,,0)</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_xlfn.XLOOKUP(orders!C582,customers!$A$1:$A$1001,customers!$B$1:$B$1001,,0)</f>
        <v>Reinaldos Kirtley</v>
      </c>
      <c r="G582" s="2" t="str">
        <f xml:space="preserve"> IF(_xlfn.XLOOKUP(C582,customers!$A$1:$A$1001,customers!$C$1:$C$1001,,0)=0,"",_xlfn.XLOOKUP(C582,customers!$A$1:$A$1001,customers!$C$1:$C$1001,,0))</f>
        <v>rkirtleyg4@hatena.ne.jp</v>
      </c>
      <c r="H582" s="2" t="str">
        <f>_xlfn.XLOOKUP(C582,customers!$A$1:$A$1001,customers!$G$1:$G$1001,,0)</f>
        <v>United States</v>
      </c>
      <c r="I582" t="str">
        <f>_xlfn.XLOOKUP(D582,products!$A$2:$A$49,products!$B$2:$B$49,,0)</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_xlfn.XLOOKUP(orders!C583,customers!$A$1:$A$1001,customers!$B$1:$B$1001,,0)</f>
        <v>Carney Clemencet</v>
      </c>
      <c r="G583" s="2" t="str">
        <f xml:space="preserve"> IF(_xlfn.XLOOKUP(C583,customers!$A$1:$A$1001,customers!$C$1:$C$1001,,0)=0,"",_xlfn.XLOOKUP(C583,customers!$A$1:$A$1001,customers!$C$1:$C$1001,,0))</f>
        <v>cclemencetg5@weather.com</v>
      </c>
      <c r="H583" s="2" t="str">
        <f>_xlfn.XLOOKUP(C583,customers!$A$1:$A$1001,customers!$G$1:$G$1001,,0)</f>
        <v>United Kingdom</v>
      </c>
      <c r="I583" t="str">
        <f>_xlfn.XLOOKUP(D583,products!$A$2:$A$49,products!$B$2:$B$49,,0)</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_xlfn.XLOOKUP(orders!C584,customers!$A$1:$A$1001,customers!$B$1:$B$1001,,0)</f>
        <v>Russell Donet</v>
      </c>
      <c r="G584" s="2" t="str">
        <f xml:space="preserve"> IF(_xlfn.XLOOKUP(C584,customers!$A$1:$A$1001,customers!$C$1:$C$1001,,0)=0,"",_xlfn.XLOOKUP(C584,customers!$A$1:$A$1001,customers!$C$1:$C$1001,,0))</f>
        <v>rdonetg6@oakley.com</v>
      </c>
      <c r="H584" s="2" t="str">
        <f>_xlfn.XLOOKUP(C584,customers!$A$1:$A$1001,customers!$G$1:$G$1001,,0)</f>
        <v>United States</v>
      </c>
      <c r="I584" t="str">
        <f>_xlfn.XLOOKUP(D584,products!$A$2:$A$49,products!$B$2:$B$49,,0)</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_xlfn.XLOOKUP(orders!C585,customers!$A$1:$A$1001,customers!$B$1:$B$1001,,0)</f>
        <v>Sidney Gawen</v>
      </c>
      <c r="G585" s="2" t="str">
        <f xml:space="preserve"> IF(_xlfn.XLOOKUP(C585,customers!$A$1:$A$1001,customers!$C$1:$C$1001,,0)=0,"",_xlfn.XLOOKUP(C585,customers!$A$1:$A$1001,customers!$C$1:$C$1001,,0))</f>
        <v>sgaweng7@creativecommons.org</v>
      </c>
      <c r="H585" s="2" t="str">
        <f>_xlfn.XLOOKUP(C585,customers!$A$1:$A$1001,customers!$G$1:$G$1001,,0)</f>
        <v>United States</v>
      </c>
      <c r="I585" t="str">
        <f>_xlfn.XLOOKUP(D585,products!$A$2:$A$49,products!$B$2:$B$49,,0)</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_xlfn.XLOOKUP(orders!C586,customers!$A$1:$A$1001,customers!$B$1:$B$1001,,0)</f>
        <v>Rickey Readie</v>
      </c>
      <c r="G586" s="2" t="str">
        <f xml:space="preserve"> IF(_xlfn.XLOOKUP(C586,customers!$A$1:$A$1001,customers!$C$1:$C$1001,,0)=0,"",_xlfn.XLOOKUP(C586,customers!$A$1:$A$1001,customers!$C$1:$C$1001,,0))</f>
        <v>rreadieg8@guardian.co.uk</v>
      </c>
      <c r="H586" s="2" t="str">
        <f>_xlfn.XLOOKUP(C586,customers!$A$1:$A$1001,customers!$G$1:$G$1001,,0)</f>
        <v>United States</v>
      </c>
      <c r="I586" t="str">
        <f>_xlfn.XLOOKUP(D586,products!$A$2:$A$49,products!$B$2:$B$49,,0)</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_xlfn.XLOOKUP(orders!C587,customers!$A$1:$A$1001,customers!$B$1:$B$1001,,0)</f>
        <v>Cody Verissimo</v>
      </c>
      <c r="G587" s="2" t="str">
        <f xml:space="preserve"> IF(_xlfn.XLOOKUP(C587,customers!$A$1:$A$1001,customers!$C$1:$C$1001,,0)=0,"",_xlfn.XLOOKUP(C587,customers!$A$1:$A$1001,customers!$C$1:$C$1001,,0))</f>
        <v>cverissimogh@theglobeandmail.com</v>
      </c>
      <c r="H587" s="2" t="str">
        <f>_xlfn.XLOOKUP(C587,customers!$A$1:$A$1001,customers!$G$1:$G$1001,,0)</f>
        <v>United Kingdom</v>
      </c>
      <c r="I587" t="str">
        <f>_xlfn.XLOOKUP(D587,products!$A$2:$A$49,products!$B$2:$B$49,,0)</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_xlfn.XLOOKUP(orders!C588,customers!$A$1:$A$1001,customers!$B$1:$B$1001,,0)</f>
        <v>Zilvia Claisse</v>
      </c>
      <c r="G588" s="2" t="str">
        <f xml:space="preserve"> IF(_xlfn.XLOOKUP(C588,customers!$A$1:$A$1001,customers!$C$1:$C$1001,,0)=0,"",_xlfn.XLOOKUP(C588,customers!$A$1:$A$1001,customers!$C$1:$C$1001,,0))</f>
        <v/>
      </c>
      <c r="H588" s="2" t="str">
        <f>_xlfn.XLOOKUP(C588,customers!$A$1:$A$1001,customers!$G$1:$G$1001,,0)</f>
        <v>United States</v>
      </c>
      <c r="I588" t="str">
        <f>_xlfn.XLOOKUP(D588,products!$A$2:$A$49,products!$B$2:$B$49,,0)</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_xlfn.XLOOKUP(orders!C589,customers!$A$1:$A$1001,customers!$B$1:$B$1001,,0)</f>
        <v>Bar O' Mahony</v>
      </c>
      <c r="G589" s="2" t="str">
        <f xml:space="preserve"> IF(_xlfn.XLOOKUP(C589,customers!$A$1:$A$1001,customers!$C$1:$C$1001,,0)=0,"",_xlfn.XLOOKUP(C589,customers!$A$1:$A$1001,customers!$C$1:$C$1001,,0))</f>
        <v>bogb@elpais.com</v>
      </c>
      <c r="H589" s="2" t="str">
        <f>_xlfn.XLOOKUP(C589,customers!$A$1:$A$1001,customers!$G$1:$G$1001,,0)</f>
        <v>United States</v>
      </c>
      <c r="I589" t="str">
        <f>_xlfn.XLOOKUP(D589,products!$A$2:$A$49,products!$B$2:$B$49,,0)</f>
        <v>Lib</v>
      </c>
      <c r="J589" t="str">
        <f>_xlfn.XLOOKUP(D589,products!$A$2:$A$49,products!$C$2:$C$49,,0)</f>
        <v>D</v>
      </c>
      <c r="K589" s="4">
        <f>_xlfn.XLOOKUP(D589,products!$A$2:$A$49,products!$D$2:$D$49,,0)</f>
        <v>0.5</v>
      </c>
      <c r="L589" s="5">
        <f>_xlfn.XLOOKUP(D589,products!$A$2:$A$49,products!$E$2:$E$49,,0)</f>
        <v>7.77</v>
      </c>
      <c r="M589" s="5">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_xlfn.XLOOKUP(orders!C590,customers!$A$1:$A$1001,customers!$B$1:$B$1001,,0)</f>
        <v>Valenka Stansbury</v>
      </c>
      <c r="G590" s="2" t="str">
        <f xml:space="preserve"> IF(_xlfn.XLOOKUP(C590,customers!$A$1:$A$1001,customers!$C$1:$C$1001,,0)=0,"",_xlfn.XLOOKUP(C590,customers!$A$1:$A$1001,customers!$C$1:$C$1001,,0))</f>
        <v>vstansburygc@unblog.fr</v>
      </c>
      <c r="H590" s="2" t="str">
        <f>_xlfn.XLOOKUP(C590,customers!$A$1:$A$1001,customers!$G$1:$G$1001,,0)</f>
        <v>United States</v>
      </c>
      <c r="I590" t="str">
        <f>_xlfn.XLOOKUP(D590,products!$A$2:$A$49,products!$B$2:$B$49,,0)</f>
        <v>Rob</v>
      </c>
      <c r="J590" t="str">
        <f>_xlfn.XLOOKUP(D590,products!$A$2:$A$49,products!$C$2:$C$49,,0)</f>
        <v>M</v>
      </c>
      <c r="K590" s="4">
        <f>_xlfn.XLOOKUP(D590,products!$A$2:$A$49,products!$D$2:$D$49,,0)</f>
        <v>0.5</v>
      </c>
      <c r="L590" s="5">
        <f>_xlfn.XLOOKUP(D590,products!$A$2:$A$49,products!$E$2:$E$49,,0)</f>
        <v>5.97</v>
      </c>
      <c r="M590" s="5">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_xlfn.XLOOKUP(orders!C591,customers!$A$1:$A$1001,customers!$B$1:$B$1001,,0)</f>
        <v>Daniel Heinonen</v>
      </c>
      <c r="G591" s="2" t="str">
        <f xml:space="preserve"> IF(_xlfn.XLOOKUP(C591,customers!$A$1:$A$1001,customers!$C$1:$C$1001,,0)=0,"",_xlfn.XLOOKUP(C591,customers!$A$1:$A$1001,customers!$C$1:$C$1001,,0))</f>
        <v>dheinonengd@printfriendly.com</v>
      </c>
      <c r="H591" s="2" t="str">
        <f>_xlfn.XLOOKUP(C591,customers!$A$1:$A$1001,customers!$G$1:$G$1001,,0)</f>
        <v>United States</v>
      </c>
      <c r="I591" t="str">
        <f>_xlfn.XLOOKUP(D591,products!$A$2:$A$49,products!$B$2:$B$49,,0)</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_xlfn.XLOOKUP(orders!C592,customers!$A$1:$A$1001,customers!$B$1:$B$1001,,0)</f>
        <v>Jewelle Shenton</v>
      </c>
      <c r="G592" s="2" t="str">
        <f xml:space="preserve"> IF(_xlfn.XLOOKUP(C592,customers!$A$1:$A$1001,customers!$C$1:$C$1001,,0)=0,"",_xlfn.XLOOKUP(C592,customers!$A$1:$A$1001,customers!$C$1:$C$1001,,0))</f>
        <v>jshentonge@google.com.hk</v>
      </c>
      <c r="H592" s="2" t="str">
        <f>_xlfn.XLOOKUP(C592,customers!$A$1:$A$1001,customers!$G$1:$G$1001,,0)</f>
        <v>United States</v>
      </c>
      <c r="I592" t="str">
        <f>_xlfn.XLOOKUP(D592,products!$A$2:$A$49,products!$B$2:$B$49,,0)</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_xlfn.XLOOKUP(orders!C593,customers!$A$1:$A$1001,customers!$B$1:$B$1001,,0)</f>
        <v>Jennifer Wilkisson</v>
      </c>
      <c r="G593" s="2" t="str">
        <f xml:space="preserve"> IF(_xlfn.XLOOKUP(C593,customers!$A$1:$A$1001,customers!$C$1:$C$1001,,0)=0,"",_xlfn.XLOOKUP(C593,customers!$A$1:$A$1001,customers!$C$1:$C$1001,,0))</f>
        <v>jwilkissongf@nba.com</v>
      </c>
      <c r="H593" s="2" t="str">
        <f>_xlfn.XLOOKUP(C593,customers!$A$1:$A$1001,customers!$G$1:$G$1001,,0)</f>
        <v>United States</v>
      </c>
      <c r="I593" t="str">
        <f>_xlfn.XLOOKUP(D593,products!$A$2:$A$49,products!$B$2:$B$49,,0)</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_xlfn.XLOOKUP(orders!C594,customers!$A$1:$A$1001,customers!$B$1:$B$1001,,0)</f>
        <v>Kylie Mowat</v>
      </c>
      <c r="G594" s="2" t="str">
        <f xml:space="preserve"> IF(_xlfn.XLOOKUP(C594,customers!$A$1:$A$1001,customers!$C$1:$C$1001,,0)=0,"",_xlfn.XLOOKUP(C594,customers!$A$1:$A$1001,customers!$C$1:$C$1001,,0))</f>
        <v/>
      </c>
      <c r="H594" s="2" t="str">
        <f>_xlfn.XLOOKUP(C594,customers!$A$1:$A$1001,customers!$G$1:$G$1001,,0)</f>
        <v>United States</v>
      </c>
      <c r="I594" t="str">
        <f>_xlfn.XLOOKUP(D594,products!$A$2:$A$49,products!$B$2:$B$49,,0)</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_xlfn.XLOOKUP(orders!C595,customers!$A$1:$A$1001,customers!$B$1:$B$1001,,0)</f>
        <v>Cody Verissimo</v>
      </c>
      <c r="G595" s="2" t="str">
        <f xml:space="preserve"> IF(_xlfn.XLOOKUP(C595,customers!$A$1:$A$1001,customers!$C$1:$C$1001,,0)=0,"",_xlfn.XLOOKUP(C595,customers!$A$1:$A$1001,customers!$C$1:$C$1001,,0))</f>
        <v>cverissimogh@theglobeandmail.com</v>
      </c>
      <c r="H595" s="2" t="str">
        <f>_xlfn.XLOOKUP(C595,customers!$A$1:$A$1001,customers!$G$1:$G$1001,,0)</f>
        <v>United Kingdom</v>
      </c>
      <c r="I595" t="str">
        <f>_xlfn.XLOOKUP(D595,products!$A$2:$A$49,products!$B$2:$B$49,,0)</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_xlfn.XLOOKUP(orders!C596,customers!$A$1:$A$1001,customers!$B$1:$B$1001,,0)</f>
        <v>Gabriel Starcks</v>
      </c>
      <c r="G596" s="2" t="str">
        <f xml:space="preserve"> IF(_xlfn.XLOOKUP(C596,customers!$A$1:$A$1001,customers!$C$1:$C$1001,,0)=0,"",_xlfn.XLOOKUP(C596,customers!$A$1:$A$1001,customers!$C$1:$C$1001,,0))</f>
        <v>gstarcksgi@abc.net.au</v>
      </c>
      <c r="H596" s="2" t="str">
        <f>_xlfn.XLOOKUP(C596,customers!$A$1:$A$1001,customers!$G$1:$G$1001,,0)</f>
        <v>United States</v>
      </c>
      <c r="I596" t="str">
        <f>_xlfn.XLOOKUP(D596,products!$A$2:$A$49,products!$B$2:$B$49,,0)</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_xlfn.XLOOKUP(orders!C597,customers!$A$1:$A$1001,customers!$B$1:$B$1001,,0)</f>
        <v>Darby Dummer</v>
      </c>
      <c r="G597" s="2" t="str">
        <f xml:space="preserve"> IF(_xlfn.XLOOKUP(C597,customers!$A$1:$A$1001,customers!$C$1:$C$1001,,0)=0,"",_xlfn.XLOOKUP(C597,customers!$A$1:$A$1001,customers!$C$1:$C$1001,,0))</f>
        <v/>
      </c>
      <c r="H597" s="2" t="str">
        <f>_xlfn.XLOOKUP(C597,customers!$A$1:$A$1001,customers!$G$1:$G$1001,,0)</f>
        <v>United Kingdom</v>
      </c>
      <c r="I597" t="str">
        <f>_xlfn.XLOOKUP(D597,products!$A$2:$A$49,products!$B$2:$B$49,,0)</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_xlfn.XLOOKUP(orders!C598,customers!$A$1:$A$1001,customers!$B$1:$B$1001,,0)</f>
        <v>Kienan Scholard</v>
      </c>
      <c r="G598" s="2" t="str">
        <f xml:space="preserve"> IF(_xlfn.XLOOKUP(C598,customers!$A$1:$A$1001,customers!$C$1:$C$1001,,0)=0,"",_xlfn.XLOOKUP(C598,customers!$A$1:$A$1001,customers!$C$1:$C$1001,,0))</f>
        <v>kscholardgk@sbwire.com</v>
      </c>
      <c r="H598" s="2" t="str">
        <f>_xlfn.XLOOKUP(C598,customers!$A$1:$A$1001,customers!$G$1:$G$1001,,0)</f>
        <v>United States</v>
      </c>
      <c r="I598" t="str">
        <f>_xlfn.XLOOKUP(D598,products!$A$2:$A$49,products!$B$2:$B$49,,0)</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_xlfn.XLOOKUP(orders!C599,customers!$A$1:$A$1001,customers!$B$1:$B$1001,,0)</f>
        <v>Bo Kindley</v>
      </c>
      <c r="G599" s="2" t="str">
        <f xml:space="preserve"> IF(_xlfn.XLOOKUP(C599,customers!$A$1:$A$1001,customers!$C$1:$C$1001,,0)=0,"",_xlfn.XLOOKUP(C599,customers!$A$1:$A$1001,customers!$C$1:$C$1001,,0))</f>
        <v>bkindleygl@wikimedia.org</v>
      </c>
      <c r="H599" s="2" t="str">
        <f>_xlfn.XLOOKUP(C599,customers!$A$1:$A$1001,customers!$G$1:$G$1001,,0)</f>
        <v>United States</v>
      </c>
      <c r="I599" t="str">
        <f>_xlfn.XLOOKUP(D599,products!$A$2:$A$49,products!$B$2:$B$49,,0)</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_xlfn.XLOOKUP(orders!C600,customers!$A$1:$A$1001,customers!$B$1:$B$1001,,0)</f>
        <v>Krissie Hammett</v>
      </c>
      <c r="G600" s="2" t="str">
        <f xml:space="preserve"> IF(_xlfn.XLOOKUP(C600,customers!$A$1:$A$1001,customers!$C$1:$C$1001,,0)=0,"",_xlfn.XLOOKUP(C600,customers!$A$1:$A$1001,customers!$C$1:$C$1001,,0))</f>
        <v>khammettgm@dmoz.org</v>
      </c>
      <c r="H600" s="2" t="str">
        <f>_xlfn.XLOOKUP(C600,customers!$A$1:$A$1001,customers!$G$1:$G$1001,,0)</f>
        <v>United States</v>
      </c>
      <c r="I600" t="str">
        <f>_xlfn.XLOOKUP(D600,products!$A$2:$A$49,products!$B$2:$B$49,,0)</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_xlfn.XLOOKUP(orders!C601,customers!$A$1:$A$1001,customers!$B$1:$B$1001,,0)</f>
        <v>Alisha Hulburt</v>
      </c>
      <c r="G601" s="2" t="str">
        <f xml:space="preserve"> IF(_xlfn.XLOOKUP(C601,customers!$A$1:$A$1001,customers!$C$1:$C$1001,,0)=0,"",_xlfn.XLOOKUP(C601,customers!$A$1:$A$1001,customers!$C$1:$C$1001,,0))</f>
        <v>ahulburtgn@fda.gov</v>
      </c>
      <c r="H601" s="2" t="str">
        <f>_xlfn.XLOOKUP(C601,customers!$A$1:$A$1001,customers!$G$1:$G$1001,,0)</f>
        <v>United States</v>
      </c>
      <c r="I601" t="str">
        <f>_xlfn.XLOOKUP(D601,products!$A$2:$A$49,products!$B$2:$B$49,,0)</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_xlfn.XLOOKUP(orders!C602,customers!$A$1:$A$1001,customers!$B$1:$B$1001,,0)</f>
        <v>Peyter Lauritzen</v>
      </c>
      <c r="G602" s="2" t="str">
        <f xml:space="preserve"> IF(_xlfn.XLOOKUP(C602,customers!$A$1:$A$1001,customers!$C$1:$C$1001,,0)=0,"",_xlfn.XLOOKUP(C602,customers!$A$1:$A$1001,customers!$C$1:$C$1001,,0))</f>
        <v>plauritzengo@photobucket.com</v>
      </c>
      <c r="H602" s="2" t="str">
        <f>_xlfn.XLOOKUP(C602,customers!$A$1:$A$1001,customers!$G$1:$G$1001,,0)</f>
        <v>United States</v>
      </c>
      <c r="I602" t="str">
        <f>_xlfn.XLOOKUP(D602,products!$A$2:$A$49,products!$B$2:$B$49,,0)</f>
        <v>Lib</v>
      </c>
      <c r="J602" t="str">
        <f>_xlfn.XLOOKUP(D602,products!$A$2:$A$49,products!$C$2:$C$49,,0)</f>
        <v>D</v>
      </c>
      <c r="K602" s="4">
        <f>_xlfn.XLOOKUP(D602,products!$A$2:$A$49,products!$D$2:$D$49,,0)</f>
        <v>0.5</v>
      </c>
      <c r="L602" s="5">
        <f>_xlfn.XLOOKUP(D602,products!$A$2:$A$49,products!$E$2:$E$49,,0)</f>
        <v>7.77</v>
      </c>
      <c r="M602" s="5">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_xlfn.XLOOKUP(orders!C603,customers!$A$1:$A$1001,customers!$B$1:$B$1001,,0)</f>
        <v>Aurelia Burgwin</v>
      </c>
      <c r="G603" s="2" t="str">
        <f xml:space="preserve"> IF(_xlfn.XLOOKUP(C603,customers!$A$1:$A$1001,customers!$C$1:$C$1001,,0)=0,"",_xlfn.XLOOKUP(C603,customers!$A$1:$A$1001,customers!$C$1:$C$1001,,0))</f>
        <v>aburgwingp@redcross.org</v>
      </c>
      <c r="H603" s="2" t="str">
        <f>_xlfn.XLOOKUP(C603,customers!$A$1:$A$1001,customers!$G$1:$G$1001,,0)</f>
        <v>United States</v>
      </c>
      <c r="I603" t="str">
        <f>_xlfn.XLOOKUP(D603,products!$A$2:$A$49,products!$B$2:$B$49,,0)</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_xlfn.XLOOKUP(orders!C604,customers!$A$1:$A$1001,customers!$B$1:$B$1001,,0)</f>
        <v>Emalee Rolin</v>
      </c>
      <c r="G604" s="2" t="str">
        <f xml:space="preserve"> IF(_xlfn.XLOOKUP(C604,customers!$A$1:$A$1001,customers!$C$1:$C$1001,,0)=0,"",_xlfn.XLOOKUP(C604,customers!$A$1:$A$1001,customers!$C$1:$C$1001,,0))</f>
        <v>erolingq@google.fr</v>
      </c>
      <c r="H604" s="2" t="str">
        <f>_xlfn.XLOOKUP(C604,customers!$A$1:$A$1001,customers!$G$1:$G$1001,,0)</f>
        <v>United States</v>
      </c>
      <c r="I604" t="str">
        <f>_xlfn.XLOOKUP(D604,products!$A$2:$A$49,products!$B$2:$B$49,,0)</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_xlfn.XLOOKUP(orders!C605,customers!$A$1:$A$1001,customers!$B$1:$B$1001,,0)</f>
        <v>Donavon Fowle</v>
      </c>
      <c r="G605" s="2" t="str">
        <f xml:space="preserve"> IF(_xlfn.XLOOKUP(C605,customers!$A$1:$A$1001,customers!$C$1:$C$1001,,0)=0,"",_xlfn.XLOOKUP(C605,customers!$A$1:$A$1001,customers!$C$1:$C$1001,,0))</f>
        <v>dfowlegr@epa.gov</v>
      </c>
      <c r="H605" s="2" t="str">
        <f>_xlfn.XLOOKUP(C605,customers!$A$1:$A$1001,customers!$G$1:$G$1001,,0)</f>
        <v>United States</v>
      </c>
      <c r="I605" t="str">
        <f>_xlfn.XLOOKUP(D605,products!$A$2:$A$49,products!$B$2:$B$49,,0)</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_xlfn.XLOOKUP(orders!C606,customers!$A$1:$A$1001,customers!$B$1:$B$1001,,0)</f>
        <v>Jorge Bettison</v>
      </c>
      <c r="G606" s="2" t="str">
        <f xml:space="preserve"> IF(_xlfn.XLOOKUP(C606,customers!$A$1:$A$1001,customers!$C$1:$C$1001,,0)=0,"",_xlfn.XLOOKUP(C606,customers!$A$1:$A$1001,customers!$C$1:$C$1001,,0))</f>
        <v/>
      </c>
      <c r="H606" s="2" t="str">
        <f>_xlfn.XLOOKUP(C606,customers!$A$1:$A$1001,customers!$G$1:$G$1001,,0)</f>
        <v>Ireland</v>
      </c>
      <c r="I606" t="str">
        <f>_xlfn.XLOOKUP(D606,products!$A$2:$A$49,products!$B$2:$B$49,,0)</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_xlfn.XLOOKUP(orders!C607,customers!$A$1:$A$1001,customers!$B$1:$B$1001,,0)</f>
        <v>Wang Powlesland</v>
      </c>
      <c r="G607" s="2" t="str">
        <f xml:space="preserve"> IF(_xlfn.XLOOKUP(C607,customers!$A$1:$A$1001,customers!$C$1:$C$1001,,0)=0,"",_xlfn.XLOOKUP(C607,customers!$A$1:$A$1001,customers!$C$1:$C$1001,,0))</f>
        <v>wpowleslandgt@soundcloud.com</v>
      </c>
      <c r="H607" s="2" t="str">
        <f>_xlfn.XLOOKUP(C607,customers!$A$1:$A$1001,customers!$G$1:$G$1001,,0)</f>
        <v>United States</v>
      </c>
      <c r="I607" t="str">
        <f>_xlfn.XLOOKUP(D607,products!$A$2:$A$49,products!$B$2:$B$49,,0)</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_xlfn.XLOOKUP(orders!C608,customers!$A$1:$A$1001,customers!$B$1:$B$1001,,0)</f>
        <v>Cody Verissimo</v>
      </c>
      <c r="G608" s="2" t="str">
        <f xml:space="preserve"> IF(_xlfn.XLOOKUP(C608,customers!$A$1:$A$1001,customers!$C$1:$C$1001,,0)=0,"",_xlfn.XLOOKUP(C608,customers!$A$1:$A$1001,customers!$C$1:$C$1001,,0))</f>
        <v>cverissimogh@theglobeandmail.com</v>
      </c>
      <c r="H608" s="2" t="str">
        <f>_xlfn.XLOOKUP(C608,customers!$A$1:$A$1001,customers!$G$1:$G$1001,,0)</f>
        <v>United Kingdom</v>
      </c>
      <c r="I608" t="str">
        <f>_xlfn.XLOOKUP(D608,products!$A$2:$A$49,products!$B$2:$B$49,,0)</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_xlfn.XLOOKUP(orders!C609,customers!$A$1:$A$1001,customers!$B$1:$B$1001,,0)</f>
        <v>Laurence Ellingham</v>
      </c>
      <c r="G609" s="2" t="str">
        <f xml:space="preserve"> IF(_xlfn.XLOOKUP(C609,customers!$A$1:$A$1001,customers!$C$1:$C$1001,,0)=0,"",_xlfn.XLOOKUP(C609,customers!$A$1:$A$1001,customers!$C$1:$C$1001,,0))</f>
        <v>lellinghamgv@sciencedaily.com</v>
      </c>
      <c r="H609" s="2" t="str">
        <f>_xlfn.XLOOKUP(C609,customers!$A$1:$A$1001,customers!$G$1:$G$1001,,0)</f>
        <v>United States</v>
      </c>
      <c r="I609" t="str">
        <f>_xlfn.XLOOKUP(D609,products!$A$2:$A$49,products!$B$2:$B$49,,0)</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_xlfn.XLOOKUP(orders!C610,customers!$A$1:$A$1001,customers!$B$1:$B$1001,,0)</f>
        <v>Billy Neiland</v>
      </c>
      <c r="G610" s="2" t="str">
        <f xml:space="preserve"> IF(_xlfn.XLOOKUP(C610,customers!$A$1:$A$1001,customers!$C$1:$C$1001,,0)=0,"",_xlfn.XLOOKUP(C610,customers!$A$1:$A$1001,customers!$C$1:$C$1001,,0))</f>
        <v/>
      </c>
      <c r="H610" s="2" t="str">
        <f>_xlfn.XLOOKUP(C610,customers!$A$1:$A$1001,customers!$G$1:$G$1001,,0)</f>
        <v>United States</v>
      </c>
      <c r="I610" t="str">
        <f>_xlfn.XLOOKUP(D610,products!$A$2:$A$49,products!$B$2:$B$49,,0)</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_xlfn.XLOOKUP(orders!C611,customers!$A$1:$A$1001,customers!$B$1:$B$1001,,0)</f>
        <v>Ancell Fendt</v>
      </c>
      <c r="G611" s="2" t="str">
        <f xml:space="preserve"> IF(_xlfn.XLOOKUP(C611,customers!$A$1:$A$1001,customers!$C$1:$C$1001,,0)=0,"",_xlfn.XLOOKUP(C611,customers!$A$1:$A$1001,customers!$C$1:$C$1001,,0))</f>
        <v>afendtgx@forbes.com</v>
      </c>
      <c r="H611" s="2" t="str">
        <f>_xlfn.XLOOKUP(C611,customers!$A$1:$A$1001,customers!$G$1:$G$1001,,0)</f>
        <v>United States</v>
      </c>
      <c r="I611" t="str">
        <f>_xlfn.XLOOKUP(D611,products!$A$2:$A$49,products!$B$2:$B$49,,0)</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_xlfn.XLOOKUP(orders!C612,customers!$A$1:$A$1001,customers!$B$1:$B$1001,,0)</f>
        <v>Angelia Cleyburn</v>
      </c>
      <c r="G612" s="2" t="str">
        <f xml:space="preserve"> IF(_xlfn.XLOOKUP(C612,customers!$A$1:$A$1001,customers!$C$1:$C$1001,,0)=0,"",_xlfn.XLOOKUP(C612,customers!$A$1:$A$1001,customers!$C$1:$C$1001,,0))</f>
        <v>acleyburngy@lycos.com</v>
      </c>
      <c r="H612" s="2" t="str">
        <f>_xlfn.XLOOKUP(C612,customers!$A$1:$A$1001,customers!$G$1:$G$1001,,0)</f>
        <v>United States</v>
      </c>
      <c r="I612" t="str">
        <f>_xlfn.XLOOKUP(D612,products!$A$2:$A$49,products!$B$2:$B$49,,0)</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_xlfn.XLOOKUP(orders!C613,customers!$A$1:$A$1001,customers!$B$1:$B$1001,,0)</f>
        <v>Temple Castiglione</v>
      </c>
      <c r="G613" s="2" t="str">
        <f xml:space="preserve"> IF(_xlfn.XLOOKUP(C613,customers!$A$1:$A$1001,customers!$C$1:$C$1001,,0)=0,"",_xlfn.XLOOKUP(C613,customers!$A$1:$A$1001,customers!$C$1:$C$1001,,0))</f>
        <v>tcastiglionegz@xing.com</v>
      </c>
      <c r="H613" s="2" t="str">
        <f>_xlfn.XLOOKUP(C613,customers!$A$1:$A$1001,customers!$G$1:$G$1001,,0)</f>
        <v>United States</v>
      </c>
      <c r="I613" t="str">
        <f>_xlfn.XLOOKUP(D613,products!$A$2:$A$49,products!$B$2:$B$49,,0)</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_xlfn.XLOOKUP(orders!C614,customers!$A$1:$A$1001,customers!$B$1:$B$1001,,0)</f>
        <v>Betti Lacasa</v>
      </c>
      <c r="G614" s="2" t="str">
        <f xml:space="preserve"> IF(_xlfn.XLOOKUP(C614,customers!$A$1:$A$1001,customers!$C$1:$C$1001,,0)=0,"",_xlfn.XLOOKUP(C614,customers!$A$1:$A$1001,customers!$C$1:$C$1001,,0))</f>
        <v/>
      </c>
      <c r="H614" s="2" t="str">
        <f>_xlfn.XLOOKUP(C614,customers!$A$1:$A$1001,customers!$G$1:$G$1001,,0)</f>
        <v>Ireland</v>
      </c>
      <c r="I614" t="str">
        <f>_xlfn.XLOOKUP(D614,products!$A$2:$A$49,products!$B$2:$B$49,,0)</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_xlfn.XLOOKUP(orders!C615,customers!$A$1:$A$1001,customers!$B$1:$B$1001,,0)</f>
        <v>Gunilla Lynch</v>
      </c>
      <c r="G615" s="2" t="str">
        <f xml:space="preserve"> IF(_xlfn.XLOOKUP(C615,customers!$A$1:$A$1001,customers!$C$1:$C$1001,,0)=0,"",_xlfn.XLOOKUP(C615,customers!$A$1:$A$1001,customers!$C$1:$C$1001,,0))</f>
        <v/>
      </c>
      <c r="H615" s="2" t="str">
        <f>_xlfn.XLOOKUP(C615,customers!$A$1:$A$1001,customers!$G$1:$G$1001,,0)</f>
        <v>United States</v>
      </c>
      <c r="I615" t="str">
        <f>_xlfn.XLOOKUP(D615,products!$A$2:$A$49,products!$B$2:$B$49,,0)</f>
        <v>Rob</v>
      </c>
      <c r="J615" t="str">
        <f>_xlfn.XLOOKUP(D615,products!$A$2:$A$49,products!$C$2:$C$49,,0)</f>
        <v>M</v>
      </c>
      <c r="K615" s="4">
        <f>_xlfn.XLOOKUP(D615,products!$A$2:$A$49,products!$D$2:$D$49,,0)</f>
        <v>0.5</v>
      </c>
      <c r="L615" s="5">
        <f>_xlfn.XLOOKUP(D615,products!$A$2:$A$49,products!$E$2:$E$49,,0)</f>
        <v>5.97</v>
      </c>
      <c r="M615" s="5">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_xlfn.XLOOKUP(orders!C616,customers!$A$1:$A$1001,customers!$B$1:$B$1001,,0)</f>
        <v>Cody Verissimo</v>
      </c>
      <c r="G616" s="2" t="str">
        <f xml:space="preserve"> IF(_xlfn.XLOOKUP(C616,customers!$A$1:$A$1001,customers!$C$1:$C$1001,,0)=0,"",_xlfn.XLOOKUP(C616,customers!$A$1:$A$1001,customers!$C$1:$C$1001,,0))</f>
        <v>cverissimogh@theglobeandmail.com</v>
      </c>
      <c r="H616" s="2" t="str">
        <f>_xlfn.XLOOKUP(C616,customers!$A$1:$A$1001,customers!$G$1:$G$1001,,0)</f>
        <v>United Kingdom</v>
      </c>
      <c r="I616" t="str">
        <f>_xlfn.XLOOKUP(D616,products!$A$2:$A$49,products!$B$2:$B$49,,0)</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_xlfn.XLOOKUP(orders!C617,customers!$A$1:$A$1001,customers!$B$1:$B$1001,,0)</f>
        <v>Shay Couronne</v>
      </c>
      <c r="G617" s="2" t="str">
        <f xml:space="preserve"> IF(_xlfn.XLOOKUP(C617,customers!$A$1:$A$1001,customers!$C$1:$C$1001,,0)=0,"",_xlfn.XLOOKUP(C617,customers!$A$1:$A$1001,customers!$C$1:$C$1001,,0))</f>
        <v>scouronneh3@mozilla.org</v>
      </c>
      <c r="H617" s="2" t="str">
        <f>_xlfn.XLOOKUP(C617,customers!$A$1:$A$1001,customers!$G$1:$G$1001,,0)</f>
        <v>United States</v>
      </c>
      <c r="I617" t="str">
        <f>_xlfn.XLOOKUP(D617,products!$A$2:$A$49,products!$B$2:$B$49,,0)</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_xlfn.XLOOKUP(orders!C618,customers!$A$1:$A$1001,customers!$B$1:$B$1001,,0)</f>
        <v>Linus Flippelli</v>
      </c>
      <c r="G618" s="2" t="str">
        <f xml:space="preserve"> IF(_xlfn.XLOOKUP(C618,customers!$A$1:$A$1001,customers!$C$1:$C$1001,,0)=0,"",_xlfn.XLOOKUP(C618,customers!$A$1:$A$1001,customers!$C$1:$C$1001,,0))</f>
        <v>lflippellih4@github.io</v>
      </c>
      <c r="H618" s="2" t="str">
        <f>_xlfn.XLOOKUP(C618,customers!$A$1:$A$1001,customers!$G$1:$G$1001,,0)</f>
        <v>United Kingdom</v>
      </c>
      <c r="I618" t="str">
        <f>_xlfn.XLOOKUP(D618,products!$A$2:$A$49,products!$B$2:$B$49,,0)</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_xlfn.XLOOKUP(orders!C619,customers!$A$1:$A$1001,customers!$B$1:$B$1001,,0)</f>
        <v>Rachelle Elizabeth</v>
      </c>
      <c r="G619" s="2" t="str">
        <f xml:space="preserve"> IF(_xlfn.XLOOKUP(C619,customers!$A$1:$A$1001,customers!$C$1:$C$1001,,0)=0,"",_xlfn.XLOOKUP(C619,customers!$A$1:$A$1001,customers!$C$1:$C$1001,,0))</f>
        <v>relizabethh5@live.com</v>
      </c>
      <c r="H619" s="2" t="str">
        <f>_xlfn.XLOOKUP(C619,customers!$A$1:$A$1001,customers!$G$1:$G$1001,,0)</f>
        <v>United States</v>
      </c>
      <c r="I619" t="str">
        <f>_xlfn.XLOOKUP(D619,products!$A$2:$A$49,products!$B$2:$B$49,,0)</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_xlfn.XLOOKUP(orders!C620,customers!$A$1:$A$1001,customers!$B$1:$B$1001,,0)</f>
        <v>Innis Renhard</v>
      </c>
      <c r="G620" s="2" t="str">
        <f xml:space="preserve"> IF(_xlfn.XLOOKUP(C620,customers!$A$1:$A$1001,customers!$C$1:$C$1001,,0)=0,"",_xlfn.XLOOKUP(C620,customers!$A$1:$A$1001,customers!$C$1:$C$1001,,0))</f>
        <v>irenhardh6@i2i.jp</v>
      </c>
      <c r="H620" s="2" t="str">
        <f>_xlfn.XLOOKUP(C620,customers!$A$1:$A$1001,customers!$G$1:$G$1001,,0)</f>
        <v>United States</v>
      </c>
      <c r="I620" t="str">
        <f>_xlfn.XLOOKUP(D620,products!$A$2:$A$49,products!$B$2:$B$49,,0)</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_xlfn.XLOOKUP(orders!C621,customers!$A$1:$A$1001,customers!$B$1:$B$1001,,0)</f>
        <v>Winne Roche</v>
      </c>
      <c r="G621" s="2" t="str">
        <f xml:space="preserve"> IF(_xlfn.XLOOKUP(C621,customers!$A$1:$A$1001,customers!$C$1:$C$1001,,0)=0,"",_xlfn.XLOOKUP(C621,customers!$A$1:$A$1001,customers!$C$1:$C$1001,,0))</f>
        <v>wrocheh7@xinhuanet.com</v>
      </c>
      <c r="H621" s="2" t="str">
        <f>_xlfn.XLOOKUP(C621,customers!$A$1:$A$1001,customers!$G$1:$G$1001,,0)</f>
        <v>United States</v>
      </c>
      <c r="I621" t="str">
        <f>_xlfn.XLOOKUP(D621,products!$A$2:$A$49,products!$B$2:$B$49,,0)</f>
        <v>Lib</v>
      </c>
      <c r="J621" t="str">
        <f>_xlfn.XLOOKUP(D621,products!$A$2:$A$49,products!$C$2:$C$49,,0)</f>
        <v>D</v>
      </c>
      <c r="K621" s="4">
        <f>_xlfn.XLOOKUP(D621,products!$A$2:$A$49,products!$D$2:$D$49,,0)</f>
        <v>0.5</v>
      </c>
      <c r="L621" s="5">
        <f>_xlfn.XLOOKUP(D621,products!$A$2:$A$49,products!$E$2:$E$49,,0)</f>
        <v>7.77</v>
      </c>
      <c r="M621" s="5">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_xlfn.XLOOKUP(orders!C622,customers!$A$1:$A$1001,customers!$B$1:$B$1001,,0)</f>
        <v>Linn Alaway</v>
      </c>
      <c r="G622" s="2" t="str">
        <f xml:space="preserve"> IF(_xlfn.XLOOKUP(C622,customers!$A$1:$A$1001,customers!$C$1:$C$1001,,0)=0,"",_xlfn.XLOOKUP(C622,customers!$A$1:$A$1001,customers!$C$1:$C$1001,,0))</f>
        <v>lalawayhh@weather.com</v>
      </c>
      <c r="H622" s="2" t="str">
        <f>_xlfn.XLOOKUP(C622,customers!$A$1:$A$1001,customers!$G$1:$G$1001,,0)</f>
        <v>United States</v>
      </c>
      <c r="I622" t="str">
        <f>_xlfn.XLOOKUP(D622,products!$A$2:$A$49,products!$B$2:$B$49,,0)</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_xlfn.XLOOKUP(orders!C623,customers!$A$1:$A$1001,customers!$B$1:$B$1001,,0)</f>
        <v>Cordy Odgaard</v>
      </c>
      <c r="G623" s="2" t="str">
        <f xml:space="preserve"> IF(_xlfn.XLOOKUP(C623,customers!$A$1:$A$1001,customers!$C$1:$C$1001,,0)=0,"",_xlfn.XLOOKUP(C623,customers!$A$1:$A$1001,customers!$C$1:$C$1001,,0))</f>
        <v>codgaardh9@nsw.gov.au</v>
      </c>
      <c r="H623" s="2" t="str">
        <f>_xlfn.XLOOKUP(C623,customers!$A$1:$A$1001,customers!$G$1:$G$1001,,0)</f>
        <v>United States</v>
      </c>
      <c r="I623" t="str">
        <f>_xlfn.XLOOKUP(D623,products!$A$2:$A$49,products!$B$2:$B$49,,0)</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_xlfn.XLOOKUP(orders!C624,customers!$A$1:$A$1001,customers!$B$1:$B$1001,,0)</f>
        <v>Bertine Byrd</v>
      </c>
      <c r="G624" s="2" t="str">
        <f xml:space="preserve"> IF(_xlfn.XLOOKUP(C624,customers!$A$1:$A$1001,customers!$C$1:$C$1001,,0)=0,"",_xlfn.XLOOKUP(C624,customers!$A$1:$A$1001,customers!$C$1:$C$1001,,0))</f>
        <v>bbyrdha@4shared.com</v>
      </c>
      <c r="H624" s="2" t="str">
        <f>_xlfn.XLOOKUP(C624,customers!$A$1:$A$1001,customers!$G$1:$G$1001,,0)</f>
        <v>United States</v>
      </c>
      <c r="I624" t="str">
        <f>_xlfn.XLOOKUP(D624,products!$A$2:$A$49,products!$B$2:$B$49,,0)</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_xlfn.XLOOKUP(orders!C625,customers!$A$1:$A$1001,customers!$B$1:$B$1001,,0)</f>
        <v>Nelie Garnson</v>
      </c>
      <c r="G625" s="2" t="str">
        <f xml:space="preserve"> IF(_xlfn.XLOOKUP(C625,customers!$A$1:$A$1001,customers!$C$1:$C$1001,,0)=0,"",_xlfn.XLOOKUP(C625,customers!$A$1:$A$1001,customers!$C$1:$C$1001,,0))</f>
        <v/>
      </c>
      <c r="H625" s="2" t="str">
        <f>_xlfn.XLOOKUP(C625,customers!$A$1:$A$1001,customers!$G$1:$G$1001,,0)</f>
        <v>United Kingdom</v>
      </c>
      <c r="I625" t="str">
        <f>_xlfn.XLOOKUP(D625,products!$A$2:$A$49,products!$B$2:$B$49,,0)</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_xlfn.XLOOKUP(orders!C626,customers!$A$1:$A$1001,customers!$B$1:$B$1001,,0)</f>
        <v>Dianne Chardin</v>
      </c>
      <c r="G626" s="2" t="str">
        <f xml:space="preserve"> IF(_xlfn.XLOOKUP(C626,customers!$A$1:$A$1001,customers!$C$1:$C$1001,,0)=0,"",_xlfn.XLOOKUP(C626,customers!$A$1:$A$1001,customers!$C$1:$C$1001,,0))</f>
        <v>dchardinhc@nhs.uk</v>
      </c>
      <c r="H626" s="2" t="str">
        <f>_xlfn.XLOOKUP(C626,customers!$A$1:$A$1001,customers!$G$1:$G$1001,,0)</f>
        <v>Ireland</v>
      </c>
      <c r="I626" t="str">
        <f>_xlfn.XLOOKUP(D626,products!$A$2:$A$49,products!$B$2:$B$49,,0)</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_xlfn.XLOOKUP(orders!C627,customers!$A$1:$A$1001,customers!$B$1:$B$1001,,0)</f>
        <v>Hailee Radbone</v>
      </c>
      <c r="G627" s="2" t="str">
        <f xml:space="preserve"> IF(_xlfn.XLOOKUP(C627,customers!$A$1:$A$1001,customers!$C$1:$C$1001,,0)=0,"",_xlfn.XLOOKUP(C627,customers!$A$1:$A$1001,customers!$C$1:$C$1001,,0))</f>
        <v>hradbonehd@newsvine.com</v>
      </c>
      <c r="H627" s="2" t="str">
        <f>_xlfn.XLOOKUP(C627,customers!$A$1:$A$1001,customers!$G$1:$G$1001,,0)</f>
        <v>United States</v>
      </c>
      <c r="I627" t="str">
        <f>_xlfn.XLOOKUP(D627,products!$A$2:$A$49,products!$B$2:$B$49,,0)</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_xlfn.XLOOKUP(orders!C628,customers!$A$1:$A$1001,customers!$B$1:$B$1001,,0)</f>
        <v>Wallis Bernth</v>
      </c>
      <c r="G628" s="2" t="str">
        <f xml:space="preserve"> IF(_xlfn.XLOOKUP(C628,customers!$A$1:$A$1001,customers!$C$1:$C$1001,,0)=0,"",_xlfn.XLOOKUP(C628,customers!$A$1:$A$1001,customers!$C$1:$C$1001,,0))</f>
        <v>wbernthhe@miitbeian.gov.cn</v>
      </c>
      <c r="H628" s="2" t="str">
        <f>_xlfn.XLOOKUP(C628,customers!$A$1:$A$1001,customers!$G$1:$G$1001,,0)</f>
        <v>United States</v>
      </c>
      <c r="I628" t="str">
        <f>_xlfn.XLOOKUP(D628,products!$A$2:$A$49,products!$B$2:$B$49,,0)</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_xlfn.XLOOKUP(orders!C629,customers!$A$1:$A$1001,customers!$B$1:$B$1001,,0)</f>
        <v>Byron Acarson</v>
      </c>
      <c r="G629" s="2" t="str">
        <f xml:space="preserve"> IF(_xlfn.XLOOKUP(C629,customers!$A$1:$A$1001,customers!$C$1:$C$1001,,0)=0,"",_xlfn.XLOOKUP(C629,customers!$A$1:$A$1001,customers!$C$1:$C$1001,,0))</f>
        <v>bacarsonhf@cnn.com</v>
      </c>
      <c r="H629" s="2" t="str">
        <f>_xlfn.XLOOKUP(C629,customers!$A$1:$A$1001,customers!$G$1:$G$1001,,0)</f>
        <v>United States</v>
      </c>
      <c r="I629" t="str">
        <f>_xlfn.XLOOKUP(D629,products!$A$2:$A$49,products!$B$2:$B$49,,0)</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_xlfn.XLOOKUP(orders!C630,customers!$A$1:$A$1001,customers!$B$1:$B$1001,,0)</f>
        <v>Faunie Brigham</v>
      </c>
      <c r="G630" s="2" t="str">
        <f xml:space="preserve"> IF(_xlfn.XLOOKUP(C630,customers!$A$1:$A$1001,customers!$C$1:$C$1001,,0)=0,"",_xlfn.XLOOKUP(C630,customers!$A$1:$A$1001,customers!$C$1:$C$1001,,0))</f>
        <v>fbrighamhg@blog.com</v>
      </c>
      <c r="H630" s="2" t="str">
        <f>_xlfn.XLOOKUP(C630,customers!$A$1:$A$1001,customers!$G$1:$G$1001,,0)</f>
        <v>Ireland</v>
      </c>
      <c r="I630" t="str">
        <f>_xlfn.XLOOKUP(D630,products!$A$2:$A$49,products!$B$2:$B$49,,0)</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_xlfn.XLOOKUP(orders!C631,customers!$A$1:$A$1001,customers!$B$1:$B$1001,,0)</f>
        <v>Faunie Brigham</v>
      </c>
      <c r="G631" s="2" t="str">
        <f xml:space="preserve"> IF(_xlfn.XLOOKUP(C631,customers!$A$1:$A$1001,customers!$C$1:$C$1001,,0)=0,"",_xlfn.XLOOKUP(C631,customers!$A$1:$A$1001,customers!$C$1:$C$1001,,0))</f>
        <v>fbrighamhg@blog.com</v>
      </c>
      <c r="H631" s="2" t="str">
        <f>_xlfn.XLOOKUP(C631,customers!$A$1:$A$1001,customers!$G$1:$G$1001,,0)</f>
        <v>Ireland</v>
      </c>
      <c r="I631" t="str">
        <f>_xlfn.XLOOKUP(D631,products!$A$2:$A$49,products!$B$2:$B$49,,0)</f>
        <v>Lib</v>
      </c>
      <c r="J631" t="str">
        <f>_xlfn.XLOOKUP(D631,products!$A$2:$A$49,products!$C$2:$C$49,,0)</f>
        <v>D</v>
      </c>
      <c r="K631" s="4">
        <f>_xlfn.XLOOKUP(D631,products!$A$2:$A$49,products!$D$2:$D$49,,0)</f>
        <v>0.5</v>
      </c>
      <c r="L631" s="5">
        <f>_xlfn.XLOOKUP(D631,products!$A$2:$A$49,products!$E$2:$E$49,,0)</f>
        <v>7.77</v>
      </c>
      <c r="M631" s="5">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_xlfn.XLOOKUP(orders!C632,customers!$A$1:$A$1001,customers!$B$1:$B$1001,,0)</f>
        <v>Faunie Brigham</v>
      </c>
      <c r="G632" s="2" t="str">
        <f xml:space="preserve"> IF(_xlfn.XLOOKUP(C632,customers!$A$1:$A$1001,customers!$C$1:$C$1001,,0)=0,"",_xlfn.XLOOKUP(C632,customers!$A$1:$A$1001,customers!$C$1:$C$1001,,0))</f>
        <v>fbrighamhg@blog.com</v>
      </c>
      <c r="H632" s="2" t="str">
        <f>_xlfn.XLOOKUP(C632,customers!$A$1:$A$1001,customers!$G$1:$G$1001,,0)</f>
        <v>Ireland</v>
      </c>
      <c r="I632" t="str">
        <f>_xlfn.XLOOKUP(D632,products!$A$2:$A$49,products!$B$2:$B$49,,0)</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_xlfn.XLOOKUP(orders!C633,customers!$A$1:$A$1001,customers!$B$1:$B$1001,,0)</f>
        <v>Faunie Brigham</v>
      </c>
      <c r="G633" s="2" t="str">
        <f xml:space="preserve"> IF(_xlfn.XLOOKUP(C633,customers!$A$1:$A$1001,customers!$C$1:$C$1001,,0)=0,"",_xlfn.XLOOKUP(C633,customers!$A$1:$A$1001,customers!$C$1:$C$1001,,0))</f>
        <v>fbrighamhg@blog.com</v>
      </c>
      <c r="H633" s="2" t="str">
        <f>_xlfn.XLOOKUP(C633,customers!$A$1:$A$1001,customers!$G$1:$G$1001,,0)</f>
        <v>Ireland</v>
      </c>
      <c r="I633" t="str">
        <f>_xlfn.XLOOKUP(D633,products!$A$2:$A$49,products!$B$2:$B$49,,0)</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_xlfn.XLOOKUP(orders!C634,customers!$A$1:$A$1001,customers!$B$1:$B$1001,,0)</f>
        <v>Marjorie Yoxen</v>
      </c>
      <c r="G634" s="2" t="str">
        <f xml:space="preserve"> IF(_xlfn.XLOOKUP(C634,customers!$A$1:$A$1001,customers!$C$1:$C$1001,,0)=0,"",_xlfn.XLOOKUP(C634,customers!$A$1:$A$1001,customers!$C$1:$C$1001,,0))</f>
        <v>myoxenhk@google.com</v>
      </c>
      <c r="H634" s="2" t="str">
        <f>_xlfn.XLOOKUP(C634,customers!$A$1:$A$1001,customers!$G$1:$G$1001,,0)</f>
        <v>United States</v>
      </c>
      <c r="I634" t="str">
        <f>_xlfn.XLOOKUP(D634,products!$A$2:$A$49,products!$B$2:$B$49,,0)</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_xlfn.XLOOKUP(orders!C635,customers!$A$1:$A$1001,customers!$B$1:$B$1001,,0)</f>
        <v>Gaspar McGavin</v>
      </c>
      <c r="G635" s="2" t="str">
        <f xml:space="preserve"> IF(_xlfn.XLOOKUP(C635,customers!$A$1:$A$1001,customers!$C$1:$C$1001,,0)=0,"",_xlfn.XLOOKUP(C635,customers!$A$1:$A$1001,customers!$C$1:$C$1001,,0))</f>
        <v>gmcgavinhl@histats.com</v>
      </c>
      <c r="H635" s="2" t="str">
        <f>_xlfn.XLOOKUP(C635,customers!$A$1:$A$1001,customers!$G$1:$G$1001,,0)</f>
        <v>United States</v>
      </c>
      <c r="I635" t="str">
        <f>_xlfn.XLOOKUP(D635,products!$A$2:$A$49,products!$B$2:$B$49,,0)</f>
        <v>Rob</v>
      </c>
      <c r="J635" t="str">
        <f>_xlfn.XLOOKUP(D635,products!$A$2:$A$49,products!$C$2:$C$49,,0)</f>
        <v>L</v>
      </c>
      <c r="K635" s="4">
        <f>_xlfn.XLOOKUP(D635,products!$A$2:$A$49,products!$D$2:$D$49,,0)</f>
        <v>1</v>
      </c>
      <c r="L635" s="5">
        <f>_xlfn.XLOOKUP(D635,products!$A$2:$A$49,products!$E$2:$E$49,,0)</f>
        <v>11.95</v>
      </c>
      <c r="M635" s="5">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_xlfn.XLOOKUP(orders!C636,customers!$A$1:$A$1001,customers!$B$1:$B$1001,,0)</f>
        <v>Lindy Uttermare</v>
      </c>
      <c r="G636" s="2" t="str">
        <f xml:space="preserve"> IF(_xlfn.XLOOKUP(C636,customers!$A$1:$A$1001,customers!$C$1:$C$1001,,0)=0,"",_xlfn.XLOOKUP(C636,customers!$A$1:$A$1001,customers!$C$1:$C$1001,,0))</f>
        <v>luttermarehm@engadget.com</v>
      </c>
      <c r="H636" s="2" t="str">
        <f>_xlfn.XLOOKUP(C636,customers!$A$1:$A$1001,customers!$G$1:$G$1001,,0)</f>
        <v>United States</v>
      </c>
      <c r="I636" t="str">
        <f>_xlfn.XLOOKUP(D636,products!$A$2:$A$49,products!$B$2:$B$49,,0)</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_xlfn.XLOOKUP(orders!C637,customers!$A$1:$A$1001,customers!$B$1:$B$1001,,0)</f>
        <v>Eal D'Ambrogio</v>
      </c>
      <c r="G637" s="2" t="str">
        <f xml:space="preserve"> IF(_xlfn.XLOOKUP(C637,customers!$A$1:$A$1001,customers!$C$1:$C$1001,,0)=0,"",_xlfn.XLOOKUP(C637,customers!$A$1:$A$1001,customers!$C$1:$C$1001,,0))</f>
        <v>edambrogiohn@techcrunch.com</v>
      </c>
      <c r="H637" s="2" t="str">
        <f>_xlfn.XLOOKUP(C637,customers!$A$1:$A$1001,customers!$G$1:$G$1001,,0)</f>
        <v>United States</v>
      </c>
      <c r="I637" t="str">
        <f>_xlfn.XLOOKUP(D637,products!$A$2:$A$49,products!$B$2:$B$49,,0)</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_xlfn.XLOOKUP(orders!C638,customers!$A$1:$A$1001,customers!$B$1:$B$1001,,0)</f>
        <v>Carolee Winchcombe</v>
      </c>
      <c r="G638" s="2" t="str">
        <f xml:space="preserve"> IF(_xlfn.XLOOKUP(C638,customers!$A$1:$A$1001,customers!$C$1:$C$1001,,0)=0,"",_xlfn.XLOOKUP(C638,customers!$A$1:$A$1001,customers!$C$1:$C$1001,,0))</f>
        <v>cwinchcombeho@jiathis.com</v>
      </c>
      <c r="H638" s="2" t="str">
        <f>_xlfn.XLOOKUP(C638,customers!$A$1:$A$1001,customers!$G$1:$G$1001,,0)</f>
        <v>United States</v>
      </c>
      <c r="I638" t="str">
        <f>_xlfn.XLOOKUP(D638,products!$A$2:$A$49,products!$B$2:$B$49,,0)</f>
        <v>Lib</v>
      </c>
      <c r="J638" t="str">
        <f>_xlfn.XLOOKUP(D638,products!$A$2:$A$49,products!$C$2:$C$49,,0)</f>
        <v>L</v>
      </c>
      <c r="K638" s="4">
        <f>_xlfn.XLOOKUP(D638,products!$A$2:$A$49,products!$D$2:$D$49,,0)</f>
        <v>1</v>
      </c>
      <c r="L638" s="5">
        <f>_xlfn.XLOOKUP(D638,products!$A$2:$A$49,products!$E$2:$E$49,,0)</f>
        <v>15.85</v>
      </c>
      <c r="M638" s="5">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_xlfn.XLOOKUP(orders!C639,customers!$A$1:$A$1001,customers!$B$1:$B$1001,,0)</f>
        <v>Benedikta Paumier</v>
      </c>
      <c r="G639" s="2" t="str">
        <f xml:space="preserve"> IF(_xlfn.XLOOKUP(C639,customers!$A$1:$A$1001,customers!$C$1:$C$1001,,0)=0,"",_xlfn.XLOOKUP(C639,customers!$A$1:$A$1001,customers!$C$1:$C$1001,,0))</f>
        <v>bpaumierhp@umn.edu</v>
      </c>
      <c r="H639" s="2" t="str">
        <f>_xlfn.XLOOKUP(C639,customers!$A$1:$A$1001,customers!$G$1:$G$1001,,0)</f>
        <v>Ireland</v>
      </c>
      <c r="I639" t="str">
        <f>_xlfn.XLOOKUP(D639,products!$A$2:$A$49,products!$B$2:$B$49,,0)</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_xlfn.XLOOKUP(orders!C640,customers!$A$1:$A$1001,customers!$B$1:$B$1001,,0)</f>
        <v>Neville Piatto</v>
      </c>
      <c r="G640" s="2" t="str">
        <f xml:space="preserve"> IF(_xlfn.XLOOKUP(C640,customers!$A$1:$A$1001,customers!$C$1:$C$1001,,0)=0,"",_xlfn.XLOOKUP(C640,customers!$A$1:$A$1001,customers!$C$1:$C$1001,,0))</f>
        <v/>
      </c>
      <c r="H640" s="2" t="str">
        <f>_xlfn.XLOOKUP(C640,customers!$A$1:$A$1001,customers!$G$1:$G$1001,,0)</f>
        <v>Ireland</v>
      </c>
      <c r="I640" t="str">
        <f>_xlfn.XLOOKUP(D640,products!$A$2:$A$49,products!$B$2:$B$49,,0)</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_xlfn.XLOOKUP(orders!C641,customers!$A$1:$A$1001,customers!$B$1:$B$1001,,0)</f>
        <v>Jeno Capey</v>
      </c>
      <c r="G641" s="2" t="str">
        <f xml:space="preserve"> IF(_xlfn.XLOOKUP(C641,customers!$A$1:$A$1001,customers!$C$1:$C$1001,,0)=0,"",_xlfn.XLOOKUP(C641,customers!$A$1:$A$1001,customers!$C$1:$C$1001,,0))</f>
        <v>jcapeyhr@bravesites.com</v>
      </c>
      <c r="H641" s="2" t="str">
        <f>_xlfn.XLOOKUP(C641,customers!$A$1:$A$1001,customers!$G$1:$G$1001,,0)</f>
        <v>United States</v>
      </c>
      <c r="I641" t="str">
        <f>_xlfn.XLOOKUP(D641,products!$A$2:$A$49,products!$B$2:$B$49,,0)</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_xlfn.XLOOKUP(orders!C642,customers!$A$1:$A$1001,customers!$B$1:$B$1001,,0)</f>
        <v>Tuckie Mathonnet</v>
      </c>
      <c r="G642" s="2" t="str">
        <f xml:space="preserve"> IF(_xlfn.XLOOKUP(C642,customers!$A$1:$A$1001,customers!$C$1:$C$1001,,0)=0,"",_xlfn.XLOOKUP(C642,customers!$A$1:$A$1001,customers!$C$1:$C$1001,,0))</f>
        <v>tmathonneti0@google.co.jp</v>
      </c>
      <c r="H642" s="2" t="str">
        <f>_xlfn.XLOOKUP(C642,customers!$A$1:$A$1001,customers!$G$1:$G$1001,,0)</f>
        <v>United States</v>
      </c>
      <c r="I642" t="str">
        <f>_xlfn.XLOOKUP(D642,products!$A$2:$A$49,products!$B$2:$B$49,,0)</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_xlfn.XLOOKUP(orders!C643,customers!$A$1:$A$1001,customers!$B$1:$B$1001,,0)</f>
        <v>Yardley Basill</v>
      </c>
      <c r="G643" s="2" t="str">
        <f xml:space="preserve"> IF(_xlfn.XLOOKUP(C643,customers!$A$1:$A$1001,customers!$C$1:$C$1001,,0)=0,"",_xlfn.XLOOKUP(C643,customers!$A$1:$A$1001,customers!$C$1:$C$1001,,0))</f>
        <v>ybasillht@theguardian.com</v>
      </c>
      <c r="H643" s="2" t="str">
        <f>_xlfn.XLOOKUP(C643,customers!$A$1:$A$1001,customers!$G$1:$G$1001,,0)</f>
        <v>United States</v>
      </c>
      <c r="I643" t="str">
        <f>_xlfn.XLOOKUP(D643,products!$A$2:$A$49,products!$B$2:$B$49,,0)</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 "Robusta", IF(I643="Exc", "Excelsa", IF(I643="Ara", "Arabica", IF(I643="Lib", "Liberica", " "))))</f>
        <v>Robusta</v>
      </c>
      <c r="O643" t="str">
        <f t="shared" ref="O643:O706" si="32">IF(J643 = "M", "Medium", IF(J643 = "L", "Light", IF(J643 = "D", "Dark", " ")))</f>
        <v>Light</v>
      </c>
      <c r="P643" t="str">
        <f>_xlfn.XLOOKUP(Orders[[#This Row],[Customer ID]],customers!$A$2:$A$1001,customers!$I$2:$I$1001,,0)</f>
        <v>Yes</v>
      </c>
    </row>
    <row r="644" spans="1:16" x14ac:dyDescent="0.2">
      <c r="A644" s="2" t="s">
        <v>4115</v>
      </c>
      <c r="B644" s="3">
        <v>43880</v>
      </c>
      <c r="C644" s="2" t="s">
        <v>4116</v>
      </c>
      <c r="D644" t="s">
        <v>6156</v>
      </c>
      <c r="E644" s="2">
        <v>2</v>
      </c>
      <c r="F644" s="2" t="str">
        <f>_xlfn.XLOOKUP(orders!C644,customers!$A$1:$A$1001,customers!$B$1:$B$1001,,0)</f>
        <v>Maggy Baistow</v>
      </c>
      <c r="G644" s="2" t="str">
        <f xml:space="preserve"> IF(_xlfn.XLOOKUP(C644,customers!$A$1:$A$1001,customers!$C$1:$C$1001,,0)=0,"",_xlfn.XLOOKUP(C644,customers!$A$1:$A$1001,customers!$C$1:$C$1001,,0))</f>
        <v>mbaistowhu@i2i.jp</v>
      </c>
      <c r="H644" s="2" t="str">
        <f>_xlfn.XLOOKUP(C644,customers!$A$1:$A$1001,customers!$G$1:$G$1001,,0)</f>
        <v>United Kingdom</v>
      </c>
      <c r="I644" t="str">
        <f>_xlfn.XLOOKUP(D644,products!$A$2:$A$49,products!$B$2:$B$49,,0)</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_xlfn.XLOOKUP(orders!C645,customers!$A$1:$A$1001,customers!$B$1:$B$1001,,0)</f>
        <v>Courtney Pallant</v>
      </c>
      <c r="G645" s="2" t="str">
        <f xml:space="preserve"> IF(_xlfn.XLOOKUP(C645,customers!$A$1:$A$1001,customers!$C$1:$C$1001,,0)=0,"",_xlfn.XLOOKUP(C645,customers!$A$1:$A$1001,customers!$C$1:$C$1001,,0))</f>
        <v>cpallanthv@typepad.com</v>
      </c>
      <c r="H645" s="2" t="str">
        <f>_xlfn.XLOOKUP(C645,customers!$A$1:$A$1001,customers!$G$1:$G$1001,,0)</f>
        <v>United States</v>
      </c>
      <c r="I645" t="str">
        <f>_xlfn.XLOOKUP(D645,products!$A$2:$A$49,products!$B$2:$B$49,,0)</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_xlfn.XLOOKUP(orders!C646,customers!$A$1:$A$1001,customers!$B$1:$B$1001,,0)</f>
        <v>Marne Mingey</v>
      </c>
      <c r="G646" s="2" t="str">
        <f xml:space="preserve"> IF(_xlfn.XLOOKUP(C646,customers!$A$1:$A$1001,customers!$C$1:$C$1001,,0)=0,"",_xlfn.XLOOKUP(C646,customers!$A$1:$A$1001,customers!$C$1:$C$1001,,0))</f>
        <v/>
      </c>
      <c r="H646" s="2" t="str">
        <f>_xlfn.XLOOKUP(C646,customers!$A$1:$A$1001,customers!$G$1:$G$1001,,0)</f>
        <v>United States</v>
      </c>
      <c r="I646" t="str">
        <f>_xlfn.XLOOKUP(D646,products!$A$2:$A$49,products!$B$2:$B$49,,0)</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_xlfn.XLOOKUP(orders!C647,customers!$A$1:$A$1001,customers!$B$1:$B$1001,,0)</f>
        <v>Denny O' Ronan</v>
      </c>
      <c r="G647" s="2" t="str">
        <f xml:space="preserve"> IF(_xlfn.XLOOKUP(C647,customers!$A$1:$A$1001,customers!$C$1:$C$1001,,0)=0,"",_xlfn.XLOOKUP(C647,customers!$A$1:$A$1001,customers!$C$1:$C$1001,,0))</f>
        <v>dohx@redcross.org</v>
      </c>
      <c r="H647" s="2" t="str">
        <f>_xlfn.XLOOKUP(C647,customers!$A$1:$A$1001,customers!$G$1:$G$1001,,0)</f>
        <v>United States</v>
      </c>
      <c r="I647" t="str">
        <f>_xlfn.XLOOKUP(D647,products!$A$2:$A$49,products!$B$2:$B$49,,0)</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_xlfn.XLOOKUP(orders!C648,customers!$A$1:$A$1001,customers!$B$1:$B$1001,,0)</f>
        <v>Dottie Rallin</v>
      </c>
      <c r="G648" s="2" t="str">
        <f xml:space="preserve"> IF(_xlfn.XLOOKUP(C648,customers!$A$1:$A$1001,customers!$C$1:$C$1001,,0)=0,"",_xlfn.XLOOKUP(C648,customers!$A$1:$A$1001,customers!$C$1:$C$1001,,0))</f>
        <v>drallinhy@howstuffworks.com</v>
      </c>
      <c r="H648" s="2" t="str">
        <f>_xlfn.XLOOKUP(C648,customers!$A$1:$A$1001,customers!$G$1:$G$1001,,0)</f>
        <v>United States</v>
      </c>
      <c r="I648" t="str">
        <f>_xlfn.XLOOKUP(D648,products!$A$2:$A$49,products!$B$2:$B$49,,0)</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_xlfn.XLOOKUP(orders!C649,customers!$A$1:$A$1001,customers!$B$1:$B$1001,,0)</f>
        <v>Ardith Chill</v>
      </c>
      <c r="G649" s="2" t="str">
        <f xml:space="preserve"> IF(_xlfn.XLOOKUP(C649,customers!$A$1:$A$1001,customers!$C$1:$C$1001,,0)=0,"",_xlfn.XLOOKUP(C649,customers!$A$1:$A$1001,customers!$C$1:$C$1001,,0))</f>
        <v>achillhz@epa.gov</v>
      </c>
      <c r="H649" s="2" t="str">
        <f>_xlfn.XLOOKUP(C649,customers!$A$1:$A$1001,customers!$G$1:$G$1001,,0)</f>
        <v>United Kingdom</v>
      </c>
      <c r="I649" t="str">
        <f>_xlfn.XLOOKUP(D649,products!$A$2:$A$49,products!$B$2:$B$49,,0)</f>
        <v>Lib</v>
      </c>
      <c r="J649" t="str">
        <f>_xlfn.XLOOKUP(D649,products!$A$2:$A$49,products!$C$2:$C$49,,0)</f>
        <v>L</v>
      </c>
      <c r="K649" s="4">
        <f>_xlfn.XLOOKUP(D649,products!$A$2:$A$49,products!$D$2:$D$49,,0)</f>
        <v>0.5</v>
      </c>
      <c r="L649" s="5">
        <f>_xlfn.XLOOKUP(D649,products!$A$2:$A$49,products!$E$2:$E$49,,0)</f>
        <v>9.51</v>
      </c>
      <c r="M649" s="5">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_xlfn.XLOOKUP(orders!C650,customers!$A$1:$A$1001,customers!$B$1:$B$1001,,0)</f>
        <v>Tuckie Mathonnet</v>
      </c>
      <c r="G650" s="2" t="str">
        <f xml:space="preserve"> IF(_xlfn.XLOOKUP(C650,customers!$A$1:$A$1001,customers!$C$1:$C$1001,,0)=0,"",_xlfn.XLOOKUP(C650,customers!$A$1:$A$1001,customers!$C$1:$C$1001,,0))</f>
        <v>tmathonneti0@google.co.jp</v>
      </c>
      <c r="H650" s="2" t="str">
        <f>_xlfn.XLOOKUP(C650,customers!$A$1:$A$1001,customers!$G$1:$G$1001,,0)</f>
        <v>United States</v>
      </c>
      <c r="I650" t="str">
        <f>_xlfn.XLOOKUP(D650,products!$A$2:$A$49,products!$B$2:$B$49,,0)</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_xlfn.XLOOKUP(orders!C651,customers!$A$1:$A$1001,customers!$B$1:$B$1001,,0)</f>
        <v>Charmane Denys</v>
      </c>
      <c r="G651" s="2" t="str">
        <f xml:space="preserve"> IF(_xlfn.XLOOKUP(C651,customers!$A$1:$A$1001,customers!$C$1:$C$1001,,0)=0,"",_xlfn.XLOOKUP(C651,customers!$A$1:$A$1001,customers!$C$1:$C$1001,,0))</f>
        <v>cdenysi1@is.gd</v>
      </c>
      <c r="H651" s="2" t="str">
        <f>_xlfn.XLOOKUP(C651,customers!$A$1:$A$1001,customers!$G$1:$G$1001,,0)</f>
        <v>United Kingdom</v>
      </c>
      <c r="I651" t="str">
        <f>_xlfn.XLOOKUP(D651,products!$A$2:$A$49,products!$B$2:$B$49,,0)</f>
        <v>Lib</v>
      </c>
      <c r="J651" t="str">
        <f>_xlfn.XLOOKUP(D651,products!$A$2:$A$49,products!$C$2:$C$49,,0)</f>
        <v>L</v>
      </c>
      <c r="K651" s="4">
        <f>_xlfn.XLOOKUP(D651,products!$A$2:$A$49,products!$D$2:$D$49,,0)</f>
        <v>1</v>
      </c>
      <c r="L651" s="5">
        <f>_xlfn.XLOOKUP(D651,products!$A$2:$A$49,products!$E$2:$E$49,,0)</f>
        <v>15.85</v>
      </c>
      <c r="M651" s="5">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_xlfn.XLOOKUP(orders!C652,customers!$A$1:$A$1001,customers!$B$1:$B$1001,,0)</f>
        <v>Cecily Stebbings</v>
      </c>
      <c r="G652" s="2" t="str">
        <f xml:space="preserve"> IF(_xlfn.XLOOKUP(C652,customers!$A$1:$A$1001,customers!$C$1:$C$1001,,0)=0,"",_xlfn.XLOOKUP(C652,customers!$A$1:$A$1001,customers!$C$1:$C$1001,,0))</f>
        <v>cstebbingsi2@drupal.org</v>
      </c>
      <c r="H652" s="2" t="str">
        <f>_xlfn.XLOOKUP(C652,customers!$A$1:$A$1001,customers!$G$1:$G$1001,,0)</f>
        <v>United States</v>
      </c>
      <c r="I652" t="str">
        <f>_xlfn.XLOOKUP(D652,products!$A$2:$A$49,products!$B$2:$B$49,,0)</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_xlfn.XLOOKUP(orders!C653,customers!$A$1:$A$1001,customers!$B$1:$B$1001,,0)</f>
        <v>Giana Tonnesen</v>
      </c>
      <c r="G653" s="2" t="str">
        <f xml:space="preserve"> IF(_xlfn.XLOOKUP(C653,customers!$A$1:$A$1001,customers!$C$1:$C$1001,,0)=0,"",_xlfn.XLOOKUP(C653,customers!$A$1:$A$1001,customers!$C$1:$C$1001,,0))</f>
        <v/>
      </c>
      <c r="H653" s="2" t="str">
        <f>_xlfn.XLOOKUP(C653,customers!$A$1:$A$1001,customers!$G$1:$G$1001,,0)</f>
        <v>United States</v>
      </c>
      <c r="I653" t="str">
        <f>_xlfn.XLOOKUP(D653,products!$A$2:$A$49,products!$B$2:$B$49,,0)</f>
        <v>Rob</v>
      </c>
      <c r="J653" t="str">
        <f>_xlfn.XLOOKUP(D653,products!$A$2:$A$49,products!$C$2:$C$49,,0)</f>
        <v>L</v>
      </c>
      <c r="K653" s="4">
        <f>_xlfn.XLOOKUP(D653,products!$A$2:$A$49,products!$D$2:$D$49,,0)</f>
        <v>1</v>
      </c>
      <c r="L653" s="5">
        <f>_xlfn.XLOOKUP(D653,products!$A$2:$A$49,products!$E$2:$E$49,,0)</f>
        <v>11.95</v>
      </c>
      <c r="M653" s="5">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_xlfn.XLOOKUP(orders!C654,customers!$A$1:$A$1001,customers!$B$1:$B$1001,,0)</f>
        <v>Rhetta Zywicki</v>
      </c>
      <c r="G654" s="2" t="str">
        <f xml:space="preserve"> IF(_xlfn.XLOOKUP(C654,customers!$A$1:$A$1001,customers!$C$1:$C$1001,,0)=0,"",_xlfn.XLOOKUP(C654,customers!$A$1:$A$1001,customers!$C$1:$C$1001,,0))</f>
        <v>rzywickii4@ifeng.com</v>
      </c>
      <c r="H654" s="2" t="str">
        <f>_xlfn.XLOOKUP(C654,customers!$A$1:$A$1001,customers!$G$1:$G$1001,,0)</f>
        <v>Ireland</v>
      </c>
      <c r="I654" t="str">
        <f>_xlfn.XLOOKUP(D654,products!$A$2:$A$49,products!$B$2:$B$49,,0)</f>
        <v>Lib</v>
      </c>
      <c r="J654" t="str">
        <f>_xlfn.XLOOKUP(D654,products!$A$2:$A$49,products!$C$2:$C$49,,0)</f>
        <v>L</v>
      </c>
      <c r="K654" s="4">
        <f>_xlfn.XLOOKUP(D654,products!$A$2:$A$49,products!$D$2:$D$49,,0)</f>
        <v>1</v>
      </c>
      <c r="L654" s="5">
        <f>_xlfn.XLOOKUP(D654,products!$A$2:$A$49,products!$E$2:$E$49,,0)</f>
        <v>15.85</v>
      </c>
      <c r="M654" s="5">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_xlfn.XLOOKUP(orders!C655,customers!$A$1:$A$1001,customers!$B$1:$B$1001,,0)</f>
        <v>Almeria Burgett</v>
      </c>
      <c r="G655" s="2" t="str">
        <f xml:space="preserve"> IF(_xlfn.XLOOKUP(C655,customers!$A$1:$A$1001,customers!$C$1:$C$1001,,0)=0,"",_xlfn.XLOOKUP(C655,customers!$A$1:$A$1001,customers!$C$1:$C$1001,,0))</f>
        <v>aburgetti5@moonfruit.com</v>
      </c>
      <c r="H655" s="2" t="str">
        <f>_xlfn.XLOOKUP(C655,customers!$A$1:$A$1001,customers!$G$1:$G$1001,,0)</f>
        <v>United States</v>
      </c>
      <c r="I655" t="str">
        <f>_xlfn.XLOOKUP(D655,products!$A$2:$A$49,products!$B$2:$B$49,,0)</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_xlfn.XLOOKUP(orders!C656,customers!$A$1:$A$1001,customers!$B$1:$B$1001,,0)</f>
        <v>Marvin Malloy</v>
      </c>
      <c r="G656" s="2" t="str">
        <f xml:space="preserve"> IF(_xlfn.XLOOKUP(C656,customers!$A$1:$A$1001,customers!$C$1:$C$1001,,0)=0,"",_xlfn.XLOOKUP(C656,customers!$A$1:$A$1001,customers!$C$1:$C$1001,,0))</f>
        <v>mmalloyi6@seattletimes.com</v>
      </c>
      <c r="H656" s="2" t="str">
        <f>_xlfn.XLOOKUP(C656,customers!$A$1:$A$1001,customers!$G$1:$G$1001,,0)</f>
        <v>United States</v>
      </c>
      <c r="I656" t="str">
        <f>_xlfn.XLOOKUP(D656,products!$A$2:$A$49,products!$B$2:$B$49,,0)</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_xlfn.XLOOKUP(orders!C657,customers!$A$1:$A$1001,customers!$B$1:$B$1001,,0)</f>
        <v>Maxim McParland</v>
      </c>
      <c r="G657" s="2" t="str">
        <f xml:space="preserve"> IF(_xlfn.XLOOKUP(C657,customers!$A$1:$A$1001,customers!$C$1:$C$1001,,0)=0,"",_xlfn.XLOOKUP(C657,customers!$A$1:$A$1001,customers!$C$1:$C$1001,,0))</f>
        <v>mmcparlandi7@w3.org</v>
      </c>
      <c r="H657" s="2" t="str">
        <f>_xlfn.XLOOKUP(C657,customers!$A$1:$A$1001,customers!$G$1:$G$1001,,0)</f>
        <v>United States</v>
      </c>
      <c r="I657" t="str">
        <f>_xlfn.XLOOKUP(D657,products!$A$2:$A$49,products!$B$2:$B$49,,0)</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_xlfn.XLOOKUP(orders!C658,customers!$A$1:$A$1001,customers!$B$1:$B$1001,,0)</f>
        <v>Sylas Jennaroy</v>
      </c>
      <c r="G658" s="2" t="str">
        <f xml:space="preserve"> IF(_xlfn.XLOOKUP(C658,customers!$A$1:$A$1001,customers!$C$1:$C$1001,,0)=0,"",_xlfn.XLOOKUP(C658,customers!$A$1:$A$1001,customers!$C$1:$C$1001,,0))</f>
        <v>sjennaroyi8@purevolume.com</v>
      </c>
      <c r="H658" s="2" t="str">
        <f>_xlfn.XLOOKUP(C658,customers!$A$1:$A$1001,customers!$G$1:$G$1001,,0)</f>
        <v>United States</v>
      </c>
      <c r="I658" t="str">
        <f>_xlfn.XLOOKUP(D658,products!$A$2:$A$49,products!$B$2:$B$49,,0)</f>
        <v>Lib</v>
      </c>
      <c r="J658" t="str">
        <f>_xlfn.XLOOKUP(D658,products!$A$2:$A$49,products!$C$2:$C$49,,0)</f>
        <v>D</v>
      </c>
      <c r="K658" s="4">
        <f>_xlfn.XLOOKUP(D658,products!$A$2:$A$49,products!$D$2:$D$49,,0)</f>
        <v>1</v>
      </c>
      <c r="L658" s="5">
        <f>_xlfn.XLOOKUP(D658,products!$A$2:$A$49,products!$E$2:$E$49,,0)</f>
        <v>12.95</v>
      </c>
      <c r="M658" s="5">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_xlfn.XLOOKUP(orders!C659,customers!$A$1:$A$1001,customers!$B$1:$B$1001,,0)</f>
        <v>Wren Place</v>
      </c>
      <c r="G659" s="2" t="str">
        <f xml:space="preserve"> IF(_xlfn.XLOOKUP(C659,customers!$A$1:$A$1001,customers!$C$1:$C$1001,,0)=0,"",_xlfn.XLOOKUP(C659,customers!$A$1:$A$1001,customers!$C$1:$C$1001,,0))</f>
        <v>wplacei9@wsj.com</v>
      </c>
      <c r="H659" s="2" t="str">
        <f>_xlfn.XLOOKUP(C659,customers!$A$1:$A$1001,customers!$G$1:$G$1001,,0)</f>
        <v>United States</v>
      </c>
      <c r="I659" t="str">
        <f>_xlfn.XLOOKUP(D659,products!$A$2:$A$49,products!$B$2:$B$49,,0)</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_xlfn.XLOOKUP(orders!C660,customers!$A$1:$A$1001,customers!$B$1:$B$1001,,0)</f>
        <v>Janella Millett</v>
      </c>
      <c r="G660" s="2" t="str">
        <f xml:space="preserve"> IF(_xlfn.XLOOKUP(C660,customers!$A$1:$A$1001,customers!$C$1:$C$1001,,0)=0,"",_xlfn.XLOOKUP(C660,customers!$A$1:$A$1001,customers!$C$1:$C$1001,,0))</f>
        <v>jmillettik@addtoany.com</v>
      </c>
      <c r="H660" s="2" t="str">
        <f>_xlfn.XLOOKUP(C660,customers!$A$1:$A$1001,customers!$G$1:$G$1001,,0)</f>
        <v>United States</v>
      </c>
      <c r="I660" t="str">
        <f>_xlfn.XLOOKUP(D660,products!$A$2:$A$49,products!$B$2:$B$49,,0)</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_xlfn.XLOOKUP(orders!C661,customers!$A$1:$A$1001,customers!$B$1:$B$1001,,0)</f>
        <v>Dollie Gadsden</v>
      </c>
      <c r="G661" s="2" t="str">
        <f xml:space="preserve"> IF(_xlfn.XLOOKUP(C661,customers!$A$1:$A$1001,customers!$C$1:$C$1001,,0)=0,"",_xlfn.XLOOKUP(C661,customers!$A$1:$A$1001,customers!$C$1:$C$1001,,0))</f>
        <v>dgadsdenib@google.com.hk</v>
      </c>
      <c r="H661" s="2" t="str">
        <f>_xlfn.XLOOKUP(C661,customers!$A$1:$A$1001,customers!$G$1:$G$1001,,0)</f>
        <v>Ireland</v>
      </c>
      <c r="I661" t="str">
        <f>_xlfn.XLOOKUP(D661,products!$A$2:$A$49,products!$B$2:$B$49,,0)</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_xlfn.XLOOKUP(orders!C662,customers!$A$1:$A$1001,customers!$B$1:$B$1001,,0)</f>
        <v>Val Wakelin</v>
      </c>
      <c r="G662" s="2" t="str">
        <f xml:space="preserve"> IF(_xlfn.XLOOKUP(C662,customers!$A$1:$A$1001,customers!$C$1:$C$1001,,0)=0,"",_xlfn.XLOOKUP(C662,customers!$A$1:$A$1001,customers!$C$1:$C$1001,,0))</f>
        <v>vwakelinic@unesco.org</v>
      </c>
      <c r="H662" s="2" t="str">
        <f>_xlfn.XLOOKUP(C662,customers!$A$1:$A$1001,customers!$G$1:$G$1001,,0)</f>
        <v>United States</v>
      </c>
      <c r="I662" t="str">
        <f>_xlfn.XLOOKUP(D662,products!$A$2:$A$49,products!$B$2:$B$49,,0)</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_xlfn.XLOOKUP(orders!C663,customers!$A$1:$A$1001,customers!$B$1:$B$1001,,0)</f>
        <v>Annie Campsall</v>
      </c>
      <c r="G663" s="2" t="str">
        <f xml:space="preserve"> IF(_xlfn.XLOOKUP(C663,customers!$A$1:$A$1001,customers!$C$1:$C$1001,,0)=0,"",_xlfn.XLOOKUP(C663,customers!$A$1:$A$1001,customers!$C$1:$C$1001,,0))</f>
        <v>acampsallid@zimbio.com</v>
      </c>
      <c r="H663" s="2" t="str">
        <f>_xlfn.XLOOKUP(C663,customers!$A$1:$A$1001,customers!$G$1:$G$1001,,0)</f>
        <v>United States</v>
      </c>
      <c r="I663" t="str">
        <f>_xlfn.XLOOKUP(D663,products!$A$2:$A$49,products!$B$2:$B$49,,0)</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_xlfn.XLOOKUP(orders!C664,customers!$A$1:$A$1001,customers!$B$1:$B$1001,,0)</f>
        <v>Shermy Moseby</v>
      </c>
      <c r="G664" s="2" t="str">
        <f xml:space="preserve"> IF(_xlfn.XLOOKUP(C664,customers!$A$1:$A$1001,customers!$C$1:$C$1001,,0)=0,"",_xlfn.XLOOKUP(C664,customers!$A$1:$A$1001,customers!$C$1:$C$1001,,0))</f>
        <v>smosebyie@stanford.edu</v>
      </c>
      <c r="H664" s="2" t="str">
        <f>_xlfn.XLOOKUP(C664,customers!$A$1:$A$1001,customers!$G$1:$G$1001,,0)</f>
        <v>United States</v>
      </c>
      <c r="I664" t="str">
        <f>_xlfn.XLOOKUP(D664,products!$A$2:$A$49,products!$B$2:$B$49,,0)</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_xlfn.XLOOKUP(orders!C665,customers!$A$1:$A$1001,customers!$B$1:$B$1001,,0)</f>
        <v>Corrie Wass</v>
      </c>
      <c r="G665" s="2" t="str">
        <f xml:space="preserve"> IF(_xlfn.XLOOKUP(C665,customers!$A$1:$A$1001,customers!$C$1:$C$1001,,0)=0,"",_xlfn.XLOOKUP(C665,customers!$A$1:$A$1001,customers!$C$1:$C$1001,,0))</f>
        <v>cwassif@prweb.com</v>
      </c>
      <c r="H665" s="2" t="str">
        <f>_xlfn.XLOOKUP(C665,customers!$A$1:$A$1001,customers!$G$1:$G$1001,,0)</f>
        <v>United States</v>
      </c>
      <c r="I665" t="str">
        <f>_xlfn.XLOOKUP(D665,products!$A$2:$A$49,products!$B$2:$B$49,,0)</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_xlfn.XLOOKUP(orders!C666,customers!$A$1:$A$1001,customers!$B$1:$B$1001,,0)</f>
        <v>Ira Sjostrom</v>
      </c>
      <c r="G666" s="2" t="str">
        <f xml:space="preserve"> IF(_xlfn.XLOOKUP(C666,customers!$A$1:$A$1001,customers!$C$1:$C$1001,,0)=0,"",_xlfn.XLOOKUP(C666,customers!$A$1:$A$1001,customers!$C$1:$C$1001,,0))</f>
        <v>isjostromig@pbs.org</v>
      </c>
      <c r="H666" s="2" t="str">
        <f>_xlfn.XLOOKUP(C666,customers!$A$1:$A$1001,customers!$G$1:$G$1001,,0)</f>
        <v>United States</v>
      </c>
      <c r="I666" t="str">
        <f>_xlfn.XLOOKUP(D666,products!$A$2:$A$49,products!$B$2:$B$49,,0)</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_xlfn.XLOOKUP(orders!C667,customers!$A$1:$A$1001,customers!$B$1:$B$1001,,0)</f>
        <v>Ira Sjostrom</v>
      </c>
      <c r="G667" s="2" t="str">
        <f xml:space="preserve"> IF(_xlfn.XLOOKUP(C667,customers!$A$1:$A$1001,customers!$C$1:$C$1001,,0)=0,"",_xlfn.XLOOKUP(C667,customers!$A$1:$A$1001,customers!$C$1:$C$1001,,0))</f>
        <v>isjostromig@pbs.org</v>
      </c>
      <c r="H667" s="2" t="str">
        <f>_xlfn.XLOOKUP(C667,customers!$A$1:$A$1001,customers!$G$1:$G$1001,,0)</f>
        <v>United States</v>
      </c>
      <c r="I667" t="str">
        <f>_xlfn.XLOOKUP(D667,products!$A$2:$A$49,products!$B$2:$B$49,,0)</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_xlfn.XLOOKUP(orders!C668,customers!$A$1:$A$1001,customers!$B$1:$B$1001,,0)</f>
        <v>Jermaine Branchett</v>
      </c>
      <c r="G668" s="2" t="str">
        <f xml:space="preserve"> IF(_xlfn.XLOOKUP(C668,customers!$A$1:$A$1001,customers!$C$1:$C$1001,,0)=0,"",_xlfn.XLOOKUP(C668,customers!$A$1:$A$1001,customers!$C$1:$C$1001,,0))</f>
        <v>jbranchettii@bravesites.com</v>
      </c>
      <c r="H668" s="2" t="str">
        <f>_xlfn.XLOOKUP(C668,customers!$A$1:$A$1001,customers!$G$1:$G$1001,,0)</f>
        <v>United States</v>
      </c>
      <c r="I668" t="str">
        <f>_xlfn.XLOOKUP(D668,products!$A$2:$A$49,products!$B$2:$B$49,,0)</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_xlfn.XLOOKUP(orders!C669,customers!$A$1:$A$1001,customers!$B$1:$B$1001,,0)</f>
        <v>Nissie Rudland</v>
      </c>
      <c r="G669" s="2" t="str">
        <f xml:space="preserve"> IF(_xlfn.XLOOKUP(C669,customers!$A$1:$A$1001,customers!$C$1:$C$1001,,0)=0,"",_xlfn.XLOOKUP(C669,customers!$A$1:$A$1001,customers!$C$1:$C$1001,,0))</f>
        <v>nrudlandij@blogs.com</v>
      </c>
      <c r="H669" s="2" t="str">
        <f>_xlfn.XLOOKUP(C669,customers!$A$1:$A$1001,customers!$G$1:$G$1001,,0)</f>
        <v>Ireland</v>
      </c>
      <c r="I669" t="str">
        <f>_xlfn.XLOOKUP(D669,products!$A$2:$A$49,products!$B$2:$B$49,,0)</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_xlfn.XLOOKUP(orders!C670,customers!$A$1:$A$1001,customers!$B$1:$B$1001,,0)</f>
        <v>Janella Millett</v>
      </c>
      <c r="G670" s="2" t="str">
        <f xml:space="preserve"> IF(_xlfn.XLOOKUP(C670,customers!$A$1:$A$1001,customers!$C$1:$C$1001,,0)=0,"",_xlfn.XLOOKUP(C670,customers!$A$1:$A$1001,customers!$C$1:$C$1001,,0))</f>
        <v>jmillettik@addtoany.com</v>
      </c>
      <c r="H670" s="2" t="str">
        <f>_xlfn.XLOOKUP(C670,customers!$A$1:$A$1001,customers!$G$1:$G$1001,,0)</f>
        <v>United States</v>
      </c>
      <c r="I670" t="str">
        <f>_xlfn.XLOOKUP(D670,products!$A$2:$A$49,products!$B$2:$B$49,,0)</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_xlfn.XLOOKUP(orders!C671,customers!$A$1:$A$1001,customers!$B$1:$B$1001,,0)</f>
        <v>Ferdie Tourry</v>
      </c>
      <c r="G671" s="2" t="str">
        <f xml:space="preserve"> IF(_xlfn.XLOOKUP(C671,customers!$A$1:$A$1001,customers!$C$1:$C$1001,,0)=0,"",_xlfn.XLOOKUP(C671,customers!$A$1:$A$1001,customers!$C$1:$C$1001,,0))</f>
        <v>ftourryil@google.de</v>
      </c>
      <c r="H671" s="2" t="str">
        <f>_xlfn.XLOOKUP(C671,customers!$A$1:$A$1001,customers!$G$1:$G$1001,,0)</f>
        <v>United States</v>
      </c>
      <c r="I671" t="str">
        <f>_xlfn.XLOOKUP(D671,products!$A$2:$A$49,products!$B$2:$B$49,,0)</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_xlfn.XLOOKUP(orders!C672,customers!$A$1:$A$1001,customers!$B$1:$B$1001,,0)</f>
        <v>Cecil Weatherall</v>
      </c>
      <c r="G672" s="2" t="str">
        <f xml:space="preserve"> IF(_xlfn.XLOOKUP(C672,customers!$A$1:$A$1001,customers!$C$1:$C$1001,,0)=0,"",_xlfn.XLOOKUP(C672,customers!$A$1:$A$1001,customers!$C$1:$C$1001,,0))</f>
        <v>cweatherallim@toplist.cz</v>
      </c>
      <c r="H672" s="2" t="str">
        <f>_xlfn.XLOOKUP(C672,customers!$A$1:$A$1001,customers!$G$1:$G$1001,,0)</f>
        <v>United States</v>
      </c>
      <c r="I672" t="str">
        <f>_xlfn.XLOOKUP(D672,products!$A$2:$A$49,products!$B$2:$B$49,,0)</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_xlfn.XLOOKUP(orders!C673,customers!$A$1:$A$1001,customers!$B$1:$B$1001,,0)</f>
        <v>Gale Heindrick</v>
      </c>
      <c r="G673" s="2" t="str">
        <f xml:space="preserve"> IF(_xlfn.XLOOKUP(C673,customers!$A$1:$A$1001,customers!$C$1:$C$1001,,0)=0,"",_xlfn.XLOOKUP(C673,customers!$A$1:$A$1001,customers!$C$1:$C$1001,,0))</f>
        <v>gheindrickin@usda.gov</v>
      </c>
      <c r="H673" s="2" t="str">
        <f>_xlfn.XLOOKUP(C673,customers!$A$1:$A$1001,customers!$G$1:$G$1001,,0)</f>
        <v>United States</v>
      </c>
      <c r="I673" t="str">
        <f>_xlfn.XLOOKUP(D673,products!$A$2:$A$49,products!$B$2:$B$49,,0)</f>
        <v>Rob</v>
      </c>
      <c r="J673" t="str">
        <f>_xlfn.XLOOKUP(D673,products!$A$2:$A$49,products!$C$2:$C$49,,0)</f>
        <v>L</v>
      </c>
      <c r="K673" s="4">
        <f>_xlfn.XLOOKUP(D673,products!$A$2:$A$49,products!$D$2:$D$49,,0)</f>
        <v>1</v>
      </c>
      <c r="L673" s="5">
        <f>_xlfn.XLOOKUP(D673,products!$A$2:$A$49,products!$E$2:$E$49,,0)</f>
        <v>11.95</v>
      </c>
      <c r="M673" s="5">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_xlfn.XLOOKUP(orders!C674,customers!$A$1:$A$1001,customers!$B$1:$B$1001,,0)</f>
        <v>Layne Imason</v>
      </c>
      <c r="G674" s="2" t="str">
        <f xml:space="preserve"> IF(_xlfn.XLOOKUP(C674,customers!$A$1:$A$1001,customers!$C$1:$C$1001,,0)=0,"",_xlfn.XLOOKUP(C674,customers!$A$1:$A$1001,customers!$C$1:$C$1001,,0))</f>
        <v>limasonio@discuz.net</v>
      </c>
      <c r="H674" s="2" t="str">
        <f>_xlfn.XLOOKUP(C674,customers!$A$1:$A$1001,customers!$G$1:$G$1001,,0)</f>
        <v>United States</v>
      </c>
      <c r="I674" t="str">
        <f>_xlfn.XLOOKUP(D674,products!$A$2:$A$49,products!$B$2:$B$49,,0)</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_xlfn.XLOOKUP(orders!C675,customers!$A$1:$A$1001,customers!$B$1:$B$1001,,0)</f>
        <v>Hazel Saill</v>
      </c>
      <c r="G675" s="2" t="str">
        <f xml:space="preserve"> IF(_xlfn.XLOOKUP(C675,customers!$A$1:$A$1001,customers!$C$1:$C$1001,,0)=0,"",_xlfn.XLOOKUP(C675,customers!$A$1:$A$1001,customers!$C$1:$C$1001,,0))</f>
        <v>hsaillip@odnoklassniki.ru</v>
      </c>
      <c r="H675" s="2" t="str">
        <f>_xlfn.XLOOKUP(C675,customers!$A$1:$A$1001,customers!$G$1:$G$1001,,0)</f>
        <v>United States</v>
      </c>
      <c r="I675" t="str">
        <f>_xlfn.XLOOKUP(D675,products!$A$2:$A$49,products!$B$2:$B$49,,0)</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_xlfn.XLOOKUP(orders!C676,customers!$A$1:$A$1001,customers!$B$1:$B$1001,,0)</f>
        <v>Hermann Larvor</v>
      </c>
      <c r="G676" s="2" t="str">
        <f xml:space="preserve"> IF(_xlfn.XLOOKUP(C676,customers!$A$1:$A$1001,customers!$C$1:$C$1001,,0)=0,"",_xlfn.XLOOKUP(C676,customers!$A$1:$A$1001,customers!$C$1:$C$1001,,0))</f>
        <v>hlarvoriq@last.fm</v>
      </c>
      <c r="H676" s="2" t="str">
        <f>_xlfn.XLOOKUP(C676,customers!$A$1:$A$1001,customers!$G$1:$G$1001,,0)</f>
        <v>United States</v>
      </c>
      <c r="I676" t="str">
        <f>_xlfn.XLOOKUP(D676,products!$A$2:$A$49,products!$B$2:$B$49,,0)</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_xlfn.XLOOKUP(orders!C677,customers!$A$1:$A$1001,customers!$B$1:$B$1001,,0)</f>
        <v>Terri Lyford</v>
      </c>
      <c r="G677" s="2" t="str">
        <f xml:space="preserve"> IF(_xlfn.XLOOKUP(C677,customers!$A$1:$A$1001,customers!$C$1:$C$1001,,0)=0,"",_xlfn.XLOOKUP(C677,customers!$A$1:$A$1001,customers!$C$1:$C$1001,,0))</f>
        <v/>
      </c>
      <c r="H677" s="2" t="str">
        <f>_xlfn.XLOOKUP(C677,customers!$A$1:$A$1001,customers!$G$1:$G$1001,,0)</f>
        <v>United States</v>
      </c>
      <c r="I677" t="str">
        <f>_xlfn.XLOOKUP(D677,products!$A$2:$A$49,products!$B$2:$B$49,,0)</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_xlfn.XLOOKUP(orders!C678,customers!$A$1:$A$1001,customers!$B$1:$B$1001,,0)</f>
        <v>Gabey Cogan</v>
      </c>
      <c r="G678" s="2" t="str">
        <f xml:space="preserve"> IF(_xlfn.XLOOKUP(C678,customers!$A$1:$A$1001,customers!$C$1:$C$1001,,0)=0,"",_xlfn.XLOOKUP(C678,customers!$A$1:$A$1001,customers!$C$1:$C$1001,,0))</f>
        <v/>
      </c>
      <c r="H678" s="2" t="str">
        <f>_xlfn.XLOOKUP(C678,customers!$A$1:$A$1001,customers!$G$1:$G$1001,,0)</f>
        <v>United States</v>
      </c>
      <c r="I678" t="str">
        <f>_xlfn.XLOOKUP(D678,products!$A$2:$A$49,products!$B$2:$B$49,,0)</f>
        <v>Lib</v>
      </c>
      <c r="J678" t="str">
        <f>_xlfn.XLOOKUP(D678,products!$A$2:$A$49,products!$C$2:$C$49,,0)</f>
        <v>L</v>
      </c>
      <c r="K678" s="4">
        <f>_xlfn.XLOOKUP(D678,products!$A$2:$A$49,products!$D$2:$D$49,,0)</f>
        <v>0.5</v>
      </c>
      <c r="L678" s="5">
        <f>_xlfn.XLOOKUP(D678,products!$A$2:$A$49,products!$E$2:$E$49,,0)</f>
        <v>9.51</v>
      </c>
      <c r="M678" s="5">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_xlfn.XLOOKUP(orders!C679,customers!$A$1:$A$1001,customers!$B$1:$B$1001,,0)</f>
        <v>Charin Penwarden</v>
      </c>
      <c r="G679" s="2" t="str">
        <f xml:space="preserve"> IF(_xlfn.XLOOKUP(C679,customers!$A$1:$A$1001,customers!$C$1:$C$1001,,0)=0,"",_xlfn.XLOOKUP(C679,customers!$A$1:$A$1001,customers!$C$1:$C$1001,,0))</f>
        <v>cpenwardenit@mlb.com</v>
      </c>
      <c r="H679" s="2" t="str">
        <f>_xlfn.XLOOKUP(C679,customers!$A$1:$A$1001,customers!$G$1:$G$1001,,0)</f>
        <v>Ireland</v>
      </c>
      <c r="I679" t="str">
        <f>_xlfn.XLOOKUP(D679,products!$A$2:$A$49,products!$B$2:$B$49,,0)</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_xlfn.XLOOKUP(orders!C680,customers!$A$1:$A$1001,customers!$B$1:$B$1001,,0)</f>
        <v>Milty Middis</v>
      </c>
      <c r="G680" s="2" t="str">
        <f xml:space="preserve"> IF(_xlfn.XLOOKUP(C680,customers!$A$1:$A$1001,customers!$C$1:$C$1001,,0)=0,"",_xlfn.XLOOKUP(C680,customers!$A$1:$A$1001,customers!$C$1:$C$1001,,0))</f>
        <v>mmiddisiu@dmoz.org</v>
      </c>
      <c r="H680" s="2" t="str">
        <f>_xlfn.XLOOKUP(C680,customers!$A$1:$A$1001,customers!$G$1:$G$1001,,0)</f>
        <v>United States</v>
      </c>
      <c r="I680" t="str">
        <f>_xlfn.XLOOKUP(D680,products!$A$2:$A$49,products!$B$2:$B$49,,0)</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_xlfn.XLOOKUP(orders!C681,customers!$A$1:$A$1001,customers!$B$1:$B$1001,,0)</f>
        <v>Adrianne Vairow</v>
      </c>
      <c r="G681" s="2" t="str">
        <f xml:space="preserve"> IF(_xlfn.XLOOKUP(C681,customers!$A$1:$A$1001,customers!$C$1:$C$1001,,0)=0,"",_xlfn.XLOOKUP(C681,customers!$A$1:$A$1001,customers!$C$1:$C$1001,,0))</f>
        <v>avairowiv@studiopress.com</v>
      </c>
      <c r="H681" s="2" t="str">
        <f>_xlfn.XLOOKUP(C681,customers!$A$1:$A$1001,customers!$G$1:$G$1001,,0)</f>
        <v>United Kingdom</v>
      </c>
      <c r="I681" t="str">
        <f>_xlfn.XLOOKUP(D681,products!$A$2:$A$49,products!$B$2:$B$49,,0)</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_xlfn.XLOOKUP(orders!C682,customers!$A$1:$A$1001,customers!$B$1:$B$1001,,0)</f>
        <v>Anjanette Goldie</v>
      </c>
      <c r="G682" s="2" t="str">
        <f xml:space="preserve"> IF(_xlfn.XLOOKUP(C682,customers!$A$1:$A$1001,customers!$C$1:$C$1001,,0)=0,"",_xlfn.XLOOKUP(C682,customers!$A$1:$A$1001,customers!$C$1:$C$1001,,0))</f>
        <v>agoldieiw@goo.gl</v>
      </c>
      <c r="H682" s="2" t="str">
        <f>_xlfn.XLOOKUP(C682,customers!$A$1:$A$1001,customers!$G$1:$G$1001,,0)</f>
        <v>United States</v>
      </c>
      <c r="I682" t="str">
        <f>_xlfn.XLOOKUP(D682,products!$A$2:$A$49,products!$B$2:$B$49,,0)</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_xlfn.XLOOKUP(orders!C683,customers!$A$1:$A$1001,customers!$B$1:$B$1001,,0)</f>
        <v>Nicky Ayris</v>
      </c>
      <c r="G683" s="2" t="str">
        <f xml:space="preserve"> IF(_xlfn.XLOOKUP(C683,customers!$A$1:$A$1001,customers!$C$1:$C$1001,,0)=0,"",_xlfn.XLOOKUP(C683,customers!$A$1:$A$1001,customers!$C$1:$C$1001,,0))</f>
        <v>nayrisix@t-online.de</v>
      </c>
      <c r="H683" s="2" t="str">
        <f>_xlfn.XLOOKUP(C683,customers!$A$1:$A$1001,customers!$G$1:$G$1001,,0)</f>
        <v>United Kingdom</v>
      </c>
      <c r="I683" t="str">
        <f>_xlfn.XLOOKUP(D683,products!$A$2:$A$49,products!$B$2:$B$49,,0)</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_xlfn.XLOOKUP(orders!C684,customers!$A$1:$A$1001,customers!$B$1:$B$1001,,0)</f>
        <v>Laryssa Benediktovich</v>
      </c>
      <c r="G684" s="2" t="str">
        <f xml:space="preserve"> IF(_xlfn.XLOOKUP(C684,customers!$A$1:$A$1001,customers!$C$1:$C$1001,,0)=0,"",_xlfn.XLOOKUP(C684,customers!$A$1:$A$1001,customers!$C$1:$C$1001,,0))</f>
        <v>lbenediktovichiy@wunderground.com</v>
      </c>
      <c r="H684" s="2" t="str">
        <f>_xlfn.XLOOKUP(C684,customers!$A$1:$A$1001,customers!$G$1:$G$1001,,0)</f>
        <v>United States</v>
      </c>
      <c r="I684" t="str">
        <f>_xlfn.XLOOKUP(D684,products!$A$2:$A$49,products!$B$2:$B$49,,0)</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_xlfn.XLOOKUP(orders!C685,customers!$A$1:$A$1001,customers!$B$1:$B$1001,,0)</f>
        <v>Theo Jacobovitz</v>
      </c>
      <c r="G685" s="2" t="str">
        <f xml:space="preserve"> IF(_xlfn.XLOOKUP(C685,customers!$A$1:$A$1001,customers!$C$1:$C$1001,,0)=0,"",_xlfn.XLOOKUP(C685,customers!$A$1:$A$1001,customers!$C$1:$C$1001,,0))</f>
        <v>tjacobovitziz@cbc.ca</v>
      </c>
      <c r="H685" s="2" t="str">
        <f>_xlfn.XLOOKUP(C685,customers!$A$1:$A$1001,customers!$G$1:$G$1001,,0)</f>
        <v>United States</v>
      </c>
      <c r="I685" t="str">
        <f>_xlfn.XLOOKUP(D685,products!$A$2:$A$49,products!$B$2:$B$49,,0)</f>
        <v>Lib</v>
      </c>
      <c r="J685" t="str">
        <f>_xlfn.XLOOKUP(D685,products!$A$2:$A$49,products!$C$2:$C$49,,0)</f>
        <v>D</v>
      </c>
      <c r="K685" s="4">
        <f>_xlfn.XLOOKUP(D685,products!$A$2:$A$49,products!$D$2:$D$49,,0)</f>
        <v>0.5</v>
      </c>
      <c r="L685" s="5">
        <f>_xlfn.XLOOKUP(D685,products!$A$2:$A$49,products!$E$2:$E$49,,0)</f>
        <v>7.77</v>
      </c>
      <c r="M685" s="5">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_xlfn.XLOOKUP(orders!C686,customers!$A$1:$A$1001,customers!$B$1:$B$1001,,0)</f>
        <v>Becca Ableson</v>
      </c>
      <c r="G686" s="2" t="str">
        <f xml:space="preserve"> IF(_xlfn.XLOOKUP(C686,customers!$A$1:$A$1001,customers!$C$1:$C$1001,,0)=0,"",_xlfn.XLOOKUP(C686,customers!$A$1:$A$1001,customers!$C$1:$C$1001,,0))</f>
        <v/>
      </c>
      <c r="H686" s="2" t="str">
        <f>_xlfn.XLOOKUP(C686,customers!$A$1:$A$1001,customers!$G$1:$G$1001,,0)</f>
        <v>United States</v>
      </c>
      <c r="I686" t="str">
        <f>_xlfn.XLOOKUP(D686,products!$A$2:$A$49,products!$B$2:$B$49,,0)</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_xlfn.XLOOKUP(orders!C687,customers!$A$1:$A$1001,customers!$B$1:$B$1001,,0)</f>
        <v>Jeno Druitt</v>
      </c>
      <c r="G687" s="2" t="str">
        <f xml:space="preserve"> IF(_xlfn.XLOOKUP(C687,customers!$A$1:$A$1001,customers!$C$1:$C$1001,,0)=0,"",_xlfn.XLOOKUP(C687,customers!$A$1:$A$1001,customers!$C$1:$C$1001,,0))</f>
        <v>jdruittj1@feedburner.com</v>
      </c>
      <c r="H687" s="2" t="str">
        <f>_xlfn.XLOOKUP(C687,customers!$A$1:$A$1001,customers!$G$1:$G$1001,,0)</f>
        <v>United States</v>
      </c>
      <c r="I687" t="str">
        <f>_xlfn.XLOOKUP(D687,products!$A$2:$A$49,products!$B$2:$B$49,,0)</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_xlfn.XLOOKUP(orders!C688,customers!$A$1:$A$1001,customers!$B$1:$B$1001,,0)</f>
        <v>Deonne Shortall</v>
      </c>
      <c r="G688" s="2" t="str">
        <f xml:space="preserve"> IF(_xlfn.XLOOKUP(C688,customers!$A$1:$A$1001,customers!$C$1:$C$1001,,0)=0,"",_xlfn.XLOOKUP(C688,customers!$A$1:$A$1001,customers!$C$1:$C$1001,,0))</f>
        <v>dshortallj2@wikipedia.org</v>
      </c>
      <c r="H688" s="2" t="str">
        <f>_xlfn.XLOOKUP(C688,customers!$A$1:$A$1001,customers!$G$1:$G$1001,,0)</f>
        <v>United States</v>
      </c>
      <c r="I688" t="str">
        <f>_xlfn.XLOOKUP(D688,products!$A$2:$A$49,products!$B$2:$B$49,,0)</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_xlfn.XLOOKUP(orders!C689,customers!$A$1:$A$1001,customers!$B$1:$B$1001,,0)</f>
        <v>Wilton Cottier</v>
      </c>
      <c r="G689" s="2" t="str">
        <f xml:space="preserve"> IF(_xlfn.XLOOKUP(C689,customers!$A$1:$A$1001,customers!$C$1:$C$1001,,0)=0,"",_xlfn.XLOOKUP(C689,customers!$A$1:$A$1001,customers!$C$1:$C$1001,,0))</f>
        <v>wcottierj3@cafepress.com</v>
      </c>
      <c r="H689" s="2" t="str">
        <f>_xlfn.XLOOKUP(C689,customers!$A$1:$A$1001,customers!$G$1:$G$1001,,0)</f>
        <v>United States</v>
      </c>
      <c r="I689" t="str">
        <f>_xlfn.XLOOKUP(D689,products!$A$2:$A$49,products!$B$2:$B$49,,0)</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_xlfn.XLOOKUP(orders!C690,customers!$A$1:$A$1001,customers!$B$1:$B$1001,,0)</f>
        <v>Kevan Grinsted</v>
      </c>
      <c r="G690" s="2" t="str">
        <f xml:space="preserve"> IF(_xlfn.XLOOKUP(C690,customers!$A$1:$A$1001,customers!$C$1:$C$1001,,0)=0,"",_xlfn.XLOOKUP(C690,customers!$A$1:$A$1001,customers!$C$1:$C$1001,,0))</f>
        <v>kgrinstedj4@google.com.br</v>
      </c>
      <c r="H690" s="2" t="str">
        <f>_xlfn.XLOOKUP(C690,customers!$A$1:$A$1001,customers!$G$1:$G$1001,,0)</f>
        <v>Ireland</v>
      </c>
      <c r="I690" t="str">
        <f>_xlfn.XLOOKUP(D690,products!$A$2:$A$49,products!$B$2:$B$49,,0)</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_xlfn.XLOOKUP(orders!C691,customers!$A$1:$A$1001,customers!$B$1:$B$1001,,0)</f>
        <v>Dionne Skyner</v>
      </c>
      <c r="G691" s="2" t="str">
        <f xml:space="preserve"> IF(_xlfn.XLOOKUP(C691,customers!$A$1:$A$1001,customers!$C$1:$C$1001,,0)=0,"",_xlfn.XLOOKUP(C691,customers!$A$1:$A$1001,customers!$C$1:$C$1001,,0))</f>
        <v>dskynerj5@hubpages.com</v>
      </c>
      <c r="H691" s="2" t="str">
        <f>_xlfn.XLOOKUP(C691,customers!$A$1:$A$1001,customers!$G$1:$G$1001,,0)</f>
        <v>United States</v>
      </c>
      <c r="I691" t="str">
        <f>_xlfn.XLOOKUP(D691,products!$A$2:$A$49,products!$B$2:$B$49,,0)</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_xlfn.XLOOKUP(orders!C692,customers!$A$1:$A$1001,customers!$B$1:$B$1001,,0)</f>
        <v>Francesco Dressel</v>
      </c>
      <c r="G692" s="2" t="str">
        <f xml:space="preserve"> IF(_xlfn.XLOOKUP(C692,customers!$A$1:$A$1001,customers!$C$1:$C$1001,,0)=0,"",_xlfn.XLOOKUP(C692,customers!$A$1:$A$1001,customers!$C$1:$C$1001,,0))</f>
        <v/>
      </c>
      <c r="H692" s="2" t="str">
        <f>_xlfn.XLOOKUP(C692,customers!$A$1:$A$1001,customers!$G$1:$G$1001,,0)</f>
        <v>United States</v>
      </c>
      <c r="I692" t="str">
        <f>_xlfn.XLOOKUP(D692,products!$A$2:$A$49,products!$B$2:$B$49,,0)</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_xlfn.XLOOKUP(orders!C693,customers!$A$1:$A$1001,customers!$B$1:$B$1001,,0)</f>
        <v>Jimmy Dymoke</v>
      </c>
      <c r="G693" s="2" t="str">
        <f xml:space="preserve"> IF(_xlfn.XLOOKUP(C693,customers!$A$1:$A$1001,customers!$C$1:$C$1001,,0)=0,"",_xlfn.XLOOKUP(C693,customers!$A$1:$A$1001,customers!$C$1:$C$1001,,0))</f>
        <v>jdymokeje@prnewswire.com</v>
      </c>
      <c r="H693" s="2" t="str">
        <f>_xlfn.XLOOKUP(C693,customers!$A$1:$A$1001,customers!$G$1:$G$1001,,0)</f>
        <v>Ireland</v>
      </c>
      <c r="I693" t="str">
        <f>_xlfn.XLOOKUP(D693,products!$A$2:$A$49,products!$B$2:$B$49,,0)</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_xlfn.XLOOKUP(orders!C694,customers!$A$1:$A$1001,customers!$B$1:$B$1001,,0)</f>
        <v>Ambrosio Weinmann</v>
      </c>
      <c r="G694" s="2" t="str">
        <f xml:space="preserve"> IF(_xlfn.XLOOKUP(C694,customers!$A$1:$A$1001,customers!$C$1:$C$1001,,0)=0,"",_xlfn.XLOOKUP(C694,customers!$A$1:$A$1001,customers!$C$1:$C$1001,,0))</f>
        <v>aweinmannj8@shinystat.com</v>
      </c>
      <c r="H694" s="2" t="str">
        <f>_xlfn.XLOOKUP(C694,customers!$A$1:$A$1001,customers!$G$1:$G$1001,,0)</f>
        <v>United States</v>
      </c>
      <c r="I694" t="str">
        <f>_xlfn.XLOOKUP(D694,products!$A$2:$A$49,products!$B$2:$B$49,,0)</f>
        <v>Lib</v>
      </c>
      <c r="J694" t="str">
        <f>_xlfn.XLOOKUP(D694,products!$A$2:$A$49,products!$C$2:$C$49,,0)</f>
        <v>D</v>
      </c>
      <c r="K694" s="4">
        <f>_xlfn.XLOOKUP(D694,products!$A$2:$A$49,products!$D$2:$D$49,,0)</f>
        <v>1</v>
      </c>
      <c r="L694" s="5">
        <f>_xlfn.XLOOKUP(D694,products!$A$2:$A$49,products!$E$2:$E$49,,0)</f>
        <v>12.95</v>
      </c>
      <c r="M694" s="5">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_xlfn.XLOOKUP(orders!C695,customers!$A$1:$A$1001,customers!$B$1:$B$1001,,0)</f>
        <v>Elden Andriessen</v>
      </c>
      <c r="G695" s="2" t="str">
        <f xml:space="preserve"> IF(_xlfn.XLOOKUP(C695,customers!$A$1:$A$1001,customers!$C$1:$C$1001,,0)=0,"",_xlfn.XLOOKUP(C695,customers!$A$1:$A$1001,customers!$C$1:$C$1001,,0))</f>
        <v>eandriessenj9@europa.eu</v>
      </c>
      <c r="H695" s="2" t="str">
        <f>_xlfn.XLOOKUP(C695,customers!$A$1:$A$1001,customers!$G$1:$G$1001,,0)</f>
        <v>United States</v>
      </c>
      <c r="I695" t="str">
        <f>_xlfn.XLOOKUP(D695,products!$A$2:$A$49,products!$B$2:$B$49,,0)</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_xlfn.XLOOKUP(orders!C696,customers!$A$1:$A$1001,customers!$B$1:$B$1001,,0)</f>
        <v>Roxie Deaconson</v>
      </c>
      <c r="G696" s="2" t="str">
        <f xml:space="preserve"> IF(_xlfn.XLOOKUP(C696,customers!$A$1:$A$1001,customers!$C$1:$C$1001,,0)=0,"",_xlfn.XLOOKUP(C696,customers!$A$1:$A$1001,customers!$C$1:$C$1001,,0))</f>
        <v>rdeaconsonja@archive.org</v>
      </c>
      <c r="H696" s="2" t="str">
        <f>_xlfn.XLOOKUP(C696,customers!$A$1:$A$1001,customers!$G$1:$G$1001,,0)</f>
        <v>United States</v>
      </c>
      <c r="I696" t="str">
        <f>_xlfn.XLOOKUP(D696,products!$A$2:$A$49,products!$B$2:$B$49,,0)</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_xlfn.XLOOKUP(orders!C697,customers!$A$1:$A$1001,customers!$B$1:$B$1001,,0)</f>
        <v>Davida Caro</v>
      </c>
      <c r="G697" s="2" t="str">
        <f xml:space="preserve"> IF(_xlfn.XLOOKUP(C697,customers!$A$1:$A$1001,customers!$C$1:$C$1001,,0)=0,"",_xlfn.XLOOKUP(C697,customers!$A$1:$A$1001,customers!$C$1:$C$1001,,0))</f>
        <v>dcarojb@twitter.com</v>
      </c>
      <c r="H697" s="2" t="str">
        <f>_xlfn.XLOOKUP(C697,customers!$A$1:$A$1001,customers!$G$1:$G$1001,,0)</f>
        <v>United States</v>
      </c>
      <c r="I697" t="str">
        <f>_xlfn.XLOOKUP(D697,products!$A$2:$A$49,products!$B$2:$B$49,,0)</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_xlfn.XLOOKUP(orders!C698,customers!$A$1:$A$1001,customers!$B$1:$B$1001,,0)</f>
        <v>Johna Bluck</v>
      </c>
      <c r="G698" s="2" t="str">
        <f xml:space="preserve"> IF(_xlfn.XLOOKUP(C698,customers!$A$1:$A$1001,customers!$C$1:$C$1001,,0)=0,"",_xlfn.XLOOKUP(C698,customers!$A$1:$A$1001,customers!$C$1:$C$1001,,0))</f>
        <v>jbluckjc@imageshack.us</v>
      </c>
      <c r="H698" s="2" t="str">
        <f>_xlfn.XLOOKUP(C698,customers!$A$1:$A$1001,customers!$G$1:$G$1001,,0)</f>
        <v>United States</v>
      </c>
      <c r="I698" t="str">
        <f>_xlfn.XLOOKUP(D698,products!$A$2:$A$49,products!$B$2:$B$49,,0)</f>
        <v>Lib</v>
      </c>
      <c r="J698" t="str">
        <f>_xlfn.XLOOKUP(D698,products!$A$2:$A$49,products!$C$2:$C$49,,0)</f>
        <v>D</v>
      </c>
      <c r="K698" s="4">
        <f>_xlfn.XLOOKUP(D698,products!$A$2:$A$49,products!$D$2:$D$49,,0)</f>
        <v>0.5</v>
      </c>
      <c r="L698" s="5">
        <f>_xlfn.XLOOKUP(D698,products!$A$2:$A$49,products!$E$2:$E$49,,0)</f>
        <v>7.77</v>
      </c>
      <c r="M698" s="5">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_xlfn.XLOOKUP(orders!C699,customers!$A$1:$A$1001,customers!$B$1:$B$1001,,0)</f>
        <v>Myrle Dearden</v>
      </c>
      <c r="G699" s="2" t="str">
        <f xml:space="preserve"> IF(_xlfn.XLOOKUP(C699,customers!$A$1:$A$1001,customers!$C$1:$C$1001,,0)=0,"",_xlfn.XLOOKUP(C699,customers!$A$1:$A$1001,customers!$C$1:$C$1001,,0))</f>
        <v/>
      </c>
      <c r="H699" s="2" t="str">
        <f>_xlfn.XLOOKUP(C699,customers!$A$1:$A$1001,customers!$G$1:$G$1001,,0)</f>
        <v>Ireland</v>
      </c>
      <c r="I699" t="str">
        <f>_xlfn.XLOOKUP(D699,products!$A$2:$A$49,products!$B$2:$B$49,,0)</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_xlfn.XLOOKUP(orders!C700,customers!$A$1:$A$1001,customers!$B$1:$B$1001,,0)</f>
        <v>Jimmy Dymoke</v>
      </c>
      <c r="G700" s="2" t="str">
        <f xml:space="preserve"> IF(_xlfn.XLOOKUP(C700,customers!$A$1:$A$1001,customers!$C$1:$C$1001,,0)=0,"",_xlfn.XLOOKUP(C700,customers!$A$1:$A$1001,customers!$C$1:$C$1001,,0))</f>
        <v>jdymokeje@prnewswire.com</v>
      </c>
      <c r="H700" s="2" t="str">
        <f>_xlfn.XLOOKUP(C700,customers!$A$1:$A$1001,customers!$G$1:$G$1001,,0)</f>
        <v>Ireland</v>
      </c>
      <c r="I700" t="str">
        <f>_xlfn.XLOOKUP(D700,products!$A$2:$A$49,products!$B$2:$B$49,,0)</f>
        <v>Lib</v>
      </c>
      <c r="J700" t="str">
        <f>_xlfn.XLOOKUP(D700,products!$A$2:$A$49,products!$C$2:$C$49,,0)</f>
        <v>D</v>
      </c>
      <c r="K700" s="4">
        <f>_xlfn.XLOOKUP(D700,products!$A$2:$A$49,products!$D$2:$D$49,,0)</f>
        <v>1</v>
      </c>
      <c r="L700" s="5">
        <f>_xlfn.XLOOKUP(D700,products!$A$2:$A$49,products!$E$2:$E$49,,0)</f>
        <v>12.95</v>
      </c>
      <c r="M700" s="5">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_xlfn.XLOOKUP(orders!C701,customers!$A$1:$A$1001,customers!$B$1:$B$1001,,0)</f>
        <v>Orland Tadman</v>
      </c>
      <c r="G701" s="2" t="str">
        <f xml:space="preserve"> IF(_xlfn.XLOOKUP(C701,customers!$A$1:$A$1001,customers!$C$1:$C$1001,,0)=0,"",_xlfn.XLOOKUP(C701,customers!$A$1:$A$1001,customers!$C$1:$C$1001,,0))</f>
        <v>otadmanjf@ft.com</v>
      </c>
      <c r="H701" s="2" t="str">
        <f>_xlfn.XLOOKUP(C701,customers!$A$1:$A$1001,customers!$G$1:$G$1001,,0)</f>
        <v>United States</v>
      </c>
      <c r="I701" t="str">
        <f>_xlfn.XLOOKUP(D701,products!$A$2:$A$49,products!$B$2:$B$49,,0)</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_xlfn.XLOOKUP(orders!C702,customers!$A$1:$A$1001,customers!$B$1:$B$1001,,0)</f>
        <v>Barrett Gudde</v>
      </c>
      <c r="G702" s="2" t="str">
        <f xml:space="preserve"> IF(_xlfn.XLOOKUP(C702,customers!$A$1:$A$1001,customers!$C$1:$C$1001,,0)=0,"",_xlfn.XLOOKUP(C702,customers!$A$1:$A$1001,customers!$C$1:$C$1001,,0))</f>
        <v>bguddejg@dailymotion.com</v>
      </c>
      <c r="H702" s="2" t="str">
        <f>_xlfn.XLOOKUP(C702,customers!$A$1:$A$1001,customers!$G$1:$G$1001,,0)</f>
        <v>United States</v>
      </c>
      <c r="I702" t="str">
        <f>_xlfn.XLOOKUP(D702,products!$A$2:$A$49,products!$B$2:$B$49,,0)</f>
        <v>Lib</v>
      </c>
      <c r="J702" t="str">
        <f>_xlfn.XLOOKUP(D702,products!$A$2:$A$49,products!$C$2:$C$49,,0)</f>
        <v>L</v>
      </c>
      <c r="K702" s="4">
        <f>_xlfn.XLOOKUP(D702,products!$A$2:$A$49,products!$D$2:$D$49,,0)</f>
        <v>0.5</v>
      </c>
      <c r="L702" s="5">
        <f>_xlfn.XLOOKUP(D702,products!$A$2:$A$49,products!$E$2:$E$49,,0)</f>
        <v>9.51</v>
      </c>
      <c r="M702" s="5">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_xlfn.XLOOKUP(orders!C703,customers!$A$1:$A$1001,customers!$B$1:$B$1001,,0)</f>
        <v>Nathan Sictornes</v>
      </c>
      <c r="G703" s="2" t="str">
        <f xml:space="preserve"> IF(_xlfn.XLOOKUP(C703,customers!$A$1:$A$1001,customers!$C$1:$C$1001,,0)=0,"",_xlfn.XLOOKUP(C703,customers!$A$1:$A$1001,customers!$C$1:$C$1001,,0))</f>
        <v>nsictornesjh@buzzfeed.com</v>
      </c>
      <c r="H703" s="2" t="str">
        <f>_xlfn.XLOOKUP(C703,customers!$A$1:$A$1001,customers!$G$1:$G$1001,,0)</f>
        <v>Ireland</v>
      </c>
      <c r="I703" t="str">
        <f>_xlfn.XLOOKUP(D703,products!$A$2:$A$49,products!$B$2:$B$49,,0)</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_xlfn.XLOOKUP(orders!C704,customers!$A$1:$A$1001,customers!$B$1:$B$1001,,0)</f>
        <v>Vivyan Dunning</v>
      </c>
      <c r="G704" s="2" t="str">
        <f xml:space="preserve"> IF(_xlfn.XLOOKUP(C704,customers!$A$1:$A$1001,customers!$C$1:$C$1001,,0)=0,"",_xlfn.XLOOKUP(C704,customers!$A$1:$A$1001,customers!$C$1:$C$1001,,0))</f>
        <v>vdunningji@independent.co.uk</v>
      </c>
      <c r="H704" s="2" t="str">
        <f>_xlfn.XLOOKUP(C704,customers!$A$1:$A$1001,customers!$G$1:$G$1001,,0)</f>
        <v>United States</v>
      </c>
      <c r="I704" t="str">
        <f>_xlfn.XLOOKUP(D704,products!$A$2:$A$49,products!$B$2:$B$49,,0)</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_xlfn.XLOOKUP(orders!C705,customers!$A$1:$A$1001,customers!$B$1:$B$1001,,0)</f>
        <v>Doralin Baison</v>
      </c>
      <c r="G705" s="2" t="str">
        <f xml:space="preserve"> IF(_xlfn.XLOOKUP(C705,customers!$A$1:$A$1001,customers!$C$1:$C$1001,,0)=0,"",_xlfn.XLOOKUP(C705,customers!$A$1:$A$1001,customers!$C$1:$C$1001,,0))</f>
        <v/>
      </c>
      <c r="H705" s="2" t="str">
        <f>_xlfn.XLOOKUP(C705,customers!$A$1:$A$1001,customers!$G$1:$G$1001,,0)</f>
        <v>Ireland</v>
      </c>
      <c r="I705" t="str">
        <f>_xlfn.XLOOKUP(D705,products!$A$2:$A$49,products!$B$2:$B$49,,0)</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_xlfn.XLOOKUP(orders!C706,customers!$A$1:$A$1001,customers!$B$1:$B$1001,,0)</f>
        <v>Josefina Ferens</v>
      </c>
      <c r="G706" s="2" t="str">
        <f xml:space="preserve"> IF(_xlfn.XLOOKUP(C706,customers!$A$1:$A$1001,customers!$C$1:$C$1001,,0)=0,"",_xlfn.XLOOKUP(C706,customers!$A$1:$A$1001,customers!$C$1:$C$1001,,0))</f>
        <v/>
      </c>
      <c r="H706" s="2" t="str">
        <f>_xlfn.XLOOKUP(C706,customers!$A$1:$A$1001,customers!$G$1:$G$1001,,0)</f>
        <v>United States</v>
      </c>
      <c r="I706" t="str">
        <f>_xlfn.XLOOKUP(D706,products!$A$2:$A$49,products!$B$2:$B$49,,0)</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_xlfn.XLOOKUP(orders!C707,customers!$A$1:$A$1001,customers!$B$1:$B$1001,,0)</f>
        <v>Shelley Gehring</v>
      </c>
      <c r="G707" s="2" t="str">
        <f xml:space="preserve"> IF(_xlfn.XLOOKUP(C707,customers!$A$1:$A$1001,customers!$C$1:$C$1001,,0)=0,"",_xlfn.XLOOKUP(C707,customers!$A$1:$A$1001,customers!$C$1:$C$1001,,0))</f>
        <v>sgehringjl@gnu.org</v>
      </c>
      <c r="H707" s="2" t="str">
        <f>_xlfn.XLOOKUP(C707,customers!$A$1:$A$1001,customers!$G$1:$G$1001,,0)</f>
        <v>United States</v>
      </c>
      <c r="I707" t="str">
        <f>_xlfn.XLOOKUP(D707,products!$A$2:$A$49,products!$B$2:$B$49,,0)</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 "Robusta", IF(I707="Exc", "Excelsa", IF(I707="Ara", "Arabica", IF(I707="Lib", "Liberica", " "))))</f>
        <v>Excelsa</v>
      </c>
      <c r="O707" t="str">
        <f t="shared" ref="O707:O770" si="35">IF(J707 = "M", "Medium", IF(J707 = "L", "Light", IF(J707 = "D", "Dark", " ")))</f>
        <v>Light</v>
      </c>
      <c r="P707" t="str">
        <f>_xlfn.XLOOKUP(Orders[[#This Row],[Customer ID]],customers!$A$2:$A$1001,customers!$I$2:$I$1001,,0)</f>
        <v>No</v>
      </c>
    </row>
    <row r="708" spans="1:16" x14ac:dyDescent="0.2">
      <c r="A708" s="2" t="s">
        <v>4477</v>
      </c>
      <c r="B708" s="3">
        <v>44353</v>
      </c>
      <c r="C708" s="2" t="s">
        <v>4478</v>
      </c>
      <c r="D708" t="s">
        <v>6156</v>
      </c>
      <c r="E708" s="2">
        <v>3</v>
      </c>
      <c r="F708" s="2" t="str">
        <f>_xlfn.XLOOKUP(orders!C708,customers!$A$1:$A$1001,customers!$B$1:$B$1001,,0)</f>
        <v>Barrie Fallowes</v>
      </c>
      <c r="G708" s="2" t="str">
        <f xml:space="preserve"> IF(_xlfn.XLOOKUP(C708,customers!$A$1:$A$1001,customers!$C$1:$C$1001,,0)=0,"",_xlfn.XLOOKUP(C708,customers!$A$1:$A$1001,customers!$C$1:$C$1001,,0))</f>
        <v>bfallowesjm@purevolume.com</v>
      </c>
      <c r="H708" s="2" t="str">
        <f>_xlfn.XLOOKUP(C708,customers!$A$1:$A$1001,customers!$G$1:$G$1001,,0)</f>
        <v>United States</v>
      </c>
      <c r="I708" t="str">
        <f>_xlfn.XLOOKUP(D708,products!$A$2:$A$49,products!$B$2:$B$49,,0)</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_xlfn.XLOOKUP(orders!C709,customers!$A$1:$A$1001,customers!$B$1:$B$1001,,0)</f>
        <v>Nicolas Aiton</v>
      </c>
      <c r="G709" s="2" t="str">
        <f xml:space="preserve"> IF(_xlfn.XLOOKUP(C709,customers!$A$1:$A$1001,customers!$C$1:$C$1001,,0)=0,"",_xlfn.XLOOKUP(C709,customers!$A$1:$A$1001,customers!$C$1:$C$1001,,0))</f>
        <v/>
      </c>
      <c r="H709" s="2" t="str">
        <f>_xlfn.XLOOKUP(C709,customers!$A$1:$A$1001,customers!$G$1:$G$1001,,0)</f>
        <v>Ireland</v>
      </c>
      <c r="I709" t="str">
        <f>_xlfn.XLOOKUP(D709,products!$A$2:$A$49,products!$B$2:$B$49,,0)</f>
        <v>Lib</v>
      </c>
      <c r="J709" t="str">
        <f>_xlfn.XLOOKUP(D709,products!$A$2:$A$49,products!$C$2:$C$49,,0)</f>
        <v>D</v>
      </c>
      <c r="K709" s="4">
        <f>_xlfn.XLOOKUP(D709,products!$A$2:$A$49,products!$D$2:$D$49,,0)</f>
        <v>1</v>
      </c>
      <c r="L709" s="5">
        <f>_xlfn.XLOOKUP(D709,products!$A$2:$A$49,products!$E$2:$E$49,,0)</f>
        <v>12.95</v>
      </c>
      <c r="M709" s="5">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_xlfn.XLOOKUP(orders!C710,customers!$A$1:$A$1001,customers!$B$1:$B$1001,,0)</f>
        <v>Shelli De Banke</v>
      </c>
      <c r="G710" s="2" t="str">
        <f xml:space="preserve"> IF(_xlfn.XLOOKUP(C710,customers!$A$1:$A$1001,customers!$C$1:$C$1001,,0)=0,"",_xlfn.XLOOKUP(C710,customers!$A$1:$A$1001,customers!$C$1:$C$1001,,0))</f>
        <v>sdejo@newsvine.com</v>
      </c>
      <c r="H710" s="2" t="str">
        <f>_xlfn.XLOOKUP(C710,customers!$A$1:$A$1001,customers!$G$1:$G$1001,,0)</f>
        <v>United States</v>
      </c>
      <c r="I710" t="str">
        <f>_xlfn.XLOOKUP(D710,products!$A$2:$A$49,products!$B$2:$B$49,,0)</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_xlfn.XLOOKUP(orders!C711,customers!$A$1:$A$1001,customers!$B$1:$B$1001,,0)</f>
        <v>Lyell Murch</v>
      </c>
      <c r="G711" s="2" t="str">
        <f xml:space="preserve"> IF(_xlfn.XLOOKUP(C711,customers!$A$1:$A$1001,customers!$C$1:$C$1001,,0)=0,"",_xlfn.XLOOKUP(C711,customers!$A$1:$A$1001,customers!$C$1:$C$1001,,0))</f>
        <v/>
      </c>
      <c r="H711" s="2" t="str">
        <f>_xlfn.XLOOKUP(C711,customers!$A$1:$A$1001,customers!$G$1:$G$1001,,0)</f>
        <v>United States</v>
      </c>
      <c r="I711" t="str">
        <f>_xlfn.XLOOKUP(D711,products!$A$2:$A$49,products!$B$2:$B$49,,0)</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_xlfn.XLOOKUP(orders!C712,customers!$A$1:$A$1001,customers!$B$1:$B$1001,,0)</f>
        <v>Stearne Count</v>
      </c>
      <c r="G712" s="2" t="str">
        <f xml:space="preserve"> IF(_xlfn.XLOOKUP(C712,customers!$A$1:$A$1001,customers!$C$1:$C$1001,,0)=0,"",_xlfn.XLOOKUP(C712,customers!$A$1:$A$1001,customers!$C$1:$C$1001,,0))</f>
        <v>scountjq@nba.com</v>
      </c>
      <c r="H712" s="2" t="str">
        <f>_xlfn.XLOOKUP(C712,customers!$A$1:$A$1001,customers!$G$1:$G$1001,,0)</f>
        <v>United States</v>
      </c>
      <c r="I712" t="str">
        <f>_xlfn.XLOOKUP(D712,products!$A$2:$A$49,products!$B$2:$B$49,,0)</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_xlfn.XLOOKUP(orders!C713,customers!$A$1:$A$1001,customers!$B$1:$B$1001,,0)</f>
        <v>Selia Ragles</v>
      </c>
      <c r="G713" s="2" t="str">
        <f xml:space="preserve"> IF(_xlfn.XLOOKUP(C713,customers!$A$1:$A$1001,customers!$C$1:$C$1001,,0)=0,"",_xlfn.XLOOKUP(C713,customers!$A$1:$A$1001,customers!$C$1:$C$1001,,0))</f>
        <v>sraglesjr@blogtalkradio.com</v>
      </c>
      <c r="H713" s="2" t="str">
        <f>_xlfn.XLOOKUP(C713,customers!$A$1:$A$1001,customers!$G$1:$G$1001,,0)</f>
        <v>United States</v>
      </c>
      <c r="I713" t="str">
        <f>_xlfn.XLOOKUP(D713,products!$A$2:$A$49,products!$B$2:$B$49,,0)</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_xlfn.XLOOKUP(orders!C714,customers!$A$1:$A$1001,customers!$B$1:$B$1001,,0)</f>
        <v>Silas Deehan</v>
      </c>
      <c r="G714" s="2" t="str">
        <f xml:space="preserve"> IF(_xlfn.XLOOKUP(C714,customers!$A$1:$A$1001,customers!$C$1:$C$1001,,0)=0,"",_xlfn.XLOOKUP(C714,customers!$A$1:$A$1001,customers!$C$1:$C$1001,,0))</f>
        <v/>
      </c>
      <c r="H714" s="2" t="str">
        <f>_xlfn.XLOOKUP(C714,customers!$A$1:$A$1001,customers!$G$1:$G$1001,,0)</f>
        <v>United Kingdom</v>
      </c>
      <c r="I714" t="str">
        <f>_xlfn.XLOOKUP(D714,products!$A$2:$A$49,products!$B$2:$B$49,,0)</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_xlfn.XLOOKUP(orders!C715,customers!$A$1:$A$1001,customers!$B$1:$B$1001,,0)</f>
        <v>Sacha Bruun</v>
      </c>
      <c r="G715" s="2" t="str">
        <f xml:space="preserve"> IF(_xlfn.XLOOKUP(C715,customers!$A$1:$A$1001,customers!$C$1:$C$1001,,0)=0,"",_xlfn.XLOOKUP(C715,customers!$A$1:$A$1001,customers!$C$1:$C$1001,,0))</f>
        <v>sbruunjt@blogtalkradio.com</v>
      </c>
      <c r="H715" s="2" t="str">
        <f>_xlfn.XLOOKUP(C715,customers!$A$1:$A$1001,customers!$G$1:$G$1001,,0)</f>
        <v>United States</v>
      </c>
      <c r="I715" t="str">
        <f>_xlfn.XLOOKUP(D715,products!$A$2:$A$49,products!$B$2:$B$49,,0)</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_xlfn.XLOOKUP(orders!C716,customers!$A$1:$A$1001,customers!$B$1:$B$1001,,0)</f>
        <v>Alon Pllu</v>
      </c>
      <c r="G716" s="2" t="str">
        <f xml:space="preserve"> IF(_xlfn.XLOOKUP(C716,customers!$A$1:$A$1001,customers!$C$1:$C$1001,,0)=0,"",_xlfn.XLOOKUP(C716,customers!$A$1:$A$1001,customers!$C$1:$C$1001,,0))</f>
        <v>aplluju@dagondesign.com</v>
      </c>
      <c r="H716" s="2" t="str">
        <f>_xlfn.XLOOKUP(C716,customers!$A$1:$A$1001,customers!$G$1:$G$1001,,0)</f>
        <v>Ireland</v>
      </c>
      <c r="I716" t="str">
        <f>_xlfn.XLOOKUP(D716,products!$A$2:$A$49,products!$B$2:$B$49,,0)</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_xlfn.XLOOKUP(orders!C717,customers!$A$1:$A$1001,customers!$B$1:$B$1001,,0)</f>
        <v>Gilberto Cornier</v>
      </c>
      <c r="G717" s="2" t="str">
        <f xml:space="preserve"> IF(_xlfn.XLOOKUP(C717,customers!$A$1:$A$1001,customers!$C$1:$C$1001,,0)=0,"",_xlfn.XLOOKUP(C717,customers!$A$1:$A$1001,customers!$C$1:$C$1001,,0))</f>
        <v>gcornierjv@techcrunch.com</v>
      </c>
      <c r="H717" s="2" t="str">
        <f>_xlfn.XLOOKUP(C717,customers!$A$1:$A$1001,customers!$G$1:$G$1001,,0)</f>
        <v>United States</v>
      </c>
      <c r="I717" t="str">
        <f>_xlfn.XLOOKUP(D717,products!$A$2:$A$49,products!$B$2:$B$49,,0)</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_xlfn.XLOOKUP(orders!C718,customers!$A$1:$A$1001,customers!$B$1:$B$1001,,0)</f>
        <v>Jimmy Dymoke</v>
      </c>
      <c r="G718" s="2" t="str">
        <f xml:space="preserve"> IF(_xlfn.XLOOKUP(C718,customers!$A$1:$A$1001,customers!$C$1:$C$1001,,0)=0,"",_xlfn.XLOOKUP(C718,customers!$A$1:$A$1001,customers!$C$1:$C$1001,,0))</f>
        <v>jdymokeje@prnewswire.com</v>
      </c>
      <c r="H718" s="2" t="str">
        <f>_xlfn.XLOOKUP(C718,customers!$A$1:$A$1001,customers!$G$1:$G$1001,,0)</f>
        <v>Ireland</v>
      </c>
      <c r="I718" t="str">
        <f>_xlfn.XLOOKUP(D718,products!$A$2:$A$49,products!$B$2:$B$49,,0)</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_xlfn.XLOOKUP(orders!C719,customers!$A$1:$A$1001,customers!$B$1:$B$1001,,0)</f>
        <v>Willabella Harvison</v>
      </c>
      <c r="G719" s="2" t="str">
        <f xml:space="preserve"> IF(_xlfn.XLOOKUP(C719,customers!$A$1:$A$1001,customers!$C$1:$C$1001,,0)=0,"",_xlfn.XLOOKUP(C719,customers!$A$1:$A$1001,customers!$C$1:$C$1001,,0))</f>
        <v>wharvisonjx@gizmodo.com</v>
      </c>
      <c r="H719" s="2" t="str">
        <f>_xlfn.XLOOKUP(C719,customers!$A$1:$A$1001,customers!$G$1:$G$1001,,0)</f>
        <v>United States</v>
      </c>
      <c r="I719" t="str">
        <f>_xlfn.XLOOKUP(D719,products!$A$2:$A$49,products!$B$2:$B$49,,0)</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_xlfn.XLOOKUP(orders!C720,customers!$A$1:$A$1001,customers!$B$1:$B$1001,,0)</f>
        <v>Darice Heaford</v>
      </c>
      <c r="G720" s="2" t="str">
        <f xml:space="preserve"> IF(_xlfn.XLOOKUP(C720,customers!$A$1:$A$1001,customers!$C$1:$C$1001,,0)=0,"",_xlfn.XLOOKUP(C720,customers!$A$1:$A$1001,customers!$C$1:$C$1001,,0))</f>
        <v>dheafordjy@twitpic.com</v>
      </c>
      <c r="H720" s="2" t="str">
        <f>_xlfn.XLOOKUP(C720,customers!$A$1:$A$1001,customers!$G$1:$G$1001,,0)</f>
        <v>United States</v>
      </c>
      <c r="I720" t="str">
        <f>_xlfn.XLOOKUP(D720,products!$A$2:$A$49,products!$B$2:$B$49,,0)</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_xlfn.XLOOKUP(orders!C721,customers!$A$1:$A$1001,customers!$B$1:$B$1001,,0)</f>
        <v>Granger Fantham</v>
      </c>
      <c r="G721" s="2" t="str">
        <f xml:space="preserve"> IF(_xlfn.XLOOKUP(C721,customers!$A$1:$A$1001,customers!$C$1:$C$1001,,0)=0,"",_xlfn.XLOOKUP(C721,customers!$A$1:$A$1001,customers!$C$1:$C$1001,,0))</f>
        <v>gfanthamjz@hexun.com</v>
      </c>
      <c r="H721" s="2" t="str">
        <f>_xlfn.XLOOKUP(C721,customers!$A$1:$A$1001,customers!$G$1:$G$1001,,0)</f>
        <v>United States</v>
      </c>
      <c r="I721" t="str">
        <f>_xlfn.XLOOKUP(D721,products!$A$2:$A$49,products!$B$2:$B$49,,0)</f>
        <v>Lib</v>
      </c>
      <c r="J721" t="str">
        <f>_xlfn.XLOOKUP(D721,products!$A$2:$A$49,products!$C$2:$C$49,,0)</f>
        <v>L</v>
      </c>
      <c r="K721" s="4">
        <f>_xlfn.XLOOKUP(D721,products!$A$2:$A$49,products!$D$2:$D$49,,0)</f>
        <v>1</v>
      </c>
      <c r="L721" s="5">
        <f>_xlfn.XLOOKUP(D721,products!$A$2:$A$49,products!$E$2:$E$49,,0)</f>
        <v>15.85</v>
      </c>
      <c r="M721" s="5">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_xlfn.XLOOKUP(orders!C722,customers!$A$1:$A$1001,customers!$B$1:$B$1001,,0)</f>
        <v>Reynolds Crookshanks</v>
      </c>
      <c r="G722" s="2" t="str">
        <f xml:space="preserve"> IF(_xlfn.XLOOKUP(C722,customers!$A$1:$A$1001,customers!$C$1:$C$1001,,0)=0,"",_xlfn.XLOOKUP(C722,customers!$A$1:$A$1001,customers!$C$1:$C$1001,,0))</f>
        <v>rcrookshanksk0@unc.edu</v>
      </c>
      <c r="H722" s="2" t="str">
        <f>_xlfn.XLOOKUP(C722,customers!$A$1:$A$1001,customers!$G$1:$G$1001,,0)</f>
        <v>United States</v>
      </c>
      <c r="I722" t="str">
        <f>_xlfn.XLOOKUP(D722,products!$A$2:$A$49,products!$B$2:$B$49,,0)</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_xlfn.XLOOKUP(orders!C723,customers!$A$1:$A$1001,customers!$B$1:$B$1001,,0)</f>
        <v>Niels Leake</v>
      </c>
      <c r="G723" s="2" t="str">
        <f xml:space="preserve"> IF(_xlfn.XLOOKUP(C723,customers!$A$1:$A$1001,customers!$C$1:$C$1001,,0)=0,"",_xlfn.XLOOKUP(C723,customers!$A$1:$A$1001,customers!$C$1:$C$1001,,0))</f>
        <v>nleakek1@cmu.edu</v>
      </c>
      <c r="H723" s="2" t="str">
        <f>_xlfn.XLOOKUP(C723,customers!$A$1:$A$1001,customers!$G$1:$G$1001,,0)</f>
        <v>United States</v>
      </c>
      <c r="I723" t="str">
        <f>_xlfn.XLOOKUP(D723,products!$A$2:$A$49,products!$B$2:$B$49,,0)</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_xlfn.XLOOKUP(orders!C724,customers!$A$1:$A$1001,customers!$B$1:$B$1001,,0)</f>
        <v>Hetti Measures</v>
      </c>
      <c r="G724" s="2" t="str">
        <f xml:space="preserve"> IF(_xlfn.XLOOKUP(C724,customers!$A$1:$A$1001,customers!$C$1:$C$1001,,0)=0,"",_xlfn.XLOOKUP(C724,customers!$A$1:$A$1001,customers!$C$1:$C$1001,,0))</f>
        <v/>
      </c>
      <c r="H724" s="2" t="str">
        <f>_xlfn.XLOOKUP(C724,customers!$A$1:$A$1001,customers!$G$1:$G$1001,,0)</f>
        <v>United States</v>
      </c>
      <c r="I724" t="str">
        <f>_xlfn.XLOOKUP(D724,products!$A$2:$A$49,products!$B$2:$B$49,,0)</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_xlfn.XLOOKUP(orders!C725,customers!$A$1:$A$1001,customers!$B$1:$B$1001,,0)</f>
        <v>Gay Eilhersen</v>
      </c>
      <c r="G725" s="2" t="str">
        <f xml:space="preserve"> IF(_xlfn.XLOOKUP(C725,customers!$A$1:$A$1001,customers!$C$1:$C$1001,,0)=0,"",_xlfn.XLOOKUP(C725,customers!$A$1:$A$1001,customers!$C$1:$C$1001,,0))</f>
        <v>geilhersenk3@networksolutions.com</v>
      </c>
      <c r="H725" s="2" t="str">
        <f>_xlfn.XLOOKUP(C725,customers!$A$1:$A$1001,customers!$G$1:$G$1001,,0)</f>
        <v>United States</v>
      </c>
      <c r="I725" t="str">
        <f>_xlfn.XLOOKUP(D725,products!$A$2:$A$49,products!$B$2:$B$49,,0)</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_xlfn.XLOOKUP(orders!C726,customers!$A$1:$A$1001,customers!$B$1:$B$1001,,0)</f>
        <v>Nico Hubert</v>
      </c>
      <c r="G726" s="2" t="str">
        <f xml:space="preserve"> IF(_xlfn.XLOOKUP(C726,customers!$A$1:$A$1001,customers!$C$1:$C$1001,,0)=0,"",_xlfn.XLOOKUP(C726,customers!$A$1:$A$1001,customers!$C$1:$C$1001,,0))</f>
        <v/>
      </c>
      <c r="H726" s="2" t="str">
        <f>_xlfn.XLOOKUP(C726,customers!$A$1:$A$1001,customers!$G$1:$G$1001,,0)</f>
        <v>United States</v>
      </c>
      <c r="I726" t="str">
        <f>_xlfn.XLOOKUP(D726,products!$A$2:$A$49,products!$B$2:$B$49,,0)</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_xlfn.XLOOKUP(orders!C727,customers!$A$1:$A$1001,customers!$B$1:$B$1001,,0)</f>
        <v>Cristina Aleixo</v>
      </c>
      <c r="G727" s="2" t="str">
        <f xml:space="preserve"> IF(_xlfn.XLOOKUP(C727,customers!$A$1:$A$1001,customers!$C$1:$C$1001,,0)=0,"",_xlfn.XLOOKUP(C727,customers!$A$1:$A$1001,customers!$C$1:$C$1001,,0))</f>
        <v>caleixok5@globo.com</v>
      </c>
      <c r="H727" s="2" t="str">
        <f>_xlfn.XLOOKUP(C727,customers!$A$1:$A$1001,customers!$G$1:$G$1001,,0)</f>
        <v>United States</v>
      </c>
      <c r="I727" t="str">
        <f>_xlfn.XLOOKUP(D727,products!$A$2:$A$49,products!$B$2:$B$49,,0)</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_xlfn.XLOOKUP(orders!C728,customers!$A$1:$A$1001,customers!$B$1:$B$1001,,0)</f>
        <v>Derrek Allpress</v>
      </c>
      <c r="G728" s="2" t="str">
        <f xml:space="preserve"> IF(_xlfn.XLOOKUP(C728,customers!$A$1:$A$1001,customers!$C$1:$C$1001,,0)=0,"",_xlfn.XLOOKUP(C728,customers!$A$1:$A$1001,customers!$C$1:$C$1001,,0))</f>
        <v/>
      </c>
      <c r="H728" s="2" t="str">
        <f>_xlfn.XLOOKUP(C728,customers!$A$1:$A$1001,customers!$G$1:$G$1001,,0)</f>
        <v>United States</v>
      </c>
      <c r="I728" t="str">
        <f>_xlfn.XLOOKUP(D728,products!$A$2:$A$49,products!$B$2:$B$49,,0)</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_xlfn.XLOOKUP(orders!C729,customers!$A$1:$A$1001,customers!$B$1:$B$1001,,0)</f>
        <v>Rikki Tomkowicz</v>
      </c>
      <c r="G729" s="2" t="str">
        <f xml:space="preserve"> IF(_xlfn.XLOOKUP(C729,customers!$A$1:$A$1001,customers!$C$1:$C$1001,,0)=0,"",_xlfn.XLOOKUP(C729,customers!$A$1:$A$1001,customers!$C$1:$C$1001,,0))</f>
        <v>rtomkowiczk7@bravesites.com</v>
      </c>
      <c r="H729" s="2" t="str">
        <f>_xlfn.XLOOKUP(C729,customers!$A$1:$A$1001,customers!$G$1:$G$1001,,0)</f>
        <v>Ireland</v>
      </c>
      <c r="I729" t="str">
        <f>_xlfn.XLOOKUP(D729,products!$A$2:$A$49,products!$B$2:$B$49,,0)</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_xlfn.XLOOKUP(orders!C730,customers!$A$1:$A$1001,customers!$B$1:$B$1001,,0)</f>
        <v>Rochette Huscroft</v>
      </c>
      <c r="G730" s="2" t="str">
        <f xml:space="preserve"> IF(_xlfn.XLOOKUP(C730,customers!$A$1:$A$1001,customers!$C$1:$C$1001,,0)=0,"",_xlfn.XLOOKUP(C730,customers!$A$1:$A$1001,customers!$C$1:$C$1001,,0))</f>
        <v>rhuscroftk8@jimdo.com</v>
      </c>
      <c r="H730" s="2" t="str">
        <f>_xlfn.XLOOKUP(C730,customers!$A$1:$A$1001,customers!$G$1:$G$1001,,0)</f>
        <v>United States</v>
      </c>
      <c r="I730" t="str">
        <f>_xlfn.XLOOKUP(D730,products!$A$2:$A$49,products!$B$2:$B$49,,0)</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_xlfn.XLOOKUP(orders!C731,customers!$A$1:$A$1001,customers!$B$1:$B$1001,,0)</f>
        <v>Selle Scurrer</v>
      </c>
      <c r="G731" s="2" t="str">
        <f xml:space="preserve"> IF(_xlfn.XLOOKUP(C731,customers!$A$1:$A$1001,customers!$C$1:$C$1001,,0)=0,"",_xlfn.XLOOKUP(C731,customers!$A$1:$A$1001,customers!$C$1:$C$1001,,0))</f>
        <v>sscurrerk9@flavors.me</v>
      </c>
      <c r="H731" s="2" t="str">
        <f>_xlfn.XLOOKUP(C731,customers!$A$1:$A$1001,customers!$G$1:$G$1001,,0)</f>
        <v>United Kingdom</v>
      </c>
      <c r="I731" t="str">
        <f>_xlfn.XLOOKUP(D731,products!$A$2:$A$49,products!$B$2:$B$49,,0)</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_xlfn.XLOOKUP(orders!C732,customers!$A$1:$A$1001,customers!$B$1:$B$1001,,0)</f>
        <v>Andie Rudram</v>
      </c>
      <c r="G732" s="2" t="str">
        <f xml:space="preserve"> IF(_xlfn.XLOOKUP(C732,customers!$A$1:$A$1001,customers!$C$1:$C$1001,,0)=0,"",_xlfn.XLOOKUP(C732,customers!$A$1:$A$1001,customers!$C$1:$C$1001,,0))</f>
        <v>arudramka@prnewswire.com</v>
      </c>
      <c r="H732" s="2" t="str">
        <f>_xlfn.XLOOKUP(C732,customers!$A$1:$A$1001,customers!$G$1:$G$1001,,0)</f>
        <v>United States</v>
      </c>
      <c r="I732" t="str">
        <f>_xlfn.XLOOKUP(D732,products!$A$2:$A$49,products!$B$2:$B$49,,0)</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_xlfn.XLOOKUP(orders!C733,customers!$A$1:$A$1001,customers!$B$1:$B$1001,,0)</f>
        <v>Leta Clarricoates</v>
      </c>
      <c r="G733" s="2" t="str">
        <f xml:space="preserve"> IF(_xlfn.XLOOKUP(C733,customers!$A$1:$A$1001,customers!$C$1:$C$1001,,0)=0,"",_xlfn.XLOOKUP(C733,customers!$A$1:$A$1001,customers!$C$1:$C$1001,,0))</f>
        <v/>
      </c>
      <c r="H733" s="2" t="str">
        <f>_xlfn.XLOOKUP(C733,customers!$A$1:$A$1001,customers!$G$1:$G$1001,,0)</f>
        <v>United States</v>
      </c>
      <c r="I733" t="str">
        <f>_xlfn.XLOOKUP(D733,products!$A$2:$A$49,products!$B$2:$B$49,,0)</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_xlfn.XLOOKUP(orders!C734,customers!$A$1:$A$1001,customers!$B$1:$B$1001,,0)</f>
        <v>Jacquelyn Maha</v>
      </c>
      <c r="G734" s="2" t="str">
        <f xml:space="preserve"> IF(_xlfn.XLOOKUP(C734,customers!$A$1:$A$1001,customers!$C$1:$C$1001,,0)=0,"",_xlfn.XLOOKUP(C734,customers!$A$1:$A$1001,customers!$C$1:$C$1001,,0))</f>
        <v>jmahakc@cyberchimps.com</v>
      </c>
      <c r="H734" s="2" t="str">
        <f>_xlfn.XLOOKUP(C734,customers!$A$1:$A$1001,customers!$G$1:$G$1001,,0)</f>
        <v>United States</v>
      </c>
      <c r="I734" t="str">
        <f>_xlfn.XLOOKUP(D734,products!$A$2:$A$49,products!$B$2:$B$49,,0)</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_xlfn.XLOOKUP(orders!C735,customers!$A$1:$A$1001,customers!$B$1:$B$1001,,0)</f>
        <v>Glory Clemon</v>
      </c>
      <c r="G735" s="2" t="str">
        <f xml:space="preserve"> IF(_xlfn.XLOOKUP(C735,customers!$A$1:$A$1001,customers!$C$1:$C$1001,,0)=0,"",_xlfn.XLOOKUP(C735,customers!$A$1:$A$1001,customers!$C$1:$C$1001,,0))</f>
        <v>gclemonkd@networksolutions.com</v>
      </c>
      <c r="H735" s="2" t="str">
        <f>_xlfn.XLOOKUP(C735,customers!$A$1:$A$1001,customers!$G$1:$G$1001,,0)</f>
        <v>United States</v>
      </c>
      <c r="I735" t="str">
        <f>_xlfn.XLOOKUP(D735,products!$A$2:$A$49,products!$B$2:$B$49,,0)</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_xlfn.XLOOKUP(orders!C736,customers!$A$1:$A$1001,customers!$B$1:$B$1001,,0)</f>
        <v>Alica Kift</v>
      </c>
      <c r="G736" s="2" t="str">
        <f xml:space="preserve"> IF(_xlfn.XLOOKUP(C736,customers!$A$1:$A$1001,customers!$C$1:$C$1001,,0)=0,"",_xlfn.XLOOKUP(C736,customers!$A$1:$A$1001,customers!$C$1:$C$1001,,0))</f>
        <v/>
      </c>
      <c r="H736" s="2" t="str">
        <f>_xlfn.XLOOKUP(C736,customers!$A$1:$A$1001,customers!$G$1:$G$1001,,0)</f>
        <v>United States</v>
      </c>
      <c r="I736" t="str">
        <f>_xlfn.XLOOKUP(D736,products!$A$2:$A$49,products!$B$2:$B$49,,0)</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_xlfn.XLOOKUP(orders!C737,customers!$A$1:$A$1001,customers!$B$1:$B$1001,,0)</f>
        <v>Babb Pollins</v>
      </c>
      <c r="G737" s="2" t="str">
        <f xml:space="preserve"> IF(_xlfn.XLOOKUP(C737,customers!$A$1:$A$1001,customers!$C$1:$C$1001,,0)=0,"",_xlfn.XLOOKUP(C737,customers!$A$1:$A$1001,customers!$C$1:$C$1001,,0))</f>
        <v>bpollinskf@shinystat.com</v>
      </c>
      <c r="H737" s="2" t="str">
        <f>_xlfn.XLOOKUP(C737,customers!$A$1:$A$1001,customers!$G$1:$G$1001,,0)</f>
        <v>United States</v>
      </c>
      <c r="I737" t="str">
        <f>_xlfn.XLOOKUP(D737,products!$A$2:$A$49,products!$B$2:$B$49,,0)</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_xlfn.XLOOKUP(orders!C738,customers!$A$1:$A$1001,customers!$B$1:$B$1001,,0)</f>
        <v>Jarret Toye</v>
      </c>
      <c r="G738" s="2" t="str">
        <f xml:space="preserve"> IF(_xlfn.XLOOKUP(C738,customers!$A$1:$A$1001,customers!$C$1:$C$1001,,0)=0,"",_xlfn.XLOOKUP(C738,customers!$A$1:$A$1001,customers!$C$1:$C$1001,,0))</f>
        <v>jtoyekg@pinterest.com</v>
      </c>
      <c r="H738" s="2" t="str">
        <f>_xlfn.XLOOKUP(C738,customers!$A$1:$A$1001,customers!$G$1:$G$1001,,0)</f>
        <v>Ireland</v>
      </c>
      <c r="I738" t="str">
        <f>_xlfn.XLOOKUP(D738,products!$A$2:$A$49,products!$B$2:$B$49,,0)</f>
        <v>Lib</v>
      </c>
      <c r="J738" t="str">
        <f>_xlfn.XLOOKUP(D738,products!$A$2:$A$49,products!$C$2:$C$49,,0)</f>
        <v>D</v>
      </c>
      <c r="K738" s="4">
        <f>_xlfn.XLOOKUP(D738,products!$A$2:$A$49,products!$D$2:$D$49,,0)</f>
        <v>1</v>
      </c>
      <c r="L738" s="5">
        <f>_xlfn.XLOOKUP(D738,products!$A$2:$A$49,products!$E$2:$E$49,,0)</f>
        <v>12.95</v>
      </c>
      <c r="M738" s="5">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_xlfn.XLOOKUP(orders!C739,customers!$A$1:$A$1001,customers!$B$1:$B$1001,,0)</f>
        <v>Carlie Linskill</v>
      </c>
      <c r="G739" s="2" t="str">
        <f xml:space="preserve"> IF(_xlfn.XLOOKUP(C739,customers!$A$1:$A$1001,customers!$C$1:$C$1001,,0)=0,"",_xlfn.XLOOKUP(C739,customers!$A$1:$A$1001,customers!$C$1:$C$1001,,0))</f>
        <v>clinskillkh@sphinn.com</v>
      </c>
      <c r="H739" s="2" t="str">
        <f>_xlfn.XLOOKUP(C739,customers!$A$1:$A$1001,customers!$G$1:$G$1001,,0)</f>
        <v>United States</v>
      </c>
      <c r="I739" t="str">
        <f>_xlfn.XLOOKUP(D739,products!$A$2:$A$49,products!$B$2:$B$49,,0)</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_xlfn.XLOOKUP(orders!C740,customers!$A$1:$A$1001,customers!$B$1:$B$1001,,0)</f>
        <v>Natal Vigrass</v>
      </c>
      <c r="G740" s="2" t="str">
        <f xml:space="preserve"> IF(_xlfn.XLOOKUP(C740,customers!$A$1:$A$1001,customers!$C$1:$C$1001,,0)=0,"",_xlfn.XLOOKUP(C740,customers!$A$1:$A$1001,customers!$C$1:$C$1001,,0))</f>
        <v>nvigrasski@ezinearticles.com</v>
      </c>
      <c r="H740" s="2" t="str">
        <f>_xlfn.XLOOKUP(C740,customers!$A$1:$A$1001,customers!$G$1:$G$1001,,0)</f>
        <v>United Kingdom</v>
      </c>
      <c r="I740" t="str">
        <f>_xlfn.XLOOKUP(D740,products!$A$2:$A$49,products!$B$2:$B$49,,0)</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_xlfn.XLOOKUP(orders!C741,customers!$A$1:$A$1001,customers!$B$1:$B$1001,,0)</f>
        <v>Jimmy Dymoke</v>
      </c>
      <c r="G741" s="2" t="str">
        <f xml:space="preserve"> IF(_xlfn.XLOOKUP(C741,customers!$A$1:$A$1001,customers!$C$1:$C$1001,,0)=0,"",_xlfn.XLOOKUP(C741,customers!$A$1:$A$1001,customers!$C$1:$C$1001,,0))</f>
        <v>jdymokeje@prnewswire.com</v>
      </c>
      <c r="H741" s="2" t="str">
        <f>_xlfn.XLOOKUP(C741,customers!$A$1:$A$1001,customers!$G$1:$G$1001,,0)</f>
        <v>Ireland</v>
      </c>
      <c r="I741" t="str">
        <f>_xlfn.XLOOKUP(D741,products!$A$2:$A$49,products!$B$2:$B$49,,0)</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_xlfn.XLOOKUP(orders!C742,customers!$A$1:$A$1001,customers!$B$1:$B$1001,,0)</f>
        <v>Kandace Cragell</v>
      </c>
      <c r="G742" s="2" t="str">
        <f xml:space="preserve"> IF(_xlfn.XLOOKUP(C742,customers!$A$1:$A$1001,customers!$C$1:$C$1001,,0)=0,"",_xlfn.XLOOKUP(C742,customers!$A$1:$A$1001,customers!$C$1:$C$1001,,0))</f>
        <v>kcragellkk@google.com</v>
      </c>
      <c r="H742" s="2" t="str">
        <f>_xlfn.XLOOKUP(C742,customers!$A$1:$A$1001,customers!$G$1:$G$1001,,0)</f>
        <v>Ireland</v>
      </c>
      <c r="I742" t="str">
        <f>_xlfn.XLOOKUP(D742,products!$A$2:$A$49,products!$B$2:$B$49,,0)</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_xlfn.XLOOKUP(orders!C743,customers!$A$1:$A$1001,customers!$B$1:$B$1001,,0)</f>
        <v>Lyon Ibert</v>
      </c>
      <c r="G743" s="2" t="str">
        <f xml:space="preserve"> IF(_xlfn.XLOOKUP(C743,customers!$A$1:$A$1001,customers!$C$1:$C$1001,,0)=0,"",_xlfn.XLOOKUP(C743,customers!$A$1:$A$1001,customers!$C$1:$C$1001,,0))</f>
        <v>libertkl@huffingtonpost.com</v>
      </c>
      <c r="H743" s="2" t="str">
        <f>_xlfn.XLOOKUP(C743,customers!$A$1:$A$1001,customers!$G$1:$G$1001,,0)</f>
        <v>United States</v>
      </c>
      <c r="I743" t="str">
        <f>_xlfn.XLOOKUP(D743,products!$A$2:$A$49,products!$B$2:$B$49,,0)</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_xlfn.XLOOKUP(orders!C744,customers!$A$1:$A$1001,customers!$B$1:$B$1001,,0)</f>
        <v>Reese Lidgey</v>
      </c>
      <c r="G744" s="2" t="str">
        <f xml:space="preserve"> IF(_xlfn.XLOOKUP(C744,customers!$A$1:$A$1001,customers!$C$1:$C$1001,,0)=0,"",_xlfn.XLOOKUP(C744,customers!$A$1:$A$1001,customers!$C$1:$C$1001,,0))</f>
        <v>rlidgeykm@vimeo.com</v>
      </c>
      <c r="H744" s="2" t="str">
        <f>_xlfn.XLOOKUP(C744,customers!$A$1:$A$1001,customers!$G$1:$G$1001,,0)</f>
        <v>United States</v>
      </c>
      <c r="I744" t="str">
        <f>_xlfn.XLOOKUP(D744,products!$A$2:$A$49,products!$B$2:$B$49,,0)</f>
        <v>Lib</v>
      </c>
      <c r="J744" t="str">
        <f>_xlfn.XLOOKUP(D744,products!$A$2:$A$49,products!$C$2:$C$49,,0)</f>
        <v>M</v>
      </c>
      <c r="K744" s="4">
        <f>_xlfn.XLOOKUP(D744,products!$A$2:$A$49,products!$D$2:$D$49,,0)</f>
        <v>1</v>
      </c>
      <c r="L744" s="5">
        <f>_xlfn.XLOOKUP(D744,products!$A$2:$A$49,products!$E$2:$E$49,,0)</f>
        <v>14.55</v>
      </c>
      <c r="M744" s="5">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_xlfn.XLOOKUP(orders!C745,customers!$A$1:$A$1001,customers!$B$1:$B$1001,,0)</f>
        <v>Tersina Castagne</v>
      </c>
      <c r="G745" s="2" t="str">
        <f xml:space="preserve"> IF(_xlfn.XLOOKUP(C745,customers!$A$1:$A$1001,customers!$C$1:$C$1001,,0)=0,"",_xlfn.XLOOKUP(C745,customers!$A$1:$A$1001,customers!$C$1:$C$1001,,0))</f>
        <v>tcastagnekn@wikia.com</v>
      </c>
      <c r="H745" s="2" t="str">
        <f>_xlfn.XLOOKUP(C745,customers!$A$1:$A$1001,customers!$G$1:$G$1001,,0)</f>
        <v>United States</v>
      </c>
      <c r="I745" t="str">
        <f>_xlfn.XLOOKUP(D745,products!$A$2:$A$49,products!$B$2:$B$49,,0)</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_xlfn.XLOOKUP(orders!C746,customers!$A$1:$A$1001,customers!$B$1:$B$1001,,0)</f>
        <v>Samuele Klaaassen</v>
      </c>
      <c r="G746" s="2" t="str">
        <f xml:space="preserve"> IF(_xlfn.XLOOKUP(C746,customers!$A$1:$A$1001,customers!$C$1:$C$1001,,0)=0,"",_xlfn.XLOOKUP(C746,customers!$A$1:$A$1001,customers!$C$1:$C$1001,,0))</f>
        <v/>
      </c>
      <c r="H746" s="2" t="str">
        <f>_xlfn.XLOOKUP(C746,customers!$A$1:$A$1001,customers!$G$1:$G$1001,,0)</f>
        <v>United States</v>
      </c>
      <c r="I746" t="str">
        <f>_xlfn.XLOOKUP(D746,products!$A$2:$A$49,products!$B$2:$B$49,,0)</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_xlfn.XLOOKUP(orders!C747,customers!$A$1:$A$1001,customers!$B$1:$B$1001,,0)</f>
        <v>Jordana Halden</v>
      </c>
      <c r="G747" s="2" t="str">
        <f xml:space="preserve"> IF(_xlfn.XLOOKUP(C747,customers!$A$1:$A$1001,customers!$C$1:$C$1001,,0)=0,"",_xlfn.XLOOKUP(C747,customers!$A$1:$A$1001,customers!$C$1:$C$1001,,0))</f>
        <v>jhaldenkp@comcast.net</v>
      </c>
      <c r="H747" s="2" t="str">
        <f>_xlfn.XLOOKUP(C747,customers!$A$1:$A$1001,customers!$G$1:$G$1001,,0)</f>
        <v>Ireland</v>
      </c>
      <c r="I747" t="str">
        <f>_xlfn.XLOOKUP(D747,products!$A$2:$A$49,products!$B$2:$B$49,,0)</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_xlfn.XLOOKUP(orders!C748,customers!$A$1:$A$1001,customers!$B$1:$B$1001,,0)</f>
        <v>Hussein Olliff</v>
      </c>
      <c r="G748" s="2" t="str">
        <f xml:space="preserve"> IF(_xlfn.XLOOKUP(C748,customers!$A$1:$A$1001,customers!$C$1:$C$1001,,0)=0,"",_xlfn.XLOOKUP(C748,customers!$A$1:$A$1001,customers!$C$1:$C$1001,,0))</f>
        <v>holliffkq@sciencedirect.com</v>
      </c>
      <c r="H748" s="2" t="str">
        <f>_xlfn.XLOOKUP(C748,customers!$A$1:$A$1001,customers!$G$1:$G$1001,,0)</f>
        <v>Ireland</v>
      </c>
      <c r="I748" t="str">
        <f>_xlfn.XLOOKUP(D748,products!$A$2:$A$49,products!$B$2:$B$49,,0)</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_xlfn.XLOOKUP(orders!C749,customers!$A$1:$A$1001,customers!$B$1:$B$1001,,0)</f>
        <v>Teddi Quadri</v>
      </c>
      <c r="G749" s="2" t="str">
        <f xml:space="preserve"> IF(_xlfn.XLOOKUP(C749,customers!$A$1:$A$1001,customers!$C$1:$C$1001,,0)=0,"",_xlfn.XLOOKUP(C749,customers!$A$1:$A$1001,customers!$C$1:$C$1001,,0))</f>
        <v>tquadrikr@opensource.org</v>
      </c>
      <c r="H749" s="2" t="str">
        <f>_xlfn.XLOOKUP(C749,customers!$A$1:$A$1001,customers!$G$1:$G$1001,,0)</f>
        <v>Ireland</v>
      </c>
      <c r="I749" t="str">
        <f>_xlfn.XLOOKUP(D749,products!$A$2:$A$49,products!$B$2:$B$49,,0)</f>
        <v>Lib</v>
      </c>
      <c r="J749" t="str">
        <f>_xlfn.XLOOKUP(D749,products!$A$2:$A$49,products!$C$2:$C$49,,0)</f>
        <v>M</v>
      </c>
      <c r="K749" s="4">
        <f>_xlfn.XLOOKUP(D749,products!$A$2:$A$49,products!$D$2:$D$49,,0)</f>
        <v>0.5</v>
      </c>
      <c r="L749" s="5">
        <f>_xlfn.XLOOKUP(D749,products!$A$2:$A$49,products!$E$2:$E$49,,0)</f>
        <v>8.73</v>
      </c>
      <c r="M749" s="5">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_xlfn.XLOOKUP(orders!C750,customers!$A$1:$A$1001,customers!$B$1:$B$1001,,0)</f>
        <v>Felita Eshmade</v>
      </c>
      <c r="G750" s="2" t="str">
        <f xml:space="preserve"> IF(_xlfn.XLOOKUP(C750,customers!$A$1:$A$1001,customers!$C$1:$C$1001,,0)=0,"",_xlfn.XLOOKUP(C750,customers!$A$1:$A$1001,customers!$C$1:$C$1001,,0))</f>
        <v>feshmadeks@umn.edu</v>
      </c>
      <c r="H750" s="2" t="str">
        <f>_xlfn.XLOOKUP(C750,customers!$A$1:$A$1001,customers!$G$1:$G$1001,,0)</f>
        <v>United States</v>
      </c>
      <c r="I750" t="str">
        <f>_xlfn.XLOOKUP(D750,products!$A$2:$A$49,products!$B$2:$B$49,,0)</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_xlfn.XLOOKUP(orders!C751,customers!$A$1:$A$1001,customers!$B$1:$B$1001,,0)</f>
        <v>Melodie OIlier</v>
      </c>
      <c r="G751" s="2" t="str">
        <f xml:space="preserve"> IF(_xlfn.XLOOKUP(C751,customers!$A$1:$A$1001,customers!$C$1:$C$1001,,0)=0,"",_xlfn.XLOOKUP(C751,customers!$A$1:$A$1001,customers!$C$1:$C$1001,,0))</f>
        <v>moilierkt@paginegialle.it</v>
      </c>
      <c r="H751" s="2" t="str">
        <f>_xlfn.XLOOKUP(C751,customers!$A$1:$A$1001,customers!$G$1:$G$1001,,0)</f>
        <v>Ireland</v>
      </c>
      <c r="I751" t="str">
        <f>_xlfn.XLOOKUP(D751,products!$A$2:$A$49,products!$B$2:$B$49,,0)</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_xlfn.XLOOKUP(orders!C752,customers!$A$1:$A$1001,customers!$B$1:$B$1001,,0)</f>
        <v>Hazel Iacopini</v>
      </c>
      <c r="G752" s="2" t="str">
        <f xml:space="preserve"> IF(_xlfn.XLOOKUP(C752,customers!$A$1:$A$1001,customers!$C$1:$C$1001,,0)=0,"",_xlfn.XLOOKUP(C752,customers!$A$1:$A$1001,customers!$C$1:$C$1001,,0))</f>
        <v/>
      </c>
      <c r="H752" s="2" t="str">
        <f>_xlfn.XLOOKUP(C752,customers!$A$1:$A$1001,customers!$G$1:$G$1001,,0)</f>
        <v>United States</v>
      </c>
      <c r="I752" t="str">
        <f>_xlfn.XLOOKUP(D752,products!$A$2:$A$49,products!$B$2:$B$49,,0)</f>
        <v>Rob</v>
      </c>
      <c r="J752" t="str">
        <f>_xlfn.XLOOKUP(D752,products!$A$2:$A$49,products!$C$2:$C$49,,0)</f>
        <v>M</v>
      </c>
      <c r="K752" s="4">
        <f>_xlfn.XLOOKUP(D752,products!$A$2:$A$49,products!$D$2:$D$49,,0)</f>
        <v>0.5</v>
      </c>
      <c r="L752" s="5">
        <f>_xlfn.XLOOKUP(D752,products!$A$2:$A$49,products!$E$2:$E$49,,0)</f>
        <v>5.97</v>
      </c>
      <c r="M752" s="5">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_xlfn.XLOOKUP(orders!C753,customers!$A$1:$A$1001,customers!$B$1:$B$1001,,0)</f>
        <v>Vinny Shoebotham</v>
      </c>
      <c r="G753" s="2" t="str">
        <f xml:space="preserve"> IF(_xlfn.XLOOKUP(C753,customers!$A$1:$A$1001,customers!$C$1:$C$1001,,0)=0,"",_xlfn.XLOOKUP(C753,customers!$A$1:$A$1001,customers!$C$1:$C$1001,,0))</f>
        <v>vshoebothamkv@redcross.org</v>
      </c>
      <c r="H753" s="2" t="str">
        <f>_xlfn.XLOOKUP(C753,customers!$A$1:$A$1001,customers!$G$1:$G$1001,,0)</f>
        <v>United States</v>
      </c>
      <c r="I753" t="str">
        <f>_xlfn.XLOOKUP(D753,products!$A$2:$A$49,products!$B$2:$B$49,,0)</f>
        <v>Lib</v>
      </c>
      <c r="J753" t="str">
        <f>_xlfn.XLOOKUP(D753,products!$A$2:$A$49,products!$C$2:$C$49,,0)</f>
        <v>L</v>
      </c>
      <c r="K753" s="4">
        <f>_xlfn.XLOOKUP(D753,products!$A$2:$A$49,products!$D$2:$D$49,,0)</f>
        <v>0.5</v>
      </c>
      <c r="L753" s="5">
        <f>_xlfn.XLOOKUP(D753,products!$A$2:$A$49,products!$E$2:$E$49,,0)</f>
        <v>9.51</v>
      </c>
      <c r="M753" s="5">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_xlfn.XLOOKUP(orders!C754,customers!$A$1:$A$1001,customers!$B$1:$B$1001,,0)</f>
        <v>Bran Sterke</v>
      </c>
      <c r="G754" s="2" t="str">
        <f xml:space="preserve"> IF(_xlfn.XLOOKUP(C754,customers!$A$1:$A$1001,customers!$C$1:$C$1001,,0)=0,"",_xlfn.XLOOKUP(C754,customers!$A$1:$A$1001,customers!$C$1:$C$1001,,0))</f>
        <v>bsterkekw@biblegateway.com</v>
      </c>
      <c r="H754" s="2" t="str">
        <f>_xlfn.XLOOKUP(C754,customers!$A$1:$A$1001,customers!$G$1:$G$1001,,0)</f>
        <v>United States</v>
      </c>
      <c r="I754" t="str">
        <f>_xlfn.XLOOKUP(D754,products!$A$2:$A$49,products!$B$2:$B$49,,0)</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_xlfn.XLOOKUP(orders!C755,customers!$A$1:$A$1001,customers!$B$1:$B$1001,,0)</f>
        <v>Simone Capon</v>
      </c>
      <c r="G755" s="2" t="str">
        <f xml:space="preserve"> IF(_xlfn.XLOOKUP(C755,customers!$A$1:$A$1001,customers!$C$1:$C$1001,,0)=0,"",_xlfn.XLOOKUP(C755,customers!$A$1:$A$1001,customers!$C$1:$C$1001,,0))</f>
        <v>scaponkx@craigslist.org</v>
      </c>
      <c r="H755" s="2" t="str">
        <f>_xlfn.XLOOKUP(C755,customers!$A$1:$A$1001,customers!$G$1:$G$1001,,0)</f>
        <v>United States</v>
      </c>
      <c r="I755" t="str">
        <f>_xlfn.XLOOKUP(D755,products!$A$2:$A$49,products!$B$2:$B$49,,0)</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_xlfn.XLOOKUP(orders!C756,customers!$A$1:$A$1001,customers!$B$1:$B$1001,,0)</f>
        <v>Jimmy Dymoke</v>
      </c>
      <c r="G756" s="2" t="str">
        <f xml:space="preserve"> IF(_xlfn.XLOOKUP(C756,customers!$A$1:$A$1001,customers!$C$1:$C$1001,,0)=0,"",_xlfn.XLOOKUP(C756,customers!$A$1:$A$1001,customers!$C$1:$C$1001,,0))</f>
        <v>jdymokeje@prnewswire.com</v>
      </c>
      <c r="H756" s="2" t="str">
        <f>_xlfn.XLOOKUP(C756,customers!$A$1:$A$1001,customers!$G$1:$G$1001,,0)</f>
        <v>Ireland</v>
      </c>
      <c r="I756" t="str">
        <f>_xlfn.XLOOKUP(D756,products!$A$2:$A$49,products!$B$2:$B$49,,0)</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_xlfn.XLOOKUP(orders!C757,customers!$A$1:$A$1001,customers!$B$1:$B$1001,,0)</f>
        <v>Foster Constance</v>
      </c>
      <c r="G757" s="2" t="str">
        <f xml:space="preserve"> IF(_xlfn.XLOOKUP(C757,customers!$A$1:$A$1001,customers!$C$1:$C$1001,,0)=0,"",_xlfn.XLOOKUP(C757,customers!$A$1:$A$1001,customers!$C$1:$C$1001,,0))</f>
        <v>fconstancekz@ifeng.com</v>
      </c>
      <c r="H757" s="2" t="str">
        <f>_xlfn.XLOOKUP(C757,customers!$A$1:$A$1001,customers!$G$1:$G$1001,,0)</f>
        <v>United States</v>
      </c>
      <c r="I757" t="str">
        <f>_xlfn.XLOOKUP(D757,products!$A$2:$A$49,products!$B$2:$B$49,,0)</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_xlfn.XLOOKUP(orders!C758,customers!$A$1:$A$1001,customers!$B$1:$B$1001,,0)</f>
        <v>Fernando Sulman</v>
      </c>
      <c r="G758" s="2" t="str">
        <f xml:space="preserve"> IF(_xlfn.XLOOKUP(C758,customers!$A$1:$A$1001,customers!$C$1:$C$1001,,0)=0,"",_xlfn.XLOOKUP(C758,customers!$A$1:$A$1001,customers!$C$1:$C$1001,,0))</f>
        <v>fsulmanl0@washington.edu</v>
      </c>
      <c r="H758" s="2" t="str">
        <f>_xlfn.XLOOKUP(C758,customers!$A$1:$A$1001,customers!$G$1:$G$1001,,0)</f>
        <v>United States</v>
      </c>
      <c r="I758" t="str">
        <f>_xlfn.XLOOKUP(D758,products!$A$2:$A$49,products!$B$2:$B$49,,0)</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_xlfn.XLOOKUP(orders!C759,customers!$A$1:$A$1001,customers!$B$1:$B$1001,,0)</f>
        <v>Dorotea Hollyman</v>
      </c>
      <c r="G759" s="2" t="str">
        <f xml:space="preserve"> IF(_xlfn.XLOOKUP(C759,customers!$A$1:$A$1001,customers!$C$1:$C$1001,,0)=0,"",_xlfn.XLOOKUP(C759,customers!$A$1:$A$1001,customers!$C$1:$C$1001,,0))</f>
        <v>dhollymanl1@ibm.com</v>
      </c>
      <c r="H759" s="2" t="str">
        <f>_xlfn.XLOOKUP(C759,customers!$A$1:$A$1001,customers!$G$1:$G$1001,,0)</f>
        <v>United States</v>
      </c>
      <c r="I759" t="str">
        <f>_xlfn.XLOOKUP(D759,products!$A$2:$A$49,products!$B$2:$B$49,,0)</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_xlfn.XLOOKUP(orders!C760,customers!$A$1:$A$1001,customers!$B$1:$B$1001,,0)</f>
        <v>Lorelei Nardoni</v>
      </c>
      <c r="G760" s="2" t="str">
        <f xml:space="preserve"> IF(_xlfn.XLOOKUP(C760,customers!$A$1:$A$1001,customers!$C$1:$C$1001,,0)=0,"",_xlfn.XLOOKUP(C760,customers!$A$1:$A$1001,customers!$C$1:$C$1001,,0))</f>
        <v>lnardonil2@hao123.com</v>
      </c>
      <c r="H760" s="2" t="str">
        <f>_xlfn.XLOOKUP(C760,customers!$A$1:$A$1001,customers!$G$1:$G$1001,,0)</f>
        <v>United States</v>
      </c>
      <c r="I760" t="str">
        <f>_xlfn.XLOOKUP(D760,products!$A$2:$A$49,products!$B$2:$B$49,,0)</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_xlfn.XLOOKUP(orders!C761,customers!$A$1:$A$1001,customers!$B$1:$B$1001,,0)</f>
        <v>Dallas Yarham</v>
      </c>
      <c r="G761" s="2" t="str">
        <f xml:space="preserve"> IF(_xlfn.XLOOKUP(C761,customers!$A$1:$A$1001,customers!$C$1:$C$1001,,0)=0,"",_xlfn.XLOOKUP(C761,customers!$A$1:$A$1001,customers!$C$1:$C$1001,,0))</f>
        <v>dyarhaml3@moonfruit.com</v>
      </c>
      <c r="H761" s="2" t="str">
        <f>_xlfn.XLOOKUP(C761,customers!$A$1:$A$1001,customers!$G$1:$G$1001,,0)</f>
        <v>United States</v>
      </c>
      <c r="I761" t="str">
        <f>_xlfn.XLOOKUP(D761,products!$A$2:$A$49,products!$B$2:$B$49,,0)</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_xlfn.XLOOKUP(orders!C762,customers!$A$1:$A$1001,customers!$B$1:$B$1001,,0)</f>
        <v>Arlana Ferrea</v>
      </c>
      <c r="G762" s="2" t="str">
        <f xml:space="preserve"> IF(_xlfn.XLOOKUP(C762,customers!$A$1:$A$1001,customers!$C$1:$C$1001,,0)=0,"",_xlfn.XLOOKUP(C762,customers!$A$1:$A$1001,customers!$C$1:$C$1001,,0))</f>
        <v>aferreal4@wikia.com</v>
      </c>
      <c r="H762" s="2" t="str">
        <f>_xlfn.XLOOKUP(C762,customers!$A$1:$A$1001,customers!$G$1:$G$1001,,0)</f>
        <v>United States</v>
      </c>
      <c r="I762" t="str">
        <f>_xlfn.XLOOKUP(D762,products!$A$2:$A$49,products!$B$2:$B$49,,0)</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_xlfn.XLOOKUP(orders!C763,customers!$A$1:$A$1001,customers!$B$1:$B$1001,,0)</f>
        <v>Chuck Kendrick</v>
      </c>
      <c r="G763" s="2" t="str">
        <f xml:space="preserve"> IF(_xlfn.XLOOKUP(C763,customers!$A$1:$A$1001,customers!$C$1:$C$1001,,0)=0,"",_xlfn.XLOOKUP(C763,customers!$A$1:$A$1001,customers!$C$1:$C$1001,,0))</f>
        <v>ckendrickl5@webnode.com</v>
      </c>
      <c r="H763" s="2" t="str">
        <f>_xlfn.XLOOKUP(C763,customers!$A$1:$A$1001,customers!$G$1:$G$1001,,0)</f>
        <v>United States</v>
      </c>
      <c r="I763" t="str">
        <f>_xlfn.XLOOKUP(D763,products!$A$2:$A$49,products!$B$2:$B$49,,0)</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_xlfn.XLOOKUP(orders!C764,customers!$A$1:$A$1001,customers!$B$1:$B$1001,,0)</f>
        <v>Sharona Danilchik</v>
      </c>
      <c r="G764" s="2" t="str">
        <f xml:space="preserve"> IF(_xlfn.XLOOKUP(C764,customers!$A$1:$A$1001,customers!$C$1:$C$1001,,0)=0,"",_xlfn.XLOOKUP(C764,customers!$A$1:$A$1001,customers!$C$1:$C$1001,,0))</f>
        <v>sdanilchikl6@mit.edu</v>
      </c>
      <c r="H764" s="2" t="str">
        <f>_xlfn.XLOOKUP(C764,customers!$A$1:$A$1001,customers!$G$1:$G$1001,,0)</f>
        <v>United Kingdom</v>
      </c>
      <c r="I764" t="str">
        <f>_xlfn.XLOOKUP(D764,products!$A$2:$A$49,products!$B$2:$B$49,,0)</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_xlfn.XLOOKUP(orders!C765,customers!$A$1:$A$1001,customers!$B$1:$B$1001,,0)</f>
        <v>Sarajane Potter</v>
      </c>
      <c r="G765" s="2" t="str">
        <f xml:space="preserve"> IF(_xlfn.XLOOKUP(C765,customers!$A$1:$A$1001,customers!$C$1:$C$1001,,0)=0,"",_xlfn.XLOOKUP(C765,customers!$A$1:$A$1001,customers!$C$1:$C$1001,,0))</f>
        <v/>
      </c>
      <c r="H765" s="2" t="str">
        <f>_xlfn.XLOOKUP(C765,customers!$A$1:$A$1001,customers!$G$1:$G$1001,,0)</f>
        <v>United States</v>
      </c>
      <c r="I765" t="str">
        <f>_xlfn.XLOOKUP(D765,products!$A$2:$A$49,products!$B$2:$B$49,,0)</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_xlfn.XLOOKUP(orders!C766,customers!$A$1:$A$1001,customers!$B$1:$B$1001,,0)</f>
        <v>Bobby Folomkin</v>
      </c>
      <c r="G766" s="2" t="str">
        <f xml:space="preserve"> IF(_xlfn.XLOOKUP(C766,customers!$A$1:$A$1001,customers!$C$1:$C$1001,,0)=0,"",_xlfn.XLOOKUP(C766,customers!$A$1:$A$1001,customers!$C$1:$C$1001,,0))</f>
        <v>bfolomkinl8@yolasite.com</v>
      </c>
      <c r="H766" s="2" t="str">
        <f>_xlfn.XLOOKUP(C766,customers!$A$1:$A$1001,customers!$G$1:$G$1001,,0)</f>
        <v>United States</v>
      </c>
      <c r="I766" t="str">
        <f>_xlfn.XLOOKUP(D766,products!$A$2:$A$49,products!$B$2:$B$49,,0)</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_xlfn.XLOOKUP(orders!C767,customers!$A$1:$A$1001,customers!$B$1:$B$1001,,0)</f>
        <v>Rafferty Pursglove</v>
      </c>
      <c r="G767" s="2" t="str">
        <f xml:space="preserve"> IF(_xlfn.XLOOKUP(C767,customers!$A$1:$A$1001,customers!$C$1:$C$1001,,0)=0,"",_xlfn.XLOOKUP(C767,customers!$A$1:$A$1001,customers!$C$1:$C$1001,,0))</f>
        <v>rpursglovel9@biblegateway.com</v>
      </c>
      <c r="H767" s="2" t="str">
        <f>_xlfn.XLOOKUP(C767,customers!$A$1:$A$1001,customers!$G$1:$G$1001,,0)</f>
        <v>United States</v>
      </c>
      <c r="I767" t="str">
        <f>_xlfn.XLOOKUP(D767,products!$A$2:$A$49,products!$B$2:$B$49,,0)</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_xlfn.XLOOKUP(orders!C768,customers!$A$1:$A$1001,customers!$B$1:$B$1001,,0)</f>
        <v>Rafferty Pursglove</v>
      </c>
      <c r="G768" s="2" t="str">
        <f xml:space="preserve"> IF(_xlfn.XLOOKUP(C768,customers!$A$1:$A$1001,customers!$C$1:$C$1001,,0)=0,"",_xlfn.XLOOKUP(C768,customers!$A$1:$A$1001,customers!$C$1:$C$1001,,0))</f>
        <v>rpursglovel9@biblegateway.com</v>
      </c>
      <c r="H768" s="2" t="str">
        <f>_xlfn.XLOOKUP(C768,customers!$A$1:$A$1001,customers!$G$1:$G$1001,,0)</f>
        <v>United States</v>
      </c>
      <c r="I768" t="str">
        <f>_xlfn.XLOOKUP(D768,products!$A$2:$A$49,products!$B$2:$B$49,,0)</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_xlfn.XLOOKUP(orders!C769,customers!$A$1:$A$1001,customers!$B$1:$B$1001,,0)</f>
        <v>Foster Constance</v>
      </c>
      <c r="G769" s="2" t="str">
        <f xml:space="preserve"> IF(_xlfn.XLOOKUP(C769,customers!$A$1:$A$1001,customers!$C$1:$C$1001,,0)=0,"",_xlfn.XLOOKUP(C769,customers!$A$1:$A$1001,customers!$C$1:$C$1001,,0))</f>
        <v>fconstancekz@ifeng.com</v>
      </c>
      <c r="H769" s="2" t="str">
        <f>_xlfn.XLOOKUP(C769,customers!$A$1:$A$1001,customers!$G$1:$G$1001,,0)</f>
        <v>United States</v>
      </c>
      <c r="I769" t="str">
        <f>_xlfn.XLOOKUP(D769,products!$A$2:$A$49,products!$B$2:$B$49,,0)</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_xlfn.XLOOKUP(orders!C770,customers!$A$1:$A$1001,customers!$B$1:$B$1001,,0)</f>
        <v>Foster Constance</v>
      </c>
      <c r="G770" s="2" t="str">
        <f xml:space="preserve"> IF(_xlfn.XLOOKUP(C770,customers!$A$1:$A$1001,customers!$C$1:$C$1001,,0)=0,"",_xlfn.XLOOKUP(C770,customers!$A$1:$A$1001,customers!$C$1:$C$1001,,0))</f>
        <v>fconstancekz@ifeng.com</v>
      </c>
      <c r="H770" s="2" t="str">
        <f>_xlfn.XLOOKUP(C770,customers!$A$1:$A$1001,customers!$G$1:$G$1001,,0)</f>
        <v>United States</v>
      </c>
      <c r="I770" t="str">
        <f>_xlfn.XLOOKUP(D770,products!$A$2:$A$49,products!$B$2:$B$49,,0)</f>
        <v>Rob</v>
      </c>
      <c r="J770" t="str">
        <f>_xlfn.XLOOKUP(D770,products!$A$2:$A$49,products!$C$2:$C$49,,0)</f>
        <v>L</v>
      </c>
      <c r="K770" s="4">
        <f>_xlfn.XLOOKUP(D770,products!$A$2:$A$49,products!$D$2:$D$49,,0)</f>
        <v>1</v>
      </c>
      <c r="L770" s="5">
        <f>_xlfn.XLOOKUP(D770,products!$A$2:$A$49,products!$E$2:$E$49,,0)</f>
        <v>11.95</v>
      </c>
      <c r="M770" s="5">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_xlfn.XLOOKUP(orders!C771,customers!$A$1:$A$1001,customers!$B$1:$B$1001,,0)</f>
        <v>Dalia Eburah</v>
      </c>
      <c r="G771" s="2" t="str">
        <f xml:space="preserve"> IF(_xlfn.XLOOKUP(C771,customers!$A$1:$A$1001,customers!$C$1:$C$1001,,0)=0,"",_xlfn.XLOOKUP(C771,customers!$A$1:$A$1001,customers!$C$1:$C$1001,,0))</f>
        <v>deburahld@google.co.jp</v>
      </c>
      <c r="H771" s="2" t="str">
        <f>_xlfn.XLOOKUP(C771,customers!$A$1:$A$1001,customers!$G$1:$G$1001,,0)</f>
        <v>United Kingdom</v>
      </c>
      <c r="I771" t="str">
        <f>_xlfn.XLOOKUP(D771,products!$A$2:$A$49,products!$B$2:$B$49,,0)</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 "Robusta", IF(I771="Exc", "Excelsa", IF(I771="Ara", "Arabica", IF(I771="Lib", "Liberica", " "))))</f>
        <v>Robusta</v>
      </c>
      <c r="O771" t="str">
        <f t="shared" ref="O771:O834" si="38">IF(J771 = "M", "Medium", IF(J771 = "L", "Light", IF(J771 = "D", "Dark", " ")))</f>
        <v>Medium</v>
      </c>
      <c r="P771" t="str">
        <f>_xlfn.XLOOKUP(Orders[[#This Row],[Customer ID]],customers!$A$2:$A$1001,customers!$I$2:$I$1001,,0)</f>
        <v>No</v>
      </c>
    </row>
    <row r="772" spans="1:16" x14ac:dyDescent="0.2">
      <c r="A772" s="2" t="s">
        <v>4842</v>
      </c>
      <c r="B772" s="3">
        <v>44092</v>
      </c>
      <c r="C772" s="2" t="s">
        <v>4843</v>
      </c>
      <c r="D772" t="s">
        <v>6147</v>
      </c>
      <c r="E772" s="2">
        <v>1</v>
      </c>
      <c r="F772" s="2" t="str">
        <f>_xlfn.XLOOKUP(orders!C772,customers!$A$1:$A$1001,customers!$B$1:$B$1001,,0)</f>
        <v>Martie Brimilcombe</v>
      </c>
      <c r="G772" s="2" t="str">
        <f xml:space="preserve"> IF(_xlfn.XLOOKUP(C772,customers!$A$1:$A$1001,customers!$C$1:$C$1001,,0)=0,"",_xlfn.XLOOKUP(C772,customers!$A$1:$A$1001,customers!$C$1:$C$1001,,0))</f>
        <v>mbrimilcombele@cnn.com</v>
      </c>
      <c r="H772" s="2" t="str">
        <f>_xlfn.XLOOKUP(C772,customers!$A$1:$A$1001,customers!$G$1:$G$1001,,0)</f>
        <v>United States</v>
      </c>
      <c r="I772" t="str">
        <f>_xlfn.XLOOKUP(D772,products!$A$2:$A$49,products!$B$2:$B$49,,0)</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_xlfn.XLOOKUP(orders!C773,customers!$A$1:$A$1001,customers!$B$1:$B$1001,,0)</f>
        <v>Suzanna Bollam</v>
      </c>
      <c r="G773" s="2" t="str">
        <f xml:space="preserve"> IF(_xlfn.XLOOKUP(C773,customers!$A$1:$A$1001,customers!$C$1:$C$1001,,0)=0,"",_xlfn.XLOOKUP(C773,customers!$A$1:$A$1001,customers!$C$1:$C$1001,,0))</f>
        <v>sbollamlf@list-manage.com</v>
      </c>
      <c r="H773" s="2" t="str">
        <f>_xlfn.XLOOKUP(C773,customers!$A$1:$A$1001,customers!$G$1:$G$1001,,0)</f>
        <v>United States</v>
      </c>
      <c r="I773" t="str">
        <f>_xlfn.XLOOKUP(D773,products!$A$2:$A$49,products!$B$2:$B$49,,0)</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_xlfn.XLOOKUP(orders!C774,customers!$A$1:$A$1001,customers!$B$1:$B$1001,,0)</f>
        <v>Mellisa Mebes</v>
      </c>
      <c r="G774" s="2" t="str">
        <f xml:space="preserve"> IF(_xlfn.XLOOKUP(C774,customers!$A$1:$A$1001,customers!$C$1:$C$1001,,0)=0,"",_xlfn.XLOOKUP(C774,customers!$A$1:$A$1001,customers!$C$1:$C$1001,,0))</f>
        <v/>
      </c>
      <c r="H774" s="2" t="str">
        <f>_xlfn.XLOOKUP(C774,customers!$A$1:$A$1001,customers!$G$1:$G$1001,,0)</f>
        <v>United States</v>
      </c>
      <c r="I774" t="str">
        <f>_xlfn.XLOOKUP(D774,products!$A$2:$A$49,products!$B$2:$B$49,,0)</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_xlfn.XLOOKUP(orders!C775,customers!$A$1:$A$1001,customers!$B$1:$B$1001,,0)</f>
        <v>Alva Filipczak</v>
      </c>
      <c r="G775" s="2" t="str">
        <f xml:space="preserve"> IF(_xlfn.XLOOKUP(C775,customers!$A$1:$A$1001,customers!$C$1:$C$1001,,0)=0,"",_xlfn.XLOOKUP(C775,customers!$A$1:$A$1001,customers!$C$1:$C$1001,,0))</f>
        <v>afilipczaklh@ning.com</v>
      </c>
      <c r="H775" s="2" t="str">
        <f>_xlfn.XLOOKUP(C775,customers!$A$1:$A$1001,customers!$G$1:$G$1001,,0)</f>
        <v>Ireland</v>
      </c>
      <c r="I775" t="str">
        <f>_xlfn.XLOOKUP(D775,products!$A$2:$A$49,products!$B$2:$B$49,,0)</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_xlfn.XLOOKUP(orders!C776,customers!$A$1:$A$1001,customers!$B$1:$B$1001,,0)</f>
        <v>Dorette Hinemoor</v>
      </c>
      <c r="G776" s="2" t="str">
        <f xml:space="preserve"> IF(_xlfn.XLOOKUP(C776,customers!$A$1:$A$1001,customers!$C$1:$C$1001,,0)=0,"",_xlfn.XLOOKUP(C776,customers!$A$1:$A$1001,customers!$C$1:$C$1001,,0))</f>
        <v/>
      </c>
      <c r="H776" s="2" t="str">
        <f>_xlfn.XLOOKUP(C776,customers!$A$1:$A$1001,customers!$G$1:$G$1001,,0)</f>
        <v>United States</v>
      </c>
      <c r="I776" t="str">
        <f>_xlfn.XLOOKUP(D776,products!$A$2:$A$49,products!$B$2:$B$49,,0)</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_xlfn.XLOOKUP(orders!C777,customers!$A$1:$A$1001,customers!$B$1:$B$1001,,0)</f>
        <v>Rhetta Elnaugh</v>
      </c>
      <c r="G777" s="2" t="str">
        <f xml:space="preserve"> IF(_xlfn.XLOOKUP(C777,customers!$A$1:$A$1001,customers!$C$1:$C$1001,,0)=0,"",_xlfn.XLOOKUP(C777,customers!$A$1:$A$1001,customers!$C$1:$C$1001,,0))</f>
        <v>relnaughlj@comsenz.com</v>
      </c>
      <c r="H777" s="2" t="str">
        <f>_xlfn.XLOOKUP(C777,customers!$A$1:$A$1001,customers!$G$1:$G$1001,,0)</f>
        <v>United States</v>
      </c>
      <c r="I777" t="str">
        <f>_xlfn.XLOOKUP(D777,products!$A$2:$A$49,products!$B$2:$B$49,,0)</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_xlfn.XLOOKUP(orders!C778,customers!$A$1:$A$1001,customers!$B$1:$B$1001,,0)</f>
        <v>Jule Deehan</v>
      </c>
      <c r="G778" s="2" t="str">
        <f xml:space="preserve"> IF(_xlfn.XLOOKUP(C778,customers!$A$1:$A$1001,customers!$C$1:$C$1001,,0)=0,"",_xlfn.XLOOKUP(C778,customers!$A$1:$A$1001,customers!$C$1:$C$1001,,0))</f>
        <v>jdeehanlk@about.me</v>
      </c>
      <c r="H778" s="2" t="str">
        <f>_xlfn.XLOOKUP(C778,customers!$A$1:$A$1001,customers!$G$1:$G$1001,,0)</f>
        <v>United States</v>
      </c>
      <c r="I778" t="str">
        <f>_xlfn.XLOOKUP(D778,products!$A$2:$A$49,products!$B$2:$B$49,,0)</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_xlfn.XLOOKUP(orders!C779,customers!$A$1:$A$1001,customers!$B$1:$B$1001,,0)</f>
        <v>Janella Eden</v>
      </c>
      <c r="G779" s="2" t="str">
        <f xml:space="preserve"> IF(_xlfn.XLOOKUP(C779,customers!$A$1:$A$1001,customers!$C$1:$C$1001,,0)=0,"",_xlfn.XLOOKUP(C779,customers!$A$1:$A$1001,customers!$C$1:$C$1001,,0))</f>
        <v>jedenll@e-recht24.de</v>
      </c>
      <c r="H779" s="2" t="str">
        <f>_xlfn.XLOOKUP(C779,customers!$A$1:$A$1001,customers!$G$1:$G$1001,,0)</f>
        <v>United States</v>
      </c>
      <c r="I779" t="str">
        <f>_xlfn.XLOOKUP(D779,products!$A$2:$A$49,products!$B$2:$B$49,,0)</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_xlfn.XLOOKUP(orders!C780,customers!$A$1:$A$1001,customers!$B$1:$B$1001,,0)</f>
        <v>Cam Jewster</v>
      </c>
      <c r="G780" s="2" t="str">
        <f xml:space="preserve"> IF(_xlfn.XLOOKUP(C780,customers!$A$1:$A$1001,customers!$C$1:$C$1001,,0)=0,"",_xlfn.XLOOKUP(C780,customers!$A$1:$A$1001,customers!$C$1:$C$1001,,0))</f>
        <v>cjewsterlu@moonfruit.com</v>
      </c>
      <c r="H780" s="2" t="str">
        <f>_xlfn.XLOOKUP(C780,customers!$A$1:$A$1001,customers!$G$1:$G$1001,,0)</f>
        <v>United States</v>
      </c>
      <c r="I780" t="str">
        <f>_xlfn.XLOOKUP(D780,products!$A$2:$A$49,products!$B$2:$B$49,,0)</f>
        <v>Lib</v>
      </c>
      <c r="J780" t="str">
        <f>_xlfn.XLOOKUP(D780,products!$A$2:$A$49,products!$C$2:$C$49,,0)</f>
        <v>L</v>
      </c>
      <c r="K780" s="4">
        <f>_xlfn.XLOOKUP(D780,products!$A$2:$A$49,products!$D$2:$D$49,,0)</f>
        <v>0.5</v>
      </c>
      <c r="L780" s="5">
        <f>_xlfn.XLOOKUP(D780,products!$A$2:$A$49,products!$E$2:$E$49,,0)</f>
        <v>9.51</v>
      </c>
      <c r="M780" s="5">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_xlfn.XLOOKUP(orders!C781,customers!$A$1:$A$1001,customers!$B$1:$B$1001,,0)</f>
        <v>Ugo Southerden</v>
      </c>
      <c r="G781" s="2" t="str">
        <f xml:space="preserve"> IF(_xlfn.XLOOKUP(C781,customers!$A$1:$A$1001,customers!$C$1:$C$1001,,0)=0,"",_xlfn.XLOOKUP(C781,customers!$A$1:$A$1001,customers!$C$1:$C$1001,,0))</f>
        <v>usoutherdenln@hao123.com</v>
      </c>
      <c r="H781" s="2" t="str">
        <f>_xlfn.XLOOKUP(C781,customers!$A$1:$A$1001,customers!$G$1:$G$1001,,0)</f>
        <v>United States</v>
      </c>
      <c r="I781" t="str">
        <f>_xlfn.XLOOKUP(D781,products!$A$2:$A$49,products!$B$2:$B$49,,0)</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_xlfn.XLOOKUP(orders!C782,customers!$A$1:$A$1001,customers!$B$1:$B$1001,,0)</f>
        <v>Verne Dunkerley</v>
      </c>
      <c r="G782" s="2" t="str">
        <f xml:space="preserve"> IF(_xlfn.XLOOKUP(C782,customers!$A$1:$A$1001,customers!$C$1:$C$1001,,0)=0,"",_xlfn.XLOOKUP(C782,customers!$A$1:$A$1001,customers!$C$1:$C$1001,,0))</f>
        <v/>
      </c>
      <c r="H782" s="2" t="str">
        <f>_xlfn.XLOOKUP(C782,customers!$A$1:$A$1001,customers!$G$1:$G$1001,,0)</f>
        <v>United States</v>
      </c>
      <c r="I782" t="str">
        <f>_xlfn.XLOOKUP(D782,products!$A$2:$A$49,products!$B$2:$B$49,,0)</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_xlfn.XLOOKUP(orders!C783,customers!$A$1:$A$1001,customers!$B$1:$B$1001,,0)</f>
        <v>Lacee Burtenshaw</v>
      </c>
      <c r="G783" s="2" t="str">
        <f xml:space="preserve"> IF(_xlfn.XLOOKUP(C783,customers!$A$1:$A$1001,customers!$C$1:$C$1001,,0)=0,"",_xlfn.XLOOKUP(C783,customers!$A$1:$A$1001,customers!$C$1:$C$1001,,0))</f>
        <v>lburtenshawlp@shinystat.com</v>
      </c>
      <c r="H783" s="2" t="str">
        <f>_xlfn.XLOOKUP(C783,customers!$A$1:$A$1001,customers!$G$1:$G$1001,,0)</f>
        <v>United States</v>
      </c>
      <c r="I783" t="str">
        <f>_xlfn.XLOOKUP(D783,products!$A$2:$A$49,products!$B$2:$B$49,,0)</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_xlfn.XLOOKUP(orders!C784,customers!$A$1:$A$1001,customers!$B$1:$B$1001,,0)</f>
        <v>Adorne Gregoratti</v>
      </c>
      <c r="G784" s="2" t="str">
        <f xml:space="preserve"> IF(_xlfn.XLOOKUP(C784,customers!$A$1:$A$1001,customers!$C$1:$C$1001,,0)=0,"",_xlfn.XLOOKUP(C784,customers!$A$1:$A$1001,customers!$C$1:$C$1001,,0))</f>
        <v>agregorattilq@vistaprint.com</v>
      </c>
      <c r="H784" s="2" t="str">
        <f>_xlfn.XLOOKUP(C784,customers!$A$1:$A$1001,customers!$G$1:$G$1001,,0)</f>
        <v>Ireland</v>
      </c>
      <c r="I784" t="str">
        <f>_xlfn.XLOOKUP(D784,products!$A$2:$A$49,products!$B$2:$B$49,,0)</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_xlfn.XLOOKUP(orders!C785,customers!$A$1:$A$1001,customers!$B$1:$B$1001,,0)</f>
        <v>Chris Croster</v>
      </c>
      <c r="G785" s="2" t="str">
        <f xml:space="preserve"> IF(_xlfn.XLOOKUP(C785,customers!$A$1:$A$1001,customers!$C$1:$C$1001,,0)=0,"",_xlfn.XLOOKUP(C785,customers!$A$1:$A$1001,customers!$C$1:$C$1001,,0))</f>
        <v>ccrosterlr@gov.uk</v>
      </c>
      <c r="H785" s="2" t="str">
        <f>_xlfn.XLOOKUP(C785,customers!$A$1:$A$1001,customers!$G$1:$G$1001,,0)</f>
        <v>United States</v>
      </c>
      <c r="I785" t="str">
        <f>_xlfn.XLOOKUP(D785,products!$A$2:$A$49,products!$B$2:$B$49,,0)</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_xlfn.XLOOKUP(orders!C786,customers!$A$1:$A$1001,customers!$B$1:$B$1001,,0)</f>
        <v>Graeme Whitehead</v>
      </c>
      <c r="G786" s="2" t="str">
        <f xml:space="preserve"> IF(_xlfn.XLOOKUP(C786,customers!$A$1:$A$1001,customers!$C$1:$C$1001,,0)=0,"",_xlfn.XLOOKUP(C786,customers!$A$1:$A$1001,customers!$C$1:$C$1001,,0))</f>
        <v>gwhiteheadls@hp.com</v>
      </c>
      <c r="H786" s="2" t="str">
        <f>_xlfn.XLOOKUP(C786,customers!$A$1:$A$1001,customers!$G$1:$G$1001,,0)</f>
        <v>United States</v>
      </c>
      <c r="I786" t="str">
        <f>_xlfn.XLOOKUP(D786,products!$A$2:$A$49,products!$B$2:$B$49,,0)</f>
        <v>Lib</v>
      </c>
      <c r="J786" t="str">
        <f>_xlfn.XLOOKUP(D786,products!$A$2:$A$49,products!$C$2:$C$49,,0)</f>
        <v>L</v>
      </c>
      <c r="K786" s="4">
        <f>_xlfn.XLOOKUP(D786,products!$A$2:$A$49,products!$D$2:$D$49,,0)</f>
        <v>1</v>
      </c>
      <c r="L786" s="5">
        <f>_xlfn.XLOOKUP(D786,products!$A$2:$A$49,products!$E$2:$E$49,,0)</f>
        <v>15.85</v>
      </c>
      <c r="M786" s="5">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_xlfn.XLOOKUP(orders!C787,customers!$A$1:$A$1001,customers!$B$1:$B$1001,,0)</f>
        <v>Haslett Jodrelle</v>
      </c>
      <c r="G787" s="2" t="str">
        <f xml:space="preserve"> IF(_xlfn.XLOOKUP(C787,customers!$A$1:$A$1001,customers!$C$1:$C$1001,,0)=0,"",_xlfn.XLOOKUP(C787,customers!$A$1:$A$1001,customers!$C$1:$C$1001,,0))</f>
        <v>hjodrellelt@samsung.com</v>
      </c>
      <c r="H787" s="2" t="str">
        <f>_xlfn.XLOOKUP(C787,customers!$A$1:$A$1001,customers!$G$1:$G$1001,,0)</f>
        <v>United States</v>
      </c>
      <c r="I787" t="str">
        <f>_xlfn.XLOOKUP(D787,products!$A$2:$A$49,products!$B$2:$B$49,,0)</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_xlfn.XLOOKUP(orders!C788,customers!$A$1:$A$1001,customers!$B$1:$B$1001,,0)</f>
        <v>Cam Jewster</v>
      </c>
      <c r="G788" s="2" t="str">
        <f xml:space="preserve"> IF(_xlfn.XLOOKUP(C788,customers!$A$1:$A$1001,customers!$C$1:$C$1001,,0)=0,"",_xlfn.XLOOKUP(C788,customers!$A$1:$A$1001,customers!$C$1:$C$1001,,0))</f>
        <v>cjewsterlu@moonfruit.com</v>
      </c>
      <c r="H788" s="2" t="str">
        <f>_xlfn.XLOOKUP(C788,customers!$A$1:$A$1001,customers!$G$1:$G$1001,,0)</f>
        <v>United States</v>
      </c>
      <c r="I788" t="str">
        <f>_xlfn.XLOOKUP(D788,products!$A$2:$A$49,products!$B$2:$B$49,,0)</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_xlfn.XLOOKUP(orders!C789,customers!$A$1:$A$1001,customers!$B$1:$B$1001,,0)</f>
        <v>Beryl Osborn</v>
      </c>
      <c r="G789" s="2" t="str">
        <f xml:space="preserve"> IF(_xlfn.XLOOKUP(C789,customers!$A$1:$A$1001,customers!$C$1:$C$1001,,0)=0,"",_xlfn.XLOOKUP(C789,customers!$A$1:$A$1001,customers!$C$1:$C$1001,,0))</f>
        <v/>
      </c>
      <c r="H789" s="2" t="str">
        <f>_xlfn.XLOOKUP(C789,customers!$A$1:$A$1001,customers!$G$1:$G$1001,,0)</f>
        <v>United States</v>
      </c>
      <c r="I789" t="str">
        <f>_xlfn.XLOOKUP(D789,products!$A$2:$A$49,products!$B$2:$B$49,,0)</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_xlfn.XLOOKUP(orders!C790,customers!$A$1:$A$1001,customers!$B$1:$B$1001,,0)</f>
        <v>Kaela Nottram</v>
      </c>
      <c r="G790" s="2" t="str">
        <f xml:space="preserve"> IF(_xlfn.XLOOKUP(C790,customers!$A$1:$A$1001,customers!$C$1:$C$1001,,0)=0,"",_xlfn.XLOOKUP(C790,customers!$A$1:$A$1001,customers!$C$1:$C$1001,,0))</f>
        <v>knottramlw@odnoklassniki.ru</v>
      </c>
      <c r="H790" s="2" t="str">
        <f>_xlfn.XLOOKUP(C790,customers!$A$1:$A$1001,customers!$G$1:$G$1001,,0)</f>
        <v>Ireland</v>
      </c>
      <c r="I790" t="str">
        <f>_xlfn.XLOOKUP(D790,products!$A$2:$A$49,products!$B$2:$B$49,,0)</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_xlfn.XLOOKUP(orders!C791,customers!$A$1:$A$1001,customers!$B$1:$B$1001,,0)</f>
        <v>Nobe Buney</v>
      </c>
      <c r="G791" s="2" t="str">
        <f xml:space="preserve"> IF(_xlfn.XLOOKUP(C791,customers!$A$1:$A$1001,customers!$C$1:$C$1001,,0)=0,"",_xlfn.XLOOKUP(C791,customers!$A$1:$A$1001,customers!$C$1:$C$1001,,0))</f>
        <v>nbuneylx@jugem.jp</v>
      </c>
      <c r="H791" s="2" t="str">
        <f>_xlfn.XLOOKUP(C791,customers!$A$1:$A$1001,customers!$G$1:$G$1001,,0)</f>
        <v>United States</v>
      </c>
      <c r="I791" t="str">
        <f>_xlfn.XLOOKUP(D791,products!$A$2:$A$49,products!$B$2:$B$49,,0)</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_xlfn.XLOOKUP(orders!C792,customers!$A$1:$A$1001,customers!$B$1:$B$1001,,0)</f>
        <v>Silvan McShea</v>
      </c>
      <c r="G792" s="2" t="str">
        <f xml:space="preserve"> IF(_xlfn.XLOOKUP(C792,customers!$A$1:$A$1001,customers!$C$1:$C$1001,,0)=0,"",_xlfn.XLOOKUP(C792,customers!$A$1:$A$1001,customers!$C$1:$C$1001,,0))</f>
        <v>smcshealy@photobucket.com</v>
      </c>
      <c r="H792" s="2" t="str">
        <f>_xlfn.XLOOKUP(C792,customers!$A$1:$A$1001,customers!$G$1:$G$1001,,0)</f>
        <v>United States</v>
      </c>
      <c r="I792" t="str">
        <f>_xlfn.XLOOKUP(D792,products!$A$2:$A$49,products!$B$2:$B$49,,0)</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_xlfn.XLOOKUP(orders!C793,customers!$A$1:$A$1001,customers!$B$1:$B$1001,,0)</f>
        <v>Karylin Huddart</v>
      </c>
      <c r="G793" s="2" t="str">
        <f xml:space="preserve"> IF(_xlfn.XLOOKUP(C793,customers!$A$1:$A$1001,customers!$C$1:$C$1001,,0)=0,"",_xlfn.XLOOKUP(C793,customers!$A$1:$A$1001,customers!$C$1:$C$1001,,0))</f>
        <v>khuddartlz@about.com</v>
      </c>
      <c r="H793" s="2" t="str">
        <f>_xlfn.XLOOKUP(C793,customers!$A$1:$A$1001,customers!$G$1:$G$1001,,0)</f>
        <v>United States</v>
      </c>
      <c r="I793" t="str">
        <f>_xlfn.XLOOKUP(D793,products!$A$2:$A$49,products!$B$2:$B$49,,0)</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_xlfn.XLOOKUP(orders!C794,customers!$A$1:$A$1001,customers!$B$1:$B$1001,,0)</f>
        <v>Jereme Gippes</v>
      </c>
      <c r="G794" s="2" t="str">
        <f xml:space="preserve"> IF(_xlfn.XLOOKUP(C794,customers!$A$1:$A$1001,customers!$C$1:$C$1001,,0)=0,"",_xlfn.XLOOKUP(C794,customers!$A$1:$A$1001,customers!$C$1:$C$1001,,0))</f>
        <v>jgippesm0@cloudflare.com</v>
      </c>
      <c r="H794" s="2" t="str">
        <f>_xlfn.XLOOKUP(C794,customers!$A$1:$A$1001,customers!$G$1:$G$1001,,0)</f>
        <v>United Kingdom</v>
      </c>
      <c r="I794" t="str">
        <f>_xlfn.XLOOKUP(D794,products!$A$2:$A$49,products!$B$2:$B$49,,0)</f>
        <v>Lib</v>
      </c>
      <c r="J794" t="str">
        <f>_xlfn.XLOOKUP(D794,products!$A$2:$A$49,products!$C$2:$C$49,,0)</f>
        <v>M</v>
      </c>
      <c r="K794" s="4">
        <f>_xlfn.XLOOKUP(D794,products!$A$2:$A$49,products!$D$2:$D$49,,0)</f>
        <v>0.5</v>
      </c>
      <c r="L794" s="5">
        <f>_xlfn.XLOOKUP(D794,products!$A$2:$A$49,products!$E$2:$E$49,,0)</f>
        <v>8.73</v>
      </c>
      <c r="M794" s="5">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_xlfn.XLOOKUP(orders!C795,customers!$A$1:$A$1001,customers!$B$1:$B$1001,,0)</f>
        <v>Lukas Whittlesee</v>
      </c>
      <c r="G795" s="2" t="str">
        <f xml:space="preserve"> IF(_xlfn.XLOOKUP(C795,customers!$A$1:$A$1001,customers!$C$1:$C$1001,,0)=0,"",_xlfn.XLOOKUP(C795,customers!$A$1:$A$1001,customers!$C$1:$C$1001,,0))</f>
        <v>lwhittleseem1@e-recht24.de</v>
      </c>
      <c r="H795" s="2" t="str">
        <f>_xlfn.XLOOKUP(C795,customers!$A$1:$A$1001,customers!$G$1:$G$1001,,0)</f>
        <v>United States</v>
      </c>
      <c r="I795" t="str">
        <f>_xlfn.XLOOKUP(D795,products!$A$2:$A$49,products!$B$2:$B$49,,0)</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_xlfn.XLOOKUP(orders!C796,customers!$A$1:$A$1001,customers!$B$1:$B$1001,,0)</f>
        <v>Gregorius Trengrove</v>
      </c>
      <c r="G796" s="2" t="str">
        <f xml:space="preserve"> IF(_xlfn.XLOOKUP(C796,customers!$A$1:$A$1001,customers!$C$1:$C$1001,,0)=0,"",_xlfn.XLOOKUP(C796,customers!$A$1:$A$1001,customers!$C$1:$C$1001,,0))</f>
        <v>gtrengrovem2@elpais.com</v>
      </c>
      <c r="H796" s="2" t="str">
        <f>_xlfn.XLOOKUP(C796,customers!$A$1:$A$1001,customers!$G$1:$G$1001,,0)</f>
        <v>United States</v>
      </c>
      <c r="I796" t="str">
        <f>_xlfn.XLOOKUP(D796,products!$A$2:$A$49,products!$B$2:$B$49,,0)</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_xlfn.XLOOKUP(orders!C797,customers!$A$1:$A$1001,customers!$B$1:$B$1001,,0)</f>
        <v>Wright Caldero</v>
      </c>
      <c r="G797" s="2" t="str">
        <f xml:space="preserve"> IF(_xlfn.XLOOKUP(C797,customers!$A$1:$A$1001,customers!$C$1:$C$1001,,0)=0,"",_xlfn.XLOOKUP(C797,customers!$A$1:$A$1001,customers!$C$1:$C$1001,,0))</f>
        <v>wcalderom3@stumbleupon.com</v>
      </c>
      <c r="H797" s="2" t="str">
        <f>_xlfn.XLOOKUP(C797,customers!$A$1:$A$1001,customers!$G$1:$G$1001,,0)</f>
        <v>United States</v>
      </c>
      <c r="I797" t="str">
        <f>_xlfn.XLOOKUP(D797,products!$A$2:$A$49,products!$B$2:$B$49,,0)</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_xlfn.XLOOKUP(orders!C798,customers!$A$1:$A$1001,customers!$B$1:$B$1001,,0)</f>
        <v>Merell Zanazzi</v>
      </c>
      <c r="G798" s="2" t="str">
        <f xml:space="preserve"> IF(_xlfn.XLOOKUP(C798,customers!$A$1:$A$1001,customers!$C$1:$C$1001,,0)=0,"",_xlfn.XLOOKUP(C798,customers!$A$1:$A$1001,customers!$C$1:$C$1001,,0))</f>
        <v/>
      </c>
      <c r="H798" s="2" t="str">
        <f>_xlfn.XLOOKUP(C798,customers!$A$1:$A$1001,customers!$G$1:$G$1001,,0)</f>
        <v>United States</v>
      </c>
      <c r="I798" t="str">
        <f>_xlfn.XLOOKUP(D798,products!$A$2:$A$49,products!$B$2:$B$49,,0)</f>
        <v>Lib</v>
      </c>
      <c r="J798" t="str">
        <f>_xlfn.XLOOKUP(D798,products!$A$2:$A$49,products!$C$2:$C$49,,0)</f>
        <v>L</v>
      </c>
      <c r="K798" s="4">
        <f>_xlfn.XLOOKUP(D798,products!$A$2:$A$49,products!$D$2:$D$49,,0)</f>
        <v>0.5</v>
      </c>
      <c r="L798" s="5">
        <f>_xlfn.XLOOKUP(D798,products!$A$2:$A$49,products!$E$2:$E$49,,0)</f>
        <v>9.51</v>
      </c>
      <c r="M798" s="5">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_xlfn.XLOOKUP(orders!C799,customers!$A$1:$A$1001,customers!$B$1:$B$1001,,0)</f>
        <v>Jed Kennicott</v>
      </c>
      <c r="G799" s="2" t="str">
        <f xml:space="preserve"> IF(_xlfn.XLOOKUP(C799,customers!$A$1:$A$1001,customers!$C$1:$C$1001,,0)=0,"",_xlfn.XLOOKUP(C799,customers!$A$1:$A$1001,customers!$C$1:$C$1001,,0))</f>
        <v>jkennicottm5@yahoo.co.jp</v>
      </c>
      <c r="H799" s="2" t="str">
        <f>_xlfn.XLOOKUP(C799,customers!$A$1:$A$1001,customers!$G$1:$G$1001,,0)</f>
        <v>United States</v>
      </c>
      <c r="I799" t="str">
        <f>_xlfn.XLOOKUP(D799,products!$A$2:$A$49,products!$B$2:$B$49,,0)</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_xlfn.XLOOKUP(orders!C800,customers!$A$1:$A$1001,customers!$B$1:$B$1001,,0)</f>
        <v>Guenevere Ruggen</v>
      </c>
      <c r="G800" s="2" t="str">
        <f xml:space="preserve"> IF(_xlfn.XLOOKUP(C800,customers!$A$1:$A$1001,customers!$C$1:$C$1001,,0)=0,"",_xlfn.XLOOKUP(C800,customers!$A$1:$A$1001,customers!$C$1:$C$1001,,0))</f>
        <v>gruggenm6@nymag.com</v>
      </c>
      <c r="H800" s="2" t="str">
        <f>_xlfn.XLOOKUP(C800,customers!$A$1:$A$1001,customers!$G$1:$G$1001,,0)</f>
        <v>United States</v>
      </c>
      <c r="I800" t="str">
        <f>_xlfn.XLOOKUP(D800,products!$A$2:$A$49,products!$B$2:$B$49,,0)</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_xlfn.XLOOKUP(orders!C801,customers!$A$1:$A$1001,customers!$B$1:$B$1001,,0)</f>
        <v>Gonzales Cicculi</v>
      </c>
      <c r="G801" s="2" t="str">
        <f xml:space="preserve"> IF(_xlfn.XLOOKUP(C801,customers!$A$1:$A$1001,customers!$C$1:$C$1001,,0)=0,"",_xlfn.XLOOKUP(C801,customers!$A$1:$A$1001,customers!$C$1:$C$1001,,0))</f>
        <v/>
      </c>
      <c r="H801" s="2" t="str">
        <f>_xlfn.XLOOKUP(C801,customers!$A$1:$A$1001,customers!$G$1:$G$1001,,0)</f>
        <v>United States</v>
      </c>
      <c r="I801" t="str">
        <f>_xlfn.XLOOKUP(D801,products!$A$2:$A$49,products!$B$2:$B$49,,0)</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_xlfn.XLOOKUP(orders!C802,customers!$A$1:$A$1001,customers!$B$1:$B$1001,,0)</f>
        <v>Man Fright</v>
      </c>
      <c r="G802" s="2" t="str">
        <f xml:space="preserve"> IF(_xlfn.XLOOKUP(C802,customers!$A$1:$A$1001,customers!$C$1:$C$1001,,0)=0,"",_xlfn.XLOOKUP(C802,customers!$A$1:$A$1001,customers!$C$1:$C$1001,,0))</f>
        <v>mfrightm8@harvard.edu</v>
      </c>
      <c r="H802" s="2" t="str">
        <f>_xlfn.XLOOKUP(C802,customers!$A$1:$A$1001,customers!$G$1:$G$1001,,0)</f>
        <v>Ireland</v>
      </c>
      <c r="I802" t="str">
        <f>_xlfn.XLOOKUP(D802,products!$A$2:$A$49,products!$B$2:$B$49,,0)</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_xlfn.XLOOKUP(orders!C803,customers!$A$1:$A$1001,customers!$B$1:$B$1001,,0)</f>
        <v>Boyce Tarte</v>
      </c>
      <c r="G803" s="2" t="str">
        <f xml:space="preserve"> IF(_xlfn.XLOOKUP(C803,customers!$A$1:$A$1001,customers!$C$1:$C$1001,,0)=0,"",_xlfn.XLOOKUP(C803,customers!$A$1:$A$1001,customers!$C$1:$C$1001,,0))</f>
        <v>btartem9@aol.com</v>
      </c>
      <c r="H803" s="2" t="str">
        <f>_xlfn.XLOOKUP(C803,customers!$A$1:$A$1001,customers!$G$1:$G$1001,,0)</f>
        <v>United States</v>
      </c>
      <c r="I803" t="str">
        <f>_xlfn.XLOOKUP(D803,products!$A$2:$A$49,products!$B$2:$B$49,,0)</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_xlfn.XLOOKUP(orders!C804,customers!$A$1:$A$1001,customers!$B$1:$B$1001,,0)</f>
        <v>Caddric Krzysztofiak</v>
      </c>
      <c r="G804" s="2" t="str">
        <f xml:space="preserve"> IF(_xlfn.XLOOKUP(C804,customers!$A$1:$A$1001,customers!$C$1:$C$1001,,0)=0,"",_xlfn.XLOOKUP(C804,customers!$A$1:$A$1001,customers!$C$1:$C$1001,,0))</f>
        <v>ckrzysztofiakma@skyrock.com</v>
      </c>
      <c r="H804" s="2" t="str">
        <f>_xlfn.XLOOKUP(C804,customers!$A$1:$A$1001,customers!$G$1:$G$1001,,0)</f>
        <v>United States</v>
      </c>
      <c r="I804" t="str">
        <f>_xlfn.XLOOKUP(D804,products!$A$2:$A$49,products!$B$2:$B$49,,0)</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_xlfn.XLOOKUP(orders!C805,customers!$A$1:$A$1001,customers!$B$1:$B$1001,,0)</f>
        <v>Darn Penquet</v>
      </c>
      <c r="G805" s="2" t="str">
        <f xml:space="preserve"> IF(_xlfn.XLOOKUP(C805,customers!$A$1:$A$1001,customers!$C$1:$C$1001,,0)=0,"",_xlfn.XLOOKUP(C805,customers!$A$1:$A$1001,customers!$C$1:$C$1001,,0))</f>
        <v>dpenquetmb@diigo.com</v>
      </c>
      <c r="H805" s="2" t="str">
        <f>_xlfn.XLOOKUP(C805,customers!$A$1:$A$1001,customers!$G$1:$G$1001,,0)</f>
        <v>United States</v>
      </c>
      <c r="I805" t="str">
        <f>_xlfn.XLOOKUP(D805,products!$A$2:$A$49,products!$B$2:$B$49,,0)</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_xlfn.XLOOKUP(orders!C806,customers!$A$1:$A$1001,customers!$B$1:$B$1001,,0)</f>
        <v>Jammie Cloke</v>
      </c>
      <c r="G806" s="2" t="str">
        <f xml:space="preserve"> IF(_xlfn.XLOOKUP(C806,customers!$A$1:$A$1001,customers!$C$1:$C$1001,,0)=0,"",_xlfn.XLOOKUP(C806,customers!$A$1:$A$1001,customers!$C$1:$C$1001,,0))</f>
        <v/>
      </c>
      <c r="H806" s="2" t="str">
        <f>_xlfn.XLOOKUP(C806,customers!$A$1:$A$1001,customers!$G$1:$G$1001,,0)</f>
        <v>United Kingdom</v>
      </c>
      <c r="I806" t="str">
        <f>_xlfn.XLOOKUP(D806,products!$A$2:$A$49,products!$B$2:$B$49,,0)</f>
        <v>Rob</v>
      </c>
      <c r="J806" t="str">
        <f>_xlfn.XLOOKUP(D806,products!$A$2:$A$49,products!$C$2:$C$49,,0)</f>
        <v>L</v>
      </c>
      <c r="K806" s="4">
        <f>_xlfn.XLOOKUP(D806,products!$A$2:$A$49,products!$D$2:$D$49,,0)</f>
        <v>1</v>
      </c>
      <c r="L806" s="5">
        <f>_xlfn.XLOOKUP(D806,products!$A$2:$A$49,products!$E$2:$E$49,,0)</f>
        <v>11.95</v>
      </c>
      <c r="M806" s="5">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_xlfn.XLOOKUP(orders!C807,customers!$A$1:$A$1001,customers!$B$1:$B$1001,,0)</f>
        <v>Chester Clowton</v>
      </c>
      <c r="G807" s="2" t="str">
        <f xml:space="preserve"> IF(_xlfn.XLOOKUP(C807,customers!$A$1:$A$1001,customers!$C$1:$C$1001,,0)=0,"",_xlfn.XLOOKUP(C807,customers!$A$1:$A$1001,customers!$C$1:$C$1001,,0))</f>
        <v/>
      </c>
      <c r="H807" s="2" t="str">
        <f>_xlfn.XLOOKUP(C807,customers!$A$1:$A$1001,customers!$G$1:$G$1001,,0)</f>
        <v>United States</v>
      </c>
      <c r="I807" t="str">
        <f>_xlfn.XLOOKUP(D807,products!$A$2:$A$49,products!$B$2:$B$49,,0)</f>
        <v>Rob</v>
      </c>
      <c r="J807" t="str">
        <f>_xlfn.XLOOKUP(D807,products!$A$2:$A$49,products!$C$2:$C$49,,0)</f>
        <v>M</v>
      </c>
      <c r="K807" s="4">
        <f>_xlfn.XLOOKUP(D807,products!$A$2:$A$49,products!$D$2:$D$49,,0)</f>
        <v>0.5</v>
      </c>
      <c r="L807" s="5">
        <f>_xlfn.XLOOKUP(D807,products!$A$2:$A$49,products!$E$2:$E$49,,0)</f>
        <v>5.97</v>
      </c>
      <c r="M807" s="5">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_xlfn.XLOOKUP(orders!C808,customers!$A$1:$A$1001,customers!$B$1:$B$1001,,0)</f>
        <v>Kathleen Diable</v>
      </c>
      <c r="G808" s="2" t="str">
        <f xml:space="preserve"> IF(_xlfn.XLOOKUP(C808,customers!$A$1:$A$1001,customers!$C$1:$C$1001,,0)=0,"",_xlfn.XLOOKUP(C808,customers!$A$1:$A$1001,customers!$C$1:$C$1001,,0))</f>
        <v/>
      </c>
      <c r="H808" s="2" t="str">
        <f>_xlfn.XLOOKUP(C808,customers!$A$1:$A$1001,customers!$G$1:$G$1001,,0)</f>
        <v>United Kingdom</v>
      </c>
      <c r="I808" t="str">
        <f>_xlfn.XLOOKUP(D808,products!$A$2:$A$49,products!$B$2:$B$49,,0)</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_xlfn.XLOOKUP(orders!C809,customers!$A$1:$A$1001,customers!$B$1:$B$1001,,0)</f>
        <v>Koren Ferretti</v>
      </c>
      <c r="G809" s="2" t="str">
        <f xml:space="preserve"> IF(_xlfn.XLOOKUP(C809,customers!$A$1:$A$1001,customers!$C$1:$C$1001,,0)=0,"",_xlfn.XLOOKUP(C809,customers!$A$1:$A$1001,customers!$C$1:$C$1001,,0))</f>
        <v>kferrettimf@huffingtonpost.com</v>
      </c>
      <c r="H809" s="2" t="str">
        <f>_xlfn.XLOOKUP(C809,customers!$A$1:$A$1001,customers!$G$1:$G$1001,,0)</f>
        <v>Ireland</v>
      </c>
      <c r="I809" t="str">
        <f>_xlfn.XLOOKUP(D809,products!$A$2:$A$49,products!$B$2:$B$49,,0)</f>
        <v>Lib</v>
      </c>
      <c r="J809" t="str">
        <f>_xlfn.XLOOKUP(D809,products!$A$2:$A$49,products!$C$2:$C$49,,0)</f>
        <v>D</v>
      </c>
      <c r="K809" s="4">
        <f>_xlfn.XLOOKUP(D809,products!$A$2:$A$49,products!$D$2:$D$49,,0)</f>
        <v>0.5</v>
      </c>
      <c r="L809" s="5">
        <f>_xlfn.XLOOKUP(D809,products!$A$2:$A$49,products!$E$2:$E$49,,0)</f>
        <v>7.77</v>
      </c>
      <c r="M809" s="5">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_xlfn.XLOOKUP(orders!C810,customers!$A$1:$A$1001,customers!$B$1:$B$1001,,0)</f>
        <v>Allis Wilmore</v>
      </c>
      <c r="G810" s="2" t="str">
        <f xml:space="preserve"> IF(_xlfn.XLOOKUP(C810,customers!$A$1:$A$1001,customers!$C$1:$C$1001,,0)=0,"",_xlfn.XLOOKUP(C810,customers!$A$1:$A$1001,customers!$C$1:$C$1001,,0))</f>
        <v/>
      </c>
      <c r="H810" s="2" t="str">
        <f>_xlfn.XLOOKUP(C810,customers!$A$1:$A$1001,customers!$G$1:$G$1001,,0)</f>
        <v>United States</v>
      </c>
      <c r="I810" t="str">
        <f>_xlfn.XLOOKUP(D810,products!$A$2:$A$49,products!$B$2:$B$49,,0)</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_xlfn.XLOOKUP(orders!C811,customers!$A$1:$A$1001,customers!$B$1:$B$1001,,0)</f>
        <v>Chaddie Bennie</v>
      </c>
      <c r="G811" s="2" t="str">
        <f xml:space="preserve"> IF(_xlfn.XLOOKUP(C811,customers!$A$1:$A$1001,customers!$C$1:$C$1001,,0)=0,"",_xlfn.XLOOKUP(C811,customers!$A$1:$A$1001,customers!$C$1:$C$1001,,0))</f>
        <v/>
      </c>
      <c r="H811" s="2" t="str">
        <f>_xlfn.XLOOKUP(C811,customers!$A$1:$A$1001,customers!$G$1:$G$1001,,0)</f>
        <v>United States</v>
      </c>
      <c r="I811" t="str">
        <f>_xlfn.XLOOKUP(D811,products!$A$2:$A$49,products!$B$2:$B$49,,0)</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_xlfn.XLOOKUP(orders!C812,customers!$A$1:$A$1001,customers!$B$1:$B$1001,,0)</f>
        <v>Alberta Balsdone</v>
      </c>
      <c r="G812" s="2" t="str">
        <f xml:space="preserve"> IF(_xlfn.XLOOKUP(C812,customers!$A$1:$A$1001,customers!$C$1:$C$1001,,0)=0,"",_xlfn.XLOOKUP(C812,customers!$A$1:$A$1001,customers!$C$1:$C$1001,,0))</f>
        <v>abalsdonemi@toplist.cz</v>
      </c>
      <c r="H812" s="2" t="str">
        <f>_xlfn.XLOOKUP(C812,customers!$A$1:$A$1001,customers!$G$1:$G$1001,,0)</f>
        <v>United States</v>
      </c>
      <c r="I812" t="str">
        <f>_xlfn.XLOOKUP(D812,products!$A$2:$A$49,products!$B$2:$B$49,,0)</f>
        <v>Lib</v>
      </c>
      <c r="J812" t="str">
        <f>_xlfn.XLOOKUP(D812,products!$A$2:$A$49,products!$C$2:$C$49,,0)</f>
        <v>L</v>
      </c>
      <c r="K812" s="4">
        <f>_xlfn.XLOOKUP(D812,products!$A$2:$A$49,products!$D$2:$D$49,,0)</f>
        <v>0.5</v>
      </c>
      <c r="L812" s="5">
        <f>_xlfn.XLOOKUP(D812,products!$A$2:$A$49,products!$E$2:$E$49,,0)</f>
        <v>9.51</v>
      </c>
      <c r="M812" s="5">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_xlfn.XLOOKUP(orders!C813,customers!$A$1:$A$1001,customers!$B$1:$B$1001,,0)</f>
        <v>Brice Romera</v>
      </c>
      <c r="G813" s="2" t="str">
        <f xml:space="preserve"> IF(_xlfn.XLOOKUP(C813,customers!$A$1:$A$1001,customers!$C$1:$C$1001,,0)=0,"",_xlfn.XLOOKUP(C813,customers!$A$1:$A$1001,customers!$C$1:$C$1001,,0))</f>
        <v>bromeramj@list-manage.com</v>
      </c>
      <c r="H813" s="2" t="str">
        <f>_xlfn.XLOOKUP(C813,customers!$A$1:$A$1001,customers!$G$1:$G$1001,,0)</f>
        <v>Ireland</v>
      </c>
      <c r="I813" t="str">
        <f>_xlfn.XLOOKUP(D813,products!$A$2:$A$49,products!$B$2:$B$49,,0)</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_xlfn.XLOOKUP(orders!C814,customers!$A$1:$A$1001,customers!$B$1:$B$1001,,0)</f>
        <v>Brice Romera</v>
      </c>
      <c r="G814" s="2" t="str">
        <f xml:space="preserve"> IF(_xlfn.XLOOKUP(C814,customers!$A$1:$A$1001,customers!$C$1:$C$1001,,0)=0,"",_xlfn.XLOOKUP(C814,customers!$A$1:$A$1001,customers!$C$1:$C$1001,,0))</f>
        <v>bromeramj@list-manage.com</v>
      </c>
      <c r="H814" s="2" t="str">
        <f>_xlfn.XLOOKUP(C814,customers!$A$1:$A$1001,customers!$G$1:$G$1001,,0)</f>
        <v>Ireland</v>
      </c>
      <c r="I814" t="str">
        <f>_xlfn.XLOOKUP(D814,products!$A$2:$A$49,products!$B$2:$B$49,,0)</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_xlfn.XLOOKUP(orders!C815,customers!$A$1:$A$1001,customers!$B$1:$B$1001,,0)</f>
        <v>Conchita Bryde</v>
      </c>
      <c r="G815" s="2" t="str">
        <f xml:space="preserve"> IF(_xlfn.XLOOKUP(C815,customers!$A$1:$A$1001,customers!$C$1:$C$1001,,0)=0,"",_xlfn.XLOOKUP(C815,customers!$A$1:$A$1001,customers!$C$1:$C$1001,,0))</f>
        <v>cbrydeml@tuttocitta.it</v>
      </c>
      <c r="H815" s="2" t="str">
        <f>_xlfn.XLOOKUP(C815,customers!$A$1:$A$1001,customers!$G$1:$G$1001,,0)</f>
        <v>United States</v>
      </c>
      <c r="I815" t="str">
        <f>_xlfn.XLOOKUP(D815,products!$A$2:$A$49,products!$B$2:$B$49,,0)</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_xlfn.XLOOKUP(orders!C816,customers!$A$1:$A$1001,customers!$B$1:$B$1001,,0)</f>
        <v>Silvanus Enefer</v>
      </c>
      <c r="G816" s="2" t="str">
        <f xml:space="preserve"> IF(_xlfn.XLOOKUP(C816,customers!$A$1:$A$1001,customers!$C$1:$C$1001,,0)=0,"",_xlfn.XLOOKUP(C816,customers!$A$1:$A$1001,customers!$C$1:$C$1001,,0))</f>
        <v>senefermm@blog.com</v>
      </c>
      <c r="H816" s="2" t="str">
        <f>_xlfn.XLOOKUP(C816,customers!$A$1:$A$1001,customers!$G$1:$G$1001,,0)</f>
        <v>United States</v>
      </c>
      <c r="I816" t="str">
        <f>_xlfn.XLOOKUP(D816,products!$A$2:$A$49,products!$B$2:$B$49,,0)</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_xlfn.XLOOKUP(orders!C817,customers!$A$1:$A$1001,customers!$B$1:$B$1001,,0)</f>
        <v>Lenci Haggerstone</v>
      </c>
      <c r="G817" s="2" t="str">
        <f xml:space="preserve"> IF(_xlfn.XLOOKUP(C817,customers!$A$1:$A$1001,customers!$C$1:$C$1001,,0)=0,"",_xlfn.XLOOKUP(C817,customers!$A$1:$A$1001,customers!$C$1:$C$1001,,0))</f>
        <v>lhaggerstonemn@independent.co.uk</v>
      </c>
      <c r="H817" s="2" t="str">
        <f>_xlfn.XLOOKUP(C817,customers!$A$1:$A$1001,customers!$G$1:$G$1001,,0)</f>
        <v>United States</v>
      </c>
      <c r="I817" t="str">
        <f>_xlfn.XLOOKUP(D817,products!$A$2:$A$49,products!$B$2:$B$49,,0)</f>
        <v>Rob</v>
      </c>
      <c r="J817" t="str">
        <f>_xlfn.XLOOKUP(D817,products!$A$2:$A$49,products!$C$2:$C$49,,0)</f>
        <v>M</v>
      </c>
      <c r="K817" s="4">
        <f>_xlfn.XLOOKUP(D817,products!$A$2:$A$49,products!$D$2:$D$49,,0)</f>
        <v>0.5</v>
      </c>
      <c r="L817" s="5">
        <f>_xlfn.XLOOKUP(D817,products!$A$2:$A$49,products!$E$2:$E$49,,0)</f>
        <v>5.97</v>
      </c>
      <c r="M817" s="5">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_xlfn.XLOOKUP(orders!C818,customers!$A$1:$A$1001,customers!$B$1:$B$1001,,0)</f>
        <v>Marvin Gundry</v>
      </c>
      <c r="G818" s="2" t="str">
        <f xml:space="preserve"> IF(_xlfn.XLOOKUP(C818,customers!$A$1:$A$1001,customers!$C$1:$C$1001,,0)=0,"",_xlfn.XLOOKUP(C818,customers!$A$1:$A$1001,customers!$C$1:$C$1001,,0))</f>
        <v>mgundrymo@omniture.com</v>
      </c>
      <c r="H818" s="2" t="str">
        <f>_xlfn.XLOOKUP(C818,customers!$A$1:$A$1001,customers!$G$1:$G$1001,,0)</f>
        <v>Ireland</v>
      </c>
      <c r="I818" t="str">
        <f>_xlfn.XLOOKUP(D818,products!$A$2:$A$49,products!$B$2:$B$49,,0)</f>
        <v>Lib</v>
      </c>
      <c r="J818" t="str">
        <f>_xlfn.XLOOKUP(D818,products!$A$2:$A$49,products!$C$2:$C$49,,0)</f>
        <v>L</v>
      </c>
      <c r="K818" s="4">
        <f>_xlfn.XLOOKUP(D818,products!$A$2:$A$49,products!$D$2:$D$49,,0)</f>
        <v>0.5</v>
      </c>
      <c r="L818" s="5">
        <f>_xlfn.XLOOKUP(D818,products!$A$2:$A$49,products!$E$2:$E$49,,0)</f>
        <v>9.51</v>
      </c>
      <c r="M818" s="5">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_xlfn.XLOOKUP(orders!C819,customers!$A$1:$A$1001,customers!$B$1:$B$1001,,0)</f>
        <v>Bayard Wellan</v>
      </c>
      <c r="G819" s="2" t="str">
        <f xml:space="preserve"> IF(_xlfn.XLOOKUP(C819,customers!$A$1:$A$1001,customers!$C$1:$C$1001,,0)=0,"",_xlfn.XLOOKUP(C819,customers!$A$1:$A$1001,customers!$C$1:$C$1001,,0))</f>
        <v>bwellanmp@cafepress.com</v>
      </c>
      <c r="H819" s="2" t="str">
        <f>_xlfn.XLOOKUP(C819,customers!$A$1:$A$1001,customers!$G$1:$G$1001,,0)</f>
        <v>United States</v>
      </c>
      <c r="I819" t="str">
        <f>_xlfn.XLOOKUP(D819,products!$A$2:$A$49,products!$B$2:$B$49,,0)</f>
        <v>Lib</v>
      </c>
      <c r="J819" t="str">
        <f>_xlfn.XLOOKUP(D819,products!$A$2:$A$49,products!$C$2:$C$49,,0)</f>
        <v>D</v>
      </c>
      <c r="K819" s="4">
        <f>_xlfn.XLOOKUP(D819,products!$A$2:$A$49,products!$D$2:$D$49,,0)</f>
        <v>0.5</v>
      </c>
      <c r="L819" s="5">
        <f>_xlfn.XLOOKUP(D819,products!$A$2:$A$49,products!$E$2:$E$49,,0)</f>
        <v>7.77</v>
      </c>
      <c r="M819" s="5">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_xlfn.XLOOKUP(orders!C820,customers!$A$1:$A$1001,customers!$B$1:$B$1001,,0)</f>
        <v>Allis Wilmore</v>
      </c>
      <c r="G820" s="2" t="str">
        <f xml:space="preserve"> IF(_xlfn.XLOOKUP(C820,customers!$A$1:$A$1001,customers!$C$1:$C$1001,,0)=0,"",_xlfn.XLOOKUP(C820,customers!$A$1:$A$1001,customers!$C$1:$C$1001,,0))</f>
        <v/>
      </c>
      <c r="H820" s="2" t="str">
        <f>_xlfn.XLOOKUP(C820,customers!$A$1:$A$1001,customers!$G$1:$G$1001,,0)</f>
        <v>United States</v>
      </c>
      <c r="I820" t="str">
        <f>_xlfn.XLOOKUP(D820,products!$A$2:$A$49,products!$B$2:$B$49,,0)</f>
        <v>Lib</v>
      </c>
      <c r="J820" t="str">
        <f>_xlfn.XLOOKUP(D820,products!$A$2:$A$49,products!$C$2:$C$49,,0)</f>
        <v>L</v>
      </c>
      <c r="K820" s="4">
        <f>_xlfn.XLOOKUP(D820,products!$A$2:$A$49,products!$D$2:$D$49,,0)</f>
        <v>1</v>
      </c>
      <c r="L820" s="5">
        <f>_xlfn.XLOOKUP(D820,products!$A$2:$A$49,products!$E$2:$E$49,,0)</f>
        <v>15.85</v>
      </c>
      <c r="M820" s="5">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_xlfn.XLOOKUP(orders!C821,customers!$A$1:$A$1001,customers!$B$1:$B$1001,,0)</f>
        <v>Caddric Atcheson</v>
      </c>
      <c r="G821" s="2" t="str">
        <f xml:space="preserve"> IF(_xlfn.XLOOKUP(C821,customers!$A$1:$A$1001,customers!$C$1:$C$1001,,0)=0,"",_xlfn.XLOOKUP(C821,customers!$A$1:$A$1001,customers!$C$1:$C$1001,,0))</f>
        <v>catchesonmr@xinhuanet.com</v>
      </c>
      <c r="H821" s="2" t="str">
        <f>_xlfn.XLOOKUP(C821,customers!$A$1:$A$1001,customers!$G$1:$G$1001,,0)</f>
        <v>United States</v>
      </c>
      <c r="I821" t="str">
        <f>_xlfn.XLOOKUP(D821,products!$A$2:$A$49,products!$B$2:$B$49,,0)</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_xlfn.XLOOKUP(orders!C822,customers!$A$1:$A$1001,customers!$B$1:$B$1001,,0)</f>
        <v>Eustace Stenton</v>
      </c>
      <c r="G822" s="2" t="str">
        <f xml:space="preserve"> IF(_xlfn.XLOOKUP(C822,customers!$A$1:$A$1001,customers!$C$1:$C$1001,,0)=0,"",_xlfn.XLOOKUP(C822,customers!$A$1:$A$1001,customers!$C$1:$C$1001,,0))</f>
        <v>estentonms@google.it</v>
      </c>
      <c r="H822" s="2" t="str">
        <f>_xlfn.XLOOKUP(C822,customers!$A$1:$A$1001,customers!$G$1:$G$1001,,0)</f>
        <v>United States</v>
      </c>
      <c r="I822" t="str">
        <f>_xlfn.XLOOKUP(D822,products!$A$2:$A$49,products!$B$2:$B$49,,0)</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_xlfn.XLOOKUP(orders!C823,customers!$A$1:$A$1001,customers!$B$1:$B$1001,,0)</f>
        <v>Ericka Tripp</v>
      </c>
      <c r="G823" s="2" t="str">
        <f xml:space="preserve"> IF(_xlfn.XLOOKUP(C823,customers!$A$1:$A$1001,customers!$C$1:$C$1001,,0)=0,"",_xlfn.XLOOKUP(C823,customers!$A$1:$A$1001,customers!$C$1:$C$1001,,0))</f>
        <v>etrippmt@wp.com</v>
      </c>
      <c r="H823" s="2" t="str">
        <f>_xlfn.XLOOKUP(C823,customers!$A$1:$A$1001,customers!$G$1:$G$1001,,0)</f>
        <v>United States</v>
      </c>
      <c r="I823" t="str">
        <f>_xlfn.XLOOKUP(D823,products!$A$2:$A$49,products!$B$2:$B$49,,0)</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_xlfn.XLOOKUP(orders!C824,customers!$A$1:$A$1001,customers!$B$1:$B$1001,,0)</f>
        <v>Lyndsey MacManus</v>
      </c>
      <c r="G824" s="2" t="str">
        <f xml:space="preserve"> IF(_xlfn.XLOOKUP(C824,customers!$A$1:$A$1001,customers!$C$1:$C$1001,,0)=0,"",_xlfn.XLOOKUP(C824,customers!$A$1:$A$1001,customers!$C$1:$C$1001,,0))</f>
        <v>lmacmanusmu@imdb.com</v>
      </c>
      <c r="H824" s="2" t="str">
        <f>_xlfn.XLOOKUP(C824,customers!$A$1:$A$1001,customers!$G$1:$G$1001,,0)</f>
        <v>United States</v>
      </c>
      <c r="I824" t="str">
        <f>_xlfn.XLOOKUP(D824,products!$A$2:$A$49,products!$B$2:$B$49,,0)</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_xlfn.XLOOKUP(orders!C825,customers!$A$1:$A$1001,customers!$B$1:$B$1001,,0)</f>
        <v>Tess Benediktovich</v>
      </c>
      <c r="G825" s="2" t="str">
        <f xml:space="preserve"> IF(_xlfn.XLOOKUP(C825,customers!$A$1:$A$1001,customers!$C$1:$C$1001,,0)=0,"",_xlfn.XLOOKUP(C825,customers!$A$1:$A$1001,customers!$C$1:$C$1001,,0))</f>
        <v>tbenediktovichmv@ebay.com</v>
      </c>
      <c r="H825" s="2" t="str">
        <f>_xlfn.XLOOKUP(C825,customers!$A$1:$A$1001,customers!$G$1:$G$1001,,0)</f>
        <v>United States</v>
      </c>
      <c r="I825" t="str">
        <f>_xlfn.XLOOKUP(D825,products!$A$2:$A$49,products!$B$2:$B$49,,0)</f>
        <v>Lib</v>
      </c>
      <c r="J825" t="str">
        <f>_xlfn.XLOOKUP(D825,products!$A$2:$A$49,products!$C$2:$C$49,,0)</f>
        <v>L</v>
      </c>
      <c r="K825" s="4">
        <f>_xlfn.XLOOKUP(D825,products!$A$2:$A$49,products!$D$2:$D$49,,0)</f>
        <v>1</v>
      </c>
      <c r="L825" s="5">
        <f>_xlfn.XLOOKUP(D825,products!$A$2:$A$49,products!$E$2:$E$49,,0)</f>
        <v>15.85</v>
      </c>
      <c r="M825" s="5">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_xlfn.XLOOKUP(orders!C826,customers!$A$1:$A$1001,customers!$B$1:$B$1001,,0)</f>
        <v>Correy Bourner</v>
      </c>
      <c r="G826" s="2" t="str">
        <f xml:space="preserve"> IF(_xlfn.XLOOKUP(C826,customers!$A$1:$A$1001,customers!$C$1:$C$1001,,0)=0,"",_xlfn.XLOOKUP(C826,customers!$A$1:$A$1001,customers!$C$1:$C$1001,,0))</f>
        <v>cbournermw@chronoengine.com</v>
      </c>
      <c r="H826" s="2" t="str">
        <f>_xlfn.XLOOKUP(C826,customers!$A$1:$A$1001,customers!$G$1:$G$1001,,0)</f>
        <v>United States</v>
      </c>
      <c r="I826" t="str">
        <f>_xlfn.XLOOKUP(D826,products!$A$2:$A$49,products!$B$2:$B$49,,0)</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_xlfn.XLOOKUP(orders!C827,customers!$A$1:$A$1001,customers!$B$1:$B$1001,,0)</f>
        <v>Odelia Skerme</v>
      </c>
      <c r="G827" s="2" t="str">
        <f xml:space="preserve"> IF(_xlfn.XLOOKUP(C827,customers!$A$1:$A$1001,customers!$C$1:$C$1001,,0)=0,"",_xlfn.XLOOKUP(C827,customers!$A$1:$A$1001,customers!$C$1:$C$1001,,0))</f>
        <v>oskermen3@hatena.ne.jp</v>
      </c>
      <c r="H827" s="2" t="str">
        <f>_xlfn.XLOOKUP(C827,customers!$A$1:$A$1001,customers!$G$1:$G$1001,,0)</f>
        <v>United States</v>
      </c>
      <c r="I827" t="str">
        <f>_xlfn.XLOOKUP(D827,products!$A$2:$A$49,products!$B$2:$B$49,,0)</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_xlfn.XLOOKUP(orders!C828,customers!$A$1:$A$1001,customers!$B$1:$B$1001,,0)</f>
        <v>Kandy Heddan</v>
      </c>
      <c r="G828" s="2" t="str">
        <f xml:space="preserve"> IF(_xlfn.XLOOKUP(C828,customers!$A$1:$A$1001,customers!$C$1:$C$1001,,0)=0,"",_xlfn.XLOOKUP(C828,customers!$A$1:$A$1001,customers!$C$1:$C$1001,,0))</f>
        <v>kheddanmy@icq.com</v>
      </c>
      <c r="H828" s="2" t="str">
        <f>_xlfn.XLOOKUP(C828,customers!$A$1:$A$1001,customers!$G$1:$G$1001,,0)</f>
        <v>United States</v>
      </c>
      <c r="I828" t="str">
        <f>_xlfn.XLOOKUP(D828,products!$A$2:$A$49,products!$B$2:$B$49,,0)</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_xlfn.XLOOKUP(orders!C829,customers!$A$1:$A$1001,customers!$B$1:$B$1001,,0)</f>
        <v>Ibby Charters</v>
      </c>
      <c r="G829" s="2" t="str">
        <f xml:space="preserve"> IF(_xlfn.XLOOKUP(C829,customers!$A$1:$A$1001,customers!$C$1:$C$1001,,0)=0,"",_xlfn.XLOOKUP(C829,customers!$A$1:$A$1001,customers!$C$1:$C$1001,,0))</f>
        <v>ichartersmz@abc.net.au</v>
      </c>
      <c r="H829" s="2" t="str">
        <f>_xlfn.XLOOKUP(C829,customers!$A$1:$A$1001,customers!$G$1:$G$1001,,0)</f>
        <v>United States</v>
      </c>
      <c r="I829" t="str">
        <f>_xlfn.XLOOKUP(D829,products!$A$2:$A$49,products!$B$2:$B$49,,0)</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_xlfn.XLOOKUP(orders!C830,customers!$A$1:$A$1001,customers!$B$1:$B$1001,,0)</f>
        <v>Adora Roubert</v>
      </c>
      <c r="G830" s="2" t="str">
        <f xml:space="preserve"> IF(_xlfn.XLOOKUP(C830,customers!$A$1:$A$1001,customers!$C$1:$C$1001,,0)=0,"",_xlfn.XLOOKUP(C830,customers!$A$1:$A$1001,customers!$C$1:$C$1001,,0))</f>
        <v>aroubertn0@tmall.com</v>
      </c>
      <c r="H830" s="2" t="str">
        <f>_xlfn.XLOOKUP(C830,customers!$A$1:$A$1001,customers!$G$1:$G$1001,,0)</f>
        <v>United States</v>
      </c>
      <c r="I830" t="str">
        <f>_xlfn.XLOOKUP(D830,products!$A$2:$A$49,products!$B$2:$B$49,,0)</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_xlfn.XLOOKUP(orders!C831,customers!$A$1:$A$1001,customers!$B$1:$B$1001,,0)</f>
        <v>Hillel Mairs</v>
      </c>
      <c r="G831" s="2" t="str">
        <f xml:space="preserve"> IF(_xlfn.XLOOKUP(C831,customers!$A$1:$A$1001,customers!$C$1:$C$1001,,0)=0,"",_xlfn.XLOOKUP(C831,customers!$A$1:$A$1001,customers!$C$1:$C$1001,,0))</f>
        <v>hmairsn1@so-net.ne.jp</v>
      </c>
      <c r="H831" s="2" t="str">
        <f>_xlfn.XLOOKUP(C831,customers!$A$1:$A$1001,customers!$G$1:$G$1001,,0)</f>
        <v>United States</v>
      </c>
      <c r="I831" t="str">
        <f>_xlfn.XLOOKUP(D831,products!$A$2:$A$49,products!$B$2:$B$49,,0)</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_xlfn.XLOOKUP(orders!C832,customers!$A$1:$A$1001,customers!$B$1:$B$1001,,0)</f>
        <v>Helaina Rainforth</v>
      </c>
      <c r="G832" s="2" t="str">
        <f xml:space="preserve"> IF(_xlfn.XLOOKUP(C832,customers!$A$1:$A$1001,customers!$C$1:$C$1001,,0)=0,"",_xlfn.XLOOKUP(C832,customers!$A$1:$A$1001,customers!$C$1:$C$1001,,0))</f>
        <v>hrainforthn2@blog.com</v>
      </c>
      <c r="H832" s="2" t="str">
        <f>_xlfn.XLOOKUP(C832,customers!$A$1:$A$1001,customers!$G$1:$G$1001,,0)</f>
        <v>United States</v>
      </c>
      <c r="I832" t="str">
        <f>_xlfn.XLOOKUP(D832,products!$A$2:$A$49,products!$B$2:$B$49,,0)</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_xlfn.XLOOKUP(orders!C833,customers!$A$1:$A$1001,customers!$B$1:$B$1001,,0)</f>
        <v>Helaina Rainforth</v>
      </c>
      <c r="G833" s="2" t="str">
        <f xml:space="preserve"> IF(_xlfn.XLOOKUP(C833,customers!$A$1:$A$1001,customers!$C$1:$C$1001,,0)=0,"",_xlfn.XLOOKUP(C833,customers!$A$1:$A$1001,customers!$C$1:$C$1001,,0))</f>
        <v>hrainforthn2@blog.com</v>
      </c>
      <c r="H833" s="2" t="str">
        <f>_xlfn.XLOOKUP(C833,customers!$A$1:$A$1001,customers!$G$1:$G$1001,,0)</f>
        <v>United States</v>
      </c>
      <c r="I833" t="str">
        <f>_xlfn.XLOOKUP(D833,products!$A$2:$A$49,products!$B$2:$B$49,,0)</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_xlfn.XLOOKUP(orders!C834,customers!$A$1:$A$1001,customers!$B$1:$B$1001,,0)</f>
        <v>Isac Jesper</v>
      </c>
      <c r="G834" s="2" t="str">
        <f xml:space="preserve"> IF(_xlfn.XLOOKUP(C834,customers!$A$1:$A$1001,customers!$C$1:$C$1001,,0)=0,"",_xlfn.XLOOKUP(C834,customers!$A$1:$A$1001,customers!$C$1:$C$1001,,0))</f>
        <v>ijespern4@theglobeandmail.com</v>
      </c>
      <c r="H834" s="2" t="str">
        <f>_xlfn.XLOOKUP(C834,customers!$A$1:$A$1001,customers!$G$1:$G$1001,,0)</f>
        <v>United States</v>
      </c>
      <c r="I834" t="str">
        <f>_xlfn.XLOOKUP(D834,products!$A$2:$A$49,products!$B$2:$B$49,,0)</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_xlfn.XLOOKUP(orders!C835,customers!$A$1:$A$1001,customers!$B$1:$B$1001,,0)</f>
        <v>Lenette Dwerryhouse</v>
      </c>
      <c r="G835" s="2" t="str">
        <f xml:space="preserve"> IF(_xlfn.XLOOKUP(C835,customers!$A$1:$A$1001,customers!$C$1:$C$1001,,0)=0,"",_xlfn.XLOOKUP(C835,customers!$A$1:$A$1001,customers!$C$1:$C$1001,,0))</f>
        <v>ldwerryhousen5@gravatar.com</v>
      </c>
      <c r="H835" s="2" t="str">
        <f>_xlfn.XLOOKUP(C835,customers!$A$1:$A$1001,customers!$G$1:$G$1001,,0)</f>
        <v>United States</v>
      </c>
      <c r="I835" t="str">
        <f>_xlfn.XLOOKUP(D835,products!$A$2:$A$49,products!$B$2:$B$49,,0)</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 "Robusta", IF(I835="Exc", "Excelsa", IF(I835="Ara", "Arabica", IF(I835="Lib", "Liberica", " "))))</f>
        <v>Robusta</v>
      </c>
      <c r="O835" t="str">
        <f t="shared" ref="O835:O898" si="41">IF(J835 = "M", "Medium", IF(J835 = "L", "Light", IF(J835 = "D", "Dark", " ")))</f>
        <v>Dark</v>
      </c>
      <c r="P835" t="str">
        <f>_xlfn.XLOOKUP(Orders[[#This Row],[Customer ID]],customers!$A$2:$A$1001,customers!$I$2:$I$1001,,0)</f>
        <v>Yes</v>
      </c>
    </row>
    <row r="836" spans="1:16" x14ac:dyDescent="0.2">
      <c r="A836" s="2" t="s">
        <v>5205</v>
      </c>
      <c r="B836" s="3">
        <v>44141</v>
      </c>
      <c r="C836" s="2" t="s">
        <v>5206</v>
      </c>
      <c r="D836" t="s">
        <v>6168</v>
      </c>
      <c r="E836" s="2">
        <v>1</v>
      </c>
      <c r="F836" s="2" t="str">
        <f>_xlfn.XLOOKUP(orders!C836,customers!$A$1:$A$1001,customers!$B$1:$B$1001,,0)</f>
        <v>Nadeen Broomer</v>
      </c>
      <c r="G836" s="2" t="str">
        <f xml:space="preserve"> IF(_xlfn.XLOOKUP(C836,customers!$A$1:$A$1001,customers!$C$1:$C$1001,,0)=0,"",_xlfn.XLOOKUP(C836,customers!$A$1:$A$1001,customers!$C$1:$C$1001,,0))</f>
        <v>nbroomern6@examiner.com</v>
      </c>
      <c r="H836" s="2" t="str">
        <f>_xlfn.XLOOKUP(C836,customers!$A$1:$A$1001,customers!$G$1:$G$1001,,0)</f>
        <v>United States</v>
      </c>
      <c r="I836" t="str">
        <f>_xlfn.XLOOKUP(D836,products!$A$2:$A$49,products!$B$2:$B$49,,0)</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_xlfn.XLOOKUP(orders!C837,customers!$A$1:$A$1001,customers!$B$1:$B$1001,,0)</f>
        <v>Konstantine Thoumasson</v>
      </c>
      <c r="G837" s="2" t="str">
        <f xml:space="preserve"> IF(_xlfn.XLOOKUP(C837,customers!$A$1:$A$1001,customers!$C$1:$C$1001,,0)=0,"",_xlfn.XLOOKUP(C837,customers!$A$1:$A$1001,customers!$C$1:$C$1001,,0))</f>
        <v>kthoumassonn7@bloglovin.com</v>
      </c>
      <c r="H837" s="2" t="str">
        <f>_xlfn.XLOOKUP(C837,customers!$A$1:$A$1001,customers!$G$1:$G$1001,,0)</f>
        <v>United States</v>
      </c>
      <c r="I837" t="str">
        <f>_xlfn.XLOOKUP(D837,products!$A$2:$A$49,products!$B$2:$B$49,,0)</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_xlfn.XLOOKUP(orders!C838,customers!$A$1:$A$1001,customers!$B$1:$B$1001,,0)</f>
        <v>Frans Habbergham</v>
      </c>
      <c r="G838" s="2" t="str">
        <f xml:space="preserve"> IF(_xlfn.XLOOKUP(C838,customers!$A$1:$A$1001,customers!$C$1:$C$1001,,0)=0,"",_xlfn.XLOOKUP(C838,customers!$A$1:$A$1001,customers!$C$1:$C$1001,,0))</f>
        <v>fhabberghamn8@discovery.com</v>
      </c>
      <c r="H838" s="2" t="str">
        <f>_xlfn.XLOOKUP(C838,customers!$A$1:$A$1001,customers!$G$1:$G$1001,,0)</f>
        <v>United States</v>
      </c>
      <c r="I838" t="str">
        <f>_xlfn.XLOOKUP(D838,products!$A$2:$A$49,products!$B$2:$B$49,,0)</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_xlfn.XLOOKUP(orders!C839,customers!$A$1:$A$1001,customers!$B$1:$B$1001,,0)</f>
        <v>Allis Wilmore</v>
      </c>
      <c r="G839" s="2" t="str">
        <f xml:space="preserve"> IF(_xlfn.XLOOKUP(C839,customers!$A$1:$A$1001,customers!$C$1:$C$1001,,0)=0,"",_xlfn.XLOOKUP(C839,customers!$A$1:$A$1001,customers!$C$1:$C$1001,,0))</f>
        <v/>
      </c>
      <c r="H839" s="2" t="str">
        <f>_xlfn.XLOOKUP(C839,customers!$A$1:$A$1001,customers!$G$1:$G$1001,,0)</f>
        <v>United States</v>
      </c>
      <c r="I839" t="str">
        <f>_xlfn.XLOOKUP(D839,products!$A$2:$A$49,products!$B$2:$B$49,,0)</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_xlfn.XLOOKUP(orders!C840,customers!$A$1:$A$1001,customers!$B$1:$B$1001,,0)</f>
        <v>Romain Avrashin</v>
      </c>
      <c r="G840" s="2" t="str">
        <f xml:space="preserve"> IF(_xlfn.XLOOKUP(C840,customers!$A$1:$A$1001,customers!$C$1:$C$1001,,0)=0,"",_xlfn.XLOOKUP(C840,customers!$A$1:$A$1001,customers!$C$1:$C$1001,,0))</f>
        <v>ravrashinna@tamu.edu</v>
      </c>
      <c r="H840" s="2" t="str">
        <f>_xlfn.XLOOKUP(C840,customers!$A$1:$A$1001,customers!$G$1:$G$1001,,0)</f>
        <v>United States</v>
      </c>
      <c r="I840" t="str">
        <f>_xlfn.XLOOKUP(D840,products!$A$2:$A$49,products!$B$2:$B$49,,0)</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_xlfn.XLOOKUP(orders!C841,customers!$A$1:$A$1001,customers!$B$1:$B$1001,,0)</f>
        <v>Miran Doidge</v>
      </c>
      <c r="G841" s="2" t="str">
        <f xml:space="preserve"> IF(_xlfn.XLOOKUP(C841,customers!$A$1:$A$1001,customers!$C$1:$C$1001,,0)=0,"",_xlfn.XLOOKUP(C841,customers!$A$1:$A$1001,customers!$C$1:$C$1001,,0))</f>
        <v>mdoidgenb@etsy.com</v>
      </c>
      <c r="H841" s="2" t="str">
        <f>_xlfn.XLOOKUP(C841,customers!$A$1:$A$1001,customers!$G$1:$G$1001,,0)</f>
        <v>United States</v>
      </c>
      <c r="I841" t="str">
        <f>_xlfn.XLOOKUP(D841,products!$A$2:$A$49,products!$B$2:$B$49,,0)</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_xlfn.XLOOKUP(orders!C842,customers!$A$1:$A$1001,customers!$B$1:$B$1001,,0)</f>
        <v>Janeva Edinboro</v>
      </c>
      <c r="G842" s="2" t="str">
        <f xml:space="preserve"> IF(_xlfn.XLOOKUP(C842,customers!$A$1:$A$1001,customers!$C$1:$C$1001,,0)=0,"",_xlfn.XLOOKUP(C842,customers!$A$1:$A$1001,customers!$C$1:$C$1001,,0))</f>
        <v>jedinboronc@reverbnation.com</v>
      </c>
      <c r="H842" s="2" t="str">
        <f>_xlfn.XLOOKUP(C842,customers!$A$1:$A$1001,customers!$G$1:$G$1001,,0)</f>
        <v>United States</v>
      </c>
      <c r="I842" t="str">
        <f>_xlfn.XLOOKUP(D842,products!$A$2:$A$49,products!$B$2:$B$49,,0)</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_xlfn.XLOOKUP(orders!C843,customers!$A$1:$A$1001,customers!$B$1:$B$1001,,0)</f>
        <v>Trumaine Tewelson</v>
      </c>
      <c r="G843" s="2" t="str">
        <f xml:space="preserve"> IF(_xlfn.XLOOKUP(C843,customers!$A$1:$A$1001,customers!$C$1:$C$1001,,0)=0,"",_xlfn.XLOOKUP(C843,customers!$A$1:$A$1001,customers!$C$1:$C$1001,,0))</f>
        <v>ttewelsonnd@cdbaby.com</v>
      </c>
      <c r="H843" s="2" t="str">
        <f>_xlfn.XLOOKUP(C843,customers!$A$1:$A$1001,customers!$G$1:$G$1001,,0)</f>
        <v>United States</v>
      </c>
      <c r="I843" t="str">
        <f>_xlfn.XLOOKUP(D843,products!$A$2:$A$49,products!$B$2:$B$49,,0)</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_xlfn.XLOOKUP(orders!C844,customers!$A$1:$A$1001,customers!$B$1:$B$1001,,0)</f>
        <v>Odelia Skerme</v>
      </c>
      <c r="G844" s="2" t="str">
        <f xml:space="preserve"> IF(_xlfn.XLOOKUP(C844,customers!$A$1:$A$1001,customers!$C$1:$C$1001,,0)=0,"",_xlfn.XLOOKUP(C844,customers!$A$1:$A$1001,customers!$C$1:$C$1001,,0))</f>
        <v>oskermen3@hatena.ne.jp</v>
      </c>
      <c r="H844" s="2" t="str">
        <f>_xlfn.XLOOKUP(C844,customers!$A$1:$A$1001,customers!$G$1:$G$1001,,0)</f>
        <v>United States</v>
      </c>
      <c r="I844" t="str">
        <f>_xlfn.XLOOKUP(D844,products!$A$2:$A$49,products!$B$2:$B$49,,0)</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_xlfn.XLOOKUP(orders!C845,customers!$A$1:$A$1001,customers!$B$1:$B$1001,,0)</f>
        <v>De Drewitt</v>
      </c>
      <c r="G845" s="2" t="str">
        <f xml:space="preserve"> IF(_xlfn.XLOOKUP(C845,customers!$A$1:$A$1001,customers!$C$1:$C$1001,,0)=0,"",_xlfn.XLOOKUP(C845,customers!$A$1:$A$1001,customers!$C$1:$C$1001,,0))</f>
        <v>ddrewittnf@mapquest.com</v>
      </c>
      <c r="H845" s="2" t="str">
        <f>_xlfn.XLOOKUP(C845,customers!$A$1:$A$1001,customers!$G$1:$G$1001,,0)</f>
        <v>United States</v>
      </c>
      <c r="I845" t="str">
        <f>_xlfn.XLOOKUP(D845,products!$A$2:$A$49,products!$B$2:$B$49,,0)</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_xlfn.XLOOKUP(orders!C846,customers!$A$1:$A$1001,customers!$B$1:$B$1001,,0)</f>
        <v>Adelheid Gladhill</v>
      </c>
      <c r="G846" s="2" t="str">
        <f xml:space="preserve"> IF(_xlfn.XLOOKUP(C846,customers!$A$1:$A$1001,customers!$C$1:$C$1001,,0)=0,"",_xlfn.XLOOKUP(C846,customers!$A$1:$A$1001,customers!$C$1:$C$1001,,0))</f>
        <v>agladhillng@stanford.edu</v>
      </c>
      <c r="H846" s="2" t="str">
        <f>_xlfn.XLOOKUP(C846,customers!$A$1:$A$1001,customers!$G$1:$G$1001,,0)</f>
        <v>United States</v>
      </c>
      <c r="I846" t="str">
        <f>_xlfn.XLOOKUP(D846,products!$A$2:$A$49,products!$B$2:$B$49,,0)</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_xlfn.XLOOKUP(orders!C847,customers!$A$1:$A$1001,customers!$B$1:$B$1001,,0)</f>
        <v>Murielle Lorinez</v>
      </c>
      <c r="G847" s="2" t="str">
        <f xml:space="preserve"> IF(_xlfn.XLOOKUP(C847,customers!$A$1:$A$1001,customers!$C$1:$C$1001,,0)=0,"",_xlfn.XLOOKUP(C847,customers!$A$1:$A$1001,customers!$C$1:$C$1001,,0))</f>
        <v>mlorineznh@whitehouse.gov</v>
      </c>
      <c r="H847" s="2" t="str">
        <f>_xlfn.XLOOKUP(C847,customers!$A$1:$A$1001,customers!$G$1:$G$1001,,0)</f>
        <v>United States</v>
      </c>
      <c r="I847" t="str">
        <f>_xlfn.XLOOKUP(D847,products!$A$2:$A$49,products!$B$2:$B$49,,0)</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_xlfn.XLOOKUP(orders!C848,customers!$A$1:$A$1001,customers!$B$1:$B$1001,,0)</f>
        <v>Edin Mathe</v>
      </c>
      <c r="G848" s="2" t="str">
        <f xml:space="preserve"> IF(_xlfn.XLOOKUP(C848,customers!$A$1:$A$1001,customers!$C$1:$C$1001,,0)=0,"",_xlfn.XLOOKUP(C848,customers!$A$1:$A$1001,customers!$C$1:$C$1001,,0))</f>
        <v/>
      </c>
      <c r="H848" s="2" t="str">
        <f>_xlfn.XLOOKUP(C848,customers!$A$1:$A$1001,customers!$G$1:$G$1001,,0)</f>
        <v>United States</v>
      </c>
      <c r="I848" t="str">
        <f>_xlfn.XLOOKUP(D848,products!$A$2:$A$49,products!$B$2:$B$49,,0)</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_xlfn.XLOOKUP(orders!C849,customers!$A$1:$A$1001,customers!$B$1:$B$1001,,0)</f>
        <v>Mordy Van Der Vlies</v>
      </c>
      <c r="G849" s="2" t="str">
        <f xml:space="preserve"> IF(_xlfn.XLOOKUP(C849,customers!$A$1:$A$1001,customers!$C$1:$C$1001,,0)=0,"",_xlfn.XLOOKUP(C849,customers!$A$1:$A$1001,customers!$C$1:$C$1001,,0))</f>
        <v>mvannj@wikipedia.org</v>
      </c>
      <c r="H849" s="2" t="str">
        <f>_xlfn.XLOOKUP(C849,customers!$A$1:$A$1001,customers!$G$1:$G$1001,,0)</f>
        <v>United States</v>
      </c>
      <c r="I849" t="str">
        <f>_xlfn.XLOOKUP(D849,products!$A$2:$A$49,products!$B$2:$B$49,,0)</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_xlfn.XLOOKUP(orders!C850,customers!$A$1:$A$1001,customers!$B$1:$B$1001,,0)</f>
        <v>Spencer Wastell</v>
      </c>
      <c r="G850" s="2" t="str">
        <f xml:space="preserve"> IF(_xlfn.XLOOKUP(C850,customers!$A$1:$A$1001,customers!$C$1:$C$1001,,0)=0,"",_xlfn.XLOOKUP(C850,customers!$A$1:$A$1001,customers!$C$1:$C$1001,,0))</f>
        <v/>
      </c>
      <c r="H850" s="2" t="str">
        <f>_xlfn.XLOOKUP(C850,customers!$A$1:$A$1001,customers!$G$1:$G$1001,,0)</f>
        <v>United States</v>
      </c>
      <c r="I850" t="str">
        <f>_xlfn.XLOOKUP(D850,products!$A$2:$A$49,products!$B$2:$B$49,,0)</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_xlfn.XLOOKUP(orders!C851,customers!$A$1:$A$1001,customers!$B$1:$B$1001,,0)</f>
        <v>Jemimah Ethelston</v>
      </c>
      <c r="G851" s="2" t="str">
        <f xml:space="preserve"> IF(_xlfn.XLOOKUP(C851,customers!$A$1:$A$1001,customers!$C$1:$C$1001,,0)=0,"",_xlfn.XLOOKUP(C851,customers!$A$1:$A$1001,customers!$C$1:$C$1001,,0))</f>
        <v>jethelstonnl@creativecommons.org</v>
      </c>
      <c r="H851" s="2" t="str">
        <f>_xlfn.XLOOKUP(C851,customers!$A$1:$A$1001,customers!$G$1:$G$1001,,0)</f>
        <v>United States</v>
      </c>
      <c r="I851" t="str">
        <f>_xlfn.XLOOKUP(D851,products!$A$2:$A$49,products!$B$2:$B$49,,0)</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_xlfn.XLOOKUP(orders!C852,customers!$A$1:$A$1001,customers!$B$1:$B$1001,,0)</f>
        <v>Jemimah Ethelston</v>
      </c>
      <c r="G852" s="2" t="str">
        <f xml:space="preserve"> IF(_xlfn.XLOOKUP(C852,customers!$A$1:$A$1001,customers!$C$1:$C$1001,,0)=0,"",_xlfn.XLOOKUP(C852,customers!$A$1:$A$1001,customers!$C$1:$C$1001,,0))</f>
        <v>jethelstonnl@creativecommons.org</v>
      </c>
      <c r="H852" s="2" t="str">
        <f>_xlfn.XLOOKUP(C852,customers!$A$1:$A$1001,customers!$G$1:$G$1001,,0)</f>
        <v>United States</v>
      </c>
      <c r="I852" t="str">
        <f>_xlfn.XLOOKUP(D852,products!$A$2:$A$49,products!$B$2:$B$49,,0)</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_xlfn.XLOOKUP(orders!C853,customers!$A$1:$A$1001,customers!$B$1:$B$1001,,0)</f>
        <v>Perice Eberz</v>
      </c>
      <c r="G853" s="2" t="str">
        <f xml:space="preserve"> IF(_xlfn.XLOOKUP(C853,customers!$A$1:$A$1001,customers!$C$1:$C$1001,,0)=0,"",_xlfn.XLOOKUP(C853,customers!$A$1:$A$1001,customers!$C$1:$C$1001,,0))</f>
        <v>peberznn@woothemes.com</v>
      </c>
      <c r="H853" s="2" t="str">
        <f>_xlfn.XLOOKUP(C853,customers!$A$1:$A$1001,customers!$G$1:$G$1001,,0)</f>
        <v>United States</v>
      </c>
      <c r="I853" t="str">
        <f>_xlfn.XLOOKUP(D853,products!$A$2:$A$49,products!$B$2:$B$49,,0)</f>
        <v>Lib</v>
      </c>
      <c r="J853" t="str">
        <f>_xlfn.XLOOKUP(D853,products!$A$2:$A$49,products!$C$2:$C$49,,0)</f>
        <v>D</v>
      </c>
      <c r="K853" s="4">
        <f>_xlfn.XLOOKUP(D853,products!$A$2:$A$49,products!$D$2:$D$49,,0)</f>
        <v>0.5</v>
      </c>
      <c r="L853" s="5">
        <f>_xlfn.XLOOKUP(D853,products!$A$2:$A$49,products!$E$2:$E$49,,0)</f>
        <v>7.77</v>
      </c>
      <c r="M853" s="5">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_xlfn.XLOOKUP(orders!C854,customers!$A$1:$A$1001,customers!$B$1:$B$1001,,0)</f>
        <v>Bear Gaish</v>
      </c>
      <c r="G854" s="2" t="str">
        <f xml:space="preserve"> IF(_xlfn.XLOOKUP(C854,customers!$A$1:$A$1001,customers!$C$1:$C$1001,,0)=0,"",_xlfn.XLOOKUP(C854,customers!$A$1:$A$1001,customers!$C$1:$C$1001,,0))</f>
        <v>bgaishno@altervista.org</v>
      </c>
      <c r="H854" s="2" t="str">
        <f>_xlfn.XLOOKUP(C854,customers!$A$1:$A$1001,customers!$G$1:$G$1001,,0)</f>
        <v>United States</v>
      </c>
      <c r="I854" t="str">
        <f>_xlfn.XLOOKUP(D854,products!$A$2:$A$49,products!$B$2:$B$49,,0)</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_xlfn.XLOOKUP(orders!C855,customers!$A$1:$A$1001,customers!$B$1:$B$1001,,0)</f>
        <v>Lynnea Danton</v>
      </c>
      <c r="G855" s="2" t="str">
        <f xml:space="preserve"> IF(_xlfn.XLOOKUP(C855,customers!$A$1:$A$1001,customers!$C$1:$C$1001,,0)=0,"",_xlfn.XLOOKUP(C855,customers!$A$1:$A$1001,customers!$C$1:$C$1001,,0))</f>
        <v>ldantonnp@miitbeian.gov.cn</v>
      </c>
      <c r="H855" s="2" t="str">
        <f>_xlfn.XLOOKUP(C855,customers!$A$1:$A$1001,customers!$G$1:$G$1001,,0)</f>
        <v>United States</v>
      </c>
      <c r="I855" t="str">
        <f>_xlfn.XLOOKUP(D855,products!$A$2:$A$49,products!$B$2:$B$49,,0)</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_xlfn.XLOOKUP(orders!C856,customers!$A$1:$A$1001,customers!$B$1:$B$1001,,0)</f>
        <v>Skipton Morrall</v>
      </c>
      <c r="G856" s="2" t="str">
        <f xml:space="preserve"> IF(_xlfn.XLOOKUP(C856,customers!$A$1:$A$1001,customers!$C$1:$C$1001,,0)=0,"",_xlfn.XLOOKUP(C856,customers!$A$1:$A$1001,customers!$C$1:$C$1001,,0))</f>
        <v>smorrallnq@answers.com</v>
      </c>
      <c r="H856" s="2" t="str">
        <f>_xlfn.XLOOKUP(C856,customers!$A$1:$A$1001,customers!$G$1:$G$1001,,0)</f>
        <v>United States</v>
      </c>
      <c r="I856" t="str">
        <f>_xlfn.XLOOKUP(D856,products!$A$2:$A$49,products!$B$2:$B$49,,0)</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_xlfn.XLOOKUP(orders!C857,customers!$A$1:$A$1001,customers!$B$1:$B$1001,,0)</f>
        <v>Devan Crownshaw</v>
      </c>
      <c r="G857" s="2" t="str">
        <f xml:space="preserve"> IF(_xlfn.XLOOKUP(C857,customers!$A$1:$A$1001,customers!$C$1:$C$1001,,0)=0,"",_xlfn.XLOOKUP(C857,customers!$A$1:$A$1001,customers!$C$1:$C$1001,,0))</f>
        <v>dcrownshawnr@photobucket.com</v>
      </c>
      <c r="H857" s="2" t="str">
        <f>_xlfn.XLOOKUP(C857,customers!$A$1:$A$1001,customers!$G$1:$G$1001,,0)</f>
        <v>United States</v>
      </c>
      <c r="I857" t="str">
        <f>_xlfn.XLOOKUP(D857,products!$A$2:$A$49,products!$B$2:$B$49,,0)</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_xlfn.XLOOKUP(orders!C858,customers!$A$1:$A$1001,customers!$B$1:$B$1001,,0)</f>
        <v>Odelia Skerme</v>
      </c>
      <c r="G858" s="2" t="str">
        <f xml:space="preserve"> IF(_xlfn.XLOOKUP(C858,customers!$A$1:$A$1001,customers!$C$1:$C$1001,,0)=0,"",_xlfn.XLOOKUP(C858,customers!$A$1:$A$1001,customers!$C$1:$C$1001,,0))</f>
        <v>oskermen3@hatena.ne.jp</v>
      </c>
      <c r="H858" s="2" t="str">
        <f>_xlfn.XLOOKUP(C858,customers!$A$1:$A$1001,customers!$G$1:$G$1001,,0)</f>
        <v>United States</v>
      </c>
      <c r="I858" t="str">
        <f>_xlfn.XLOOKUP(D858,products!$A$2:$A$49,products!$B$2:$B$49,,0)</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_xlfn.XLOOKUP(orders!C859,customers!$A$1:$A$1001,customers!$B$1:$B$1001,,0)</f>
        <v>Joceline Reddoch</v>
      </c>
      <c r="G859" s="2" t="str">
        <f xml:space="preserve"> IF(_xlfn.XLOOKUP(C859,customers!$A$1:$A$1001,customers!$C$1:$C$1001,,0)=0,"",_xlfn.XLOOKUP(C859,customers!$A$1:$A$1001,customers!$C$1:$C$1001,,0))</f>
        <v>jreddochnt@sun.com</v>
      </c>
      <c r="H859" s="2" t="str">
        <f>_xlfn.XLOOKUP(C859,customers!$A$1:$A$1001,customers!$G$1:$G$1001,,0)</f>
        <v>United States</v>
      </c>
      <c r="I859" t="str">
        <f>_xlfn.XLOOKUP(D859,products!$A$2:$A$49,products!$B$2:$B$49,,0)</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_xlfn.XLOOKUP(orders!C860,customers!$A$1:$A$1001,customers!$B$1:$B$1001,,0)</f>
        <v>Shelley Titley</v>
      </c>
      <c r="G860" s="2" t="str">
        <f xml:space="preserve"> IF(_xlfn.XLOOKUP(C860,customers!$A$1:$A$1001,customers!$C$1:$C$1001,,0)=0,"",_xlfn.XLOOKUP(C860,customers!$A$1:$A$1001,customers!$C$1:$C$1001,,0))</f>
        <v>stitleynu@whitehouse.gov</v>
      </c>
      <c r="H860" s="2" t="str">
        <f>_xlfn.XLOOKUP(C860,customers!$A$1:$A$1001,customers!$G$1:$G$1001,,0)</f>
        <v>United States</v>
      </c>
      <c r="I860" t="str">
        <f>_xlfn.XLOOKUP(D860,products!$A$2:$A$49,products!$B$2:$B$49,,0)</f>
        <v>Lib</v>
      </c>
      <c r="J860" t="str">
        <f>_xlfn.XLOOKUP(D860,products!$A$2:$A$49,products!$C$2:$C$49,,0)</f>
        <v>M</v>
      </c>
      <c r="K860" s="4">
        <f>_xlfn.XLOOKUP(D860,products!$A$2:$A$49,products!$D$2:$D$49,,0)</f>
        <v>0.5</v>
      </c>
      <c r="L860" s="5">
        <f>_xlfn.XLOOKUP(D860,products!$A$2:$A$49,products!$E$2:$E$49,,0)</f>
        <v>8.73</v>
      </c>
      <c r="M860" s="5">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_xlfn.XLOOKUP(orders!C861,customers!$A$1:$A$1001,customers!$B$1:$B$1001,,0)</f>
        <v>Redd Simao</v>
      </c>
      <c r="G861" s="2" t="str">
        <f xml:space="preserve"> IF(_xlfn.XLOOKUP(C861,customers!$A$1:$A$1001,customers!$C$1:$C$1001,,0)=0,"",_xlfn.XLOOKUP(C861,customers!$A$1:$A$1001,customers!$C$1:$C$1001,,0))</f>
        <v>rsimaonv@simplemachines.org</v>
      </c>
      <c r="H861" s="2" t="str">
        <f>_xlfn.XLOOKUP(C861,customers!$A$1:$A$1001,customers!$G$1:$G$1001,,0)</f>
        <v>United States</v>
      </c>
      <c r="I861" t="str">
        <f>_xlfn.XLOOKUP(D861,products!$A$2:$A$49,products!$B$2:$B$49,,0)</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_xlfn.XLOOKUP(orders!C862,customers!$A$1:$A$1001,customers!$B$1:$B$1001,,0)</f>
        <v>Cece Inker</v>
      </c>
      <c r="G862" s="2" t="str">
        <f xml:space="preserve"> IF(_xlfn.XLOOKUP(C862,customers!$A$1:$A$1001,customers!$C$1:$C$1001,,0)=0,"",_xlfn.XLOOKUP(C862,customers!$A$1:$A$1001,customers!$C$1:$C$1001,,0))</f>
        <v/>
      </c>
      <c r="H862" s="2" t="str">
        <f>_xlfn.XLOOKUP(C862,customers!$A$1:$A$1001,customers!$G$1:$G$1001,,0)</f>
        <v>United States</v>
      </c>
      <c r="I862" t="str">
        <f>_xlfn.XLOOKUP(D862,products!$A$2:$A$49,products!$B$2:$B$49,,0)</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_xlfn.XLOOKUP(orders!C863,customers!$A$1:$A$1001,customers!$B$1:$B$1001,,0)</f>
        <v>Noel Chisholm</v>
      </c>
      <c r="G863" s="2" t="str">
        <f xml:space="preserve"> IF(_xlfn.XLOOKUP(C863,customers!$A$1:$A$1001,customers!$C$1:$C$1001,,0)=0,"",_xlfn.XLOOKUP(C863,customers!$A$1:$A$1001,customers!$C$1:$C$1001,,0))</f>
        <v>nchisholmnx@example.com</v>
      </c>
      <c r="H863" s="2" t="str">
        <f>_xlfn.XLOOKUP(C863,customers!$A$1:$A$1001,customers!$G$1:$G$1001,,0)</f>
        <v>United States</v>
      </c>
      <c r="I863" t="str">
        <f>_xlfn.XLOOKUP(D863,products!$A$2:$A$49,products!$B$2:$B$49,,0)</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_xlfn.XLOOKUP(orders!C864,customers!$A$1:$A$1001,customers!$B$1:$B$1001,,0)</f>
        <v>Grazia Oats</v>
      </c>
      <c r="G864" s="2" t="str">
        <f xml:space="preserve"> IF(_xlfn.XLOOKUP(C864,customers!$A$1:$A$1001,customers!$C$1:$C$1001,,0)=0,"",_xlfn.XLOOKUP(C864,customers!$A$1:$A$1001,customers!$C$1:$C$1001,,0))</f>
        <v>goatsny@live.com</v>
      </c>
      <c r="H864" s="2" t="str">
        <f>_xlfn.XLOOKUP(C864,customers!$A$1:$A$1001,customers!$G$1:$G$1001,,0)</f>
        <v>United States</v>
      </c>
      <c r="I864" t="str">
        <f>_xlfn.XLOOKUP(D864,products!$A$2:$A$49,products!$B$2:$B$49,,0)</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_xlfn.XLOOKUP(orders!C865,customers!$A$1:$A$1001,customers!$B$1:$B$1001,,0)</f>
        <v>Meade Birkin</v>
      </c>
      <c r="G865" s="2" t="str">
        <f xml:space="preserve"> IF(_xlfn.XLOOKUP(C865,customers!$A$1:$A$1001,customers!$C$1:$C$1001,,0)=0,"",_xlfn.XLOOKUP(C865,customers!$A$1:$A$1001,customers!$C$1:$C$1001,,0))</f>
        <v>mbirkinnz@java.com</v>
      </c>
      <c r="H865" s="2" t="str">
        <f>_xlfn.XLOOKUP(C865,customers!$A$1:$A$1001,customers!$G$1:$G$1001,,0)</f>
        <v>United States</v>
      </c>
      <c r="I865" t="str">
        <f>_xlfn.XLOOKUP(D865,products!$A$2:$A$49,products!$B$2:$B$49,,0)</f>
        <v>Lib</v>
      </c>
      <c r="J865" t="str">
        <f>_xlfn.XLOOKUP(D865,products!$A$2:$A$49,products!$C$2:$C$49,,0)</f>
        <v>M</v>
      </c>
      <c r="K865" s="4">
        <f>_xlfn.XLOOKUP(D865,products!$A$2:$A$49,products!$D$2:$D$49,,0)</f>
        <v>1</v>
      </c>
      <c r="L865" s="5">
        <f>_xlfn.XLOOKUP(D865,products!$A$2:$A$49,products!$E$2:$E$49,,0)</f>
        <v>14.55</v>
      </c>
      <c r="M865" s="5">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_xlfn.XLOOKUP(orders!C866,customers!$A$1:$A$1001,customers!$B$1:$B$1001,,0)</f>
        <v>Ronda Pyson</v>
      </c>
      <c r="G866" s="2" t="str">
        <f xml:space="preserve"> IF(_xlfn.XLOOKUP(C866,customers!$A$1:$A$1001,customers!$C$1:$C$1001,,0)=0,"",_xlfn.XLOOKUP(C866,customers!$A$1:$A$1001,customers!$C$1:$C$1001,,0))</f>
        <v>rpysono0@constantcontact.com</v>
      </c>
      <c r="H866" s="2" t="str">
        <f>_xlfn.XLOOKUP(C866,customers!$A$1:$A$1001,customers!$G$1:$G$1001,,0)</f>
        <v>Ireland</v>
      </c>
      <c r="I866" t="str">
        <f>_xlfn.XLOOKUP(D866,products!$A$2:$A$49,products!$B$2:$B$49,,0)</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_xlfn.XLOOKUP(orders!C867,customers!$A$1:$A$1001,customers!$B$1:$B$1001,,0)</f>
        <v>Modesty MacConnechie</v>
      </c>
      <c r="G867" s="2" t="str">
        <f xml:space="preserve"> IF(_xlfn.XLOOKUP(C867,customers!$A$1:$A$1001,customers!$C$1:$C$1001,,0)=0,"",_xlfn.XLOOKUP(C867,customers!$A$1:$A$1001,customers!$C$1:$C$1001,,0))</f>
        <v>mmacconnechieo9@reuters.com</v>
      </c>
      <c r="H867" s="2" t="str">
        <f>_xlfn.XLOOKUP(C867,customers!$A$1:$A$1001,customers!$G$1:$G$1001,,0)</f>
        <v>United States</v>
      </c>
      <c r="I867" t="str">
        <f>_xlfn.XLOOKUP(D867,products!$A$2:$A$49,products!$B$2:$B$49,,0)</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_xlfn.XLOOKUP(orders!C868,customers!$A$1:$A$1001,customers!$B$1:$B$1001,,0)</f>
        <v>Rafaela Treacher</v>
      </c>
      <c r="G868" s="2" t="str">
        <f xml:space="preserve"> IF(_xlfn.XLOOKUP(C868,customers!$A$1:$A$1001,customers!$C$1:$C$1001,,0)=0,"",_xlfn.XLOOKUP(C868,customers!$A$1:$A$1001,customers!$C$1:$C$1001,,0))</f>
        <v>rtreachero2@usa.gov</v>
      </c>
      <c r="H868" s="2" t="str">
        <f>_xlfn.XLOOKUP(C868,customers!$A$1:$A$1001,customers!$G$1:$G$1001,,0)</f>
        <v>Ireland</v>
      </c>
      <c r="I868" t="str">
        <f>_xlfn.XLOOKUP(D868,products!$A$2:$A$49,products!$B$2:$B$49,,0)</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_xlfn.XLOOKUP(orders!C869,customers!$A$1:$A$1001,customers!$B$1:$B$1001,,0)</f>
        <v>Bee Fattorini</v>
      </c>
      <c r="G869" s="2" t="str">
        <f xml:space="preserve"> IF(_xlfn.XLOOKUP(C869,customers!$A$1:$A$1001,customers!$C$1:$C$1001,,0)=0,"",_xlfn.XLOOKUP(C869,customers!$A$1:$A$1001,customers!$C$1:$C$1001,,0))</f>
        <v>bfattorinio3@quantcast.com</v>
      </c>
      <c r="H869" s="2" t="str">
        <f>_xlfn.XLOOKUP(C869,customers!$A$1:$A$1001,customers!$G$1:$G$1001,,0)</f>
        <v>Ireland</v>
      </c>
      <c r="I869" t="str">
        <f>_xlfn.XLOOKUP(D869,products!$A$2:$A$49,products!$B$2:$B$49,,0)</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_xlfn.XLOOKUP(orders!C870,customers!$A$1:$A$1001,customers!$B$1:$B$1001,,0)</f>
        <v>Margie Palleske</v>
      </c>
      <c r="G870" s="2" t="str">
        <f xml:space="preserve"> IF(_xlfn.XLOOKUP(C870,customers!$A$1:$A$1001,customers!$C$1:$C$1001,,0)=0,"",_xlfn.XLOOKUP(C870,customers!$A$1:$A$1001,customers!$C$1:$C$1001,,0))</f>
        <v>mpalleskeo4@nyu.edu</v>
      </c>
      <c r="H870" s="2" t="str">
        <f>_xlfn.XLOOKUP(C870,customers!$A$1:$A$1001,customers!$G$1:$G$1001,,0)</f>
        <v>United States</v>
      </c>
      <c r="I870" t="str">
        <f>_xlfn.XLOOKUP(D870,products!$A$2:$A$49,products!$B$2:$B$49,,0)</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_xlfn.XLOOKUP(orders!C871,customers!$A$1:$A$1001,customers!$B$1:$B$1001,,0)</f>
        <v>Alexina Randals</v>
      </c>
      <c r="G871" s="2" t="str">
        <f xml:space="preserve"> IF(_xlfn.XLOOKUP(C871,customers!$A$1:$A$1001,customers!$C$1:$C$1001,,0)=0,"",_xlfn.XLOOKUP(C871,customers!$A$1:$A$1001,customers!$C$1:$C$1001,,0))</f>
        <v/>
      </c>
      <c r="H871" s="2" t="str">
        <f>_xlfn.XLOOKUP(C871,customers!$A$1:$A$1001,customers!$G$1:$G$1001,,0)</f>
        <v>United States</v>
      </c>
      <c r="I871" t="str">
        <f>_xlfn.XLOOKUP(D871,products!$A$2:$A$49,products!$B$2:$B$49,,0)</f>
        <v>Rob</v>
      </c>
      <c r="J871" t="str">
        <f>_xlfn.XLOOKUP(D871,products!$A$2:$A$49,products!$C$2:$C$49,,0)</f>
        <v>M</v>
      </c>
      <c r="K871" s="4">
        <f>_xlfn.XLOOKUP(D871,products!$A$2:$A$49,products!$D$2:$D$49,,0)</f>
        <v>0.5</v>
      </c>
      <c r="L871" s="5">
        <f>_xlfn.XLOOKUP(D871,products!$A$2:$A$49,products!$E$2:$E$49,,0)</f>
        <v>5.97</v>
      </c>
      <c r="M871" s="5">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_xlfn.XLOOKUP(orders!C872,customers!$A$1:$A$1001,customers!$B$1:$B$1001,,0)</f>
        <v>Filip Antcliffe</v>
      </c>
      <c r="G872" s="2" t="str">
        <f xml:space="preserve"> IF(_xlfn.XLOOKUP(C872,customers!$A$1:$A$1001,customers!$C$1:$C$1001,,0)=0,"",_xlfn.XLOOKUP(C872,customers!$A$1:$A$1001,customers!$C$1:$C$1001,,0))</f>
        <v>fantcliffeo6@amazon.co.jp</v>
      </c>
      <c r="H872" s="2" t="str">
        <f>_xlfn.XLOOKUP(C872,customers!$A$1:$A$1001,customers!$G$1:$G$1001,,0)</f>
        <v>Ireland</v>
      </c>
      <c r="I872" t="str">
        <f>_xlfn.XLOOKUP(D872,products!$A$2:$A$49,products!$B$2:$B$49,,0)</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_xlfn.XLOOKUP(orders!C873,customers!$A$1:$A$1001,customers!$B$1:$B$1001,,0)</f>
        <v>Peyter Matignon</v>
      </c>
      <c r="G873" s="2" t="str">
        <f xml:space="preserve"> IF(_xlfn.XLOOKUP(C873,customers!$A$1:$A$1001,customers!$C$1:$C$1001,,0)=0,"",_xlfn.XLOOKUP(C873,customers!$A$1:$A$1001,customers!$C$1:$C$1001,,0))</f>
        <v>pmatignono7@harvard.edu</v>
      </c>
      <c r="H873" s="2" t="str">
        <f>_xlfn.XLOOKUP(C873,customers!$A$1:$A$1001,customers!$G$1:$G$1001,,0)</f>
        <v>United Kingdom</v>
      </c>
      <c r="I873" t="str">
        <f>_xlfn.XLOOKUP(D873,products!$A$2:$A$49,products!$B$2:$B$49,,0)</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_xlfn.XLOOKUP(orders!C874,customers!$A$1:$A$1001,customers!$B$1:$B$1001,,0)</f>
        <v>Claudie Weond</v>
      </c>
      <c r="G874" s="2" t="str">
        <f xml:space="preserve"> IF(_xlfn.XLOOKUP(C874,customers!$A$1:$A$1001,customers!$C$1:$C$1001,,0)=0,"",_xlfn.XLOOKUP(C874,customers!$A$1:$A$1001,customers!$C$1:$C$1001,,0))</f>
        <v>cweondo8@theglobeandmail.com</v>
      </c>
      <c r="H874" s="2" t="str">
        <f>_xlfn.XLOOKUP(C874,customers!$A$1:$A$1001,customers!$G$1:$G$1001,,0)</f>
        <v>United States</v>
      </c>
      <c r="I874" t="str">
        <f>_xlfn.XLOOKUP(D874,products!$A$2:$A$49,products!$B$2:$B$49,,0)</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_xlfn.XLOOKUP(orders!C875,customers!$A$1:$A$1001,customers!$B$1:$B$1001,,0)</f>
        <v>Modesty MacConnechie</v>
      </c>
      <c r="G875" s="2" t="str">
        <f xml:space="preserve"> IF(_xlfn.XLOOKUP(C875,customers!$A$1:$A$1001,customers!$C$1:$C$1001,,0)=0,"",_xlfn.XLOOKUP(C875,customers!$A$1:$A$1001,customers!$C$1:$C$1001,,0))</f>
        <v>mmacconnechieo9@reuters.com</v>
      </c>
      <c r="H875" s="2" t="str">
        <f>_xlfn.XLOOKUP(C875,customers!$A$1:$A$1001,customers!$G$1:$G$1001,,0)</f>
        <v>United States</v>
      </c>
      <c r="I875" t="str">
        <f>_xlfn.XLOOKUP(D875,products!$A$2:$A$49,products!$B$2:$B$49,,0)</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_xlfn.XLOOKUP(orders!C876,customers!$A$1:$A$1001,customers!$B$1:$B$1001,,0)</f>
        <v>Jaquenette Skentelbery</v>
      </c>
      <c r="G876" s="2" t="str">
        <f xml:space="preserve"> IF(_xlfn.XLOOKUP(C876,customers!$A$1:$A$1001,customers!$C$1:$C$1001,,0)=0,"",_xlfn.XLOOKUP(C876,customers!$A$1:$A$1001,customers!$C$1:$C$1001,,0))</f>
        <v>jskentelberyoa@paypal.com</v>
      </c>
      <c r="H876" s="2" t="str">
        <f>_xlfn.XLOOKUP(C876,customers!$A$1:$A$1001,customers!$G$1:$G$1001,,0)</f>
        <v>United States</v>
      </c>
      <c r="I876" t="str">
        <f>_xlfn.XLOOKUP(D876,products!$A$2:$A$49,products!$B$2:$B$49,,0)</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_xlfn.XLOOKUP(orders!C877,customers!$A$1:$A$1001,customers!$B$1:$B$1001,,0)</f>
        <v>Orazio Comber</v>
      </c>
      <c r="G877" s="2" t="str">
        <f xml:space="preserve"> IF(_xlfn.XLOOKUP(C877,customers!$A$1:$A$1001,customers!$C$1:$C$1001,,0)=0,"",_xlfn.XLOOKUP(C877,customers!$A$1:$A$1001,customers!$C$1:$C$1001,,0))</f>
        <v>ocomberob@goo.gl</v>
      </c>
      <c r="H877" s="2" t="str">
        <f>_xlfn.XLOOKUP(C877,customers!$A$1:$A$1001,customers!$G$1:$G$1001,,0)</f>
        <v>Ireland</v>
      </c>
      <c r="I877" t="str">
        <f>_xlfn.XLOOKUP(D877,products!$A$2:$A$49,products!$B$2:$B$49,,0)</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_xlfn.XLOOKUP(orders!C878,customers!$A$1:$A$1001,customers!$B$1:$B$1001,,0)</f>
        <v>Orazio Comber</v>
      </c>
      <c r="G878" s="2" t="str">
        <f xml:space="preserve"> IF(_xlfn.XLOOKUP(C878,customers!$A$1:$A$1001,customers!$C$1:$C$1001,,0)=0,"",_xlfn.XLOOKUP(C878,customers!$A$1:$A$1001,customers!$C$1:$C$1001,,0))</f>
        <v>ocomberob@goo.gl</v>
      </c>
      <c r="H878" s="2" t="str">
        <f>_xlfn.XLOOKUP(C878,customers!$A$1:$A$1001,customers!$G$1:$G$1001,,0)</f>
        <v>Ireland</v>
      </c>
      <c r="I878" t="str">
        <f>_xlfn.XLOOKUP(D878,products!$A$2:$A$49,products!$B$2:$B$49,,0)</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_xlfn.XLOOKUP(orders!C879,customers!$A$1:$A$1001,customers!$B$1:$B$1001,,0)</f>
        <v>Zachary Tramel</v>
      </c>
      <c r="G879" s="2" t="str">
        <f xml:space="preserve"> IF(_xlfn.XLOOKUP(C879,customers!$A$1:$A$1001,customers!$C$1:$C$1001,,0)=0,"",_xlfn.XLOOKUP(C879,customers!$A$1:$A$1001,customers!$C$1:$C$1001,,0))</f>
        <v>ztramelod@netlog.com</v>
      </c>
      <c r="H879" s="2" t="str">
        <f>_xlfn.XLOOKUP(C879,customers!$A$1:$A$1001,customers!$G$1:$G$1001,,0)</f>
        <v>United States</v>
      </c>
      <c r="I879" t="str">
        <f>_xlfn.XLOOKUP(D879,products!$A$2:$A$49,products!$B$2:$B$49,,0)</f>
        <v>Lib</v>
      </c>
      <c r="J879" t="str">
        <f>_xlfn.XLOOKUP(D879,products!$A$2:$A$49,products!$C$2:$C$49,,0)</f>
        <v>L</v>
      </c>
      <c r="K879" s="4">
        <f>_xlfn.XLOOKUP(D879,products!$A$2:$A$49,products!$D$2:$D$49,,0)</f>
        <v>0.5</v>
      </c>
      <c r="L879" s="5">
        <f>_xlfn.XLOOKUP(D879,products!$A$2:$A$49,products!$E$2:$E$49,,0)</f>
        <v>9.51</v>
      </c>
      <c r="M879" s="5">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_xlfn.XLOOKUP(orders!C880,customers!$A$1:$A$1001,customers!$B$1:$B$1001,,0)</f>
        <v>Izaak Primak</v>
      </c>
      <c r="G880" s="2" t="str">
        <f xml:space="preserve"> IF(_xlfn.XLOOKUP(C880,customers!$A$1:$A$1001,customers!$C$1:$C$1001,,0)=0,"",_xlfn.XLOOKUP(C880,customers!$A$1:$A$1001,customers!$C$1:$C$1001,,0))</f>
        <v/>
      </c>
      <c r="H880" s="2" t="str">
        <f>_xlfn.XLOOKUP(C880,customers!$A$1:$A$1001,customers!$G$1:$G$1001,,0)</f>
        <v>United States</v>
      </c>
      <c r="I880" t="str">
        <f>_xlfn.XLOOKUP(D880,products!$A$2:$A$49,products!$B$2:$B$49,,0)</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_xlfn.XLOOKUP(orders!C881,customers!$A$1:$A$1001,customers!$B$1:$B$1001,,0)</f>
        <v>Brittani Thoresbie</v>
      </c>
      <c r="G881" s="2" t="str">
        <f xml:space="preserve"> IF(_xlfn.XLOOKUP(C881,customers!$A$1:$A$1001,customers!$C$1:$C$1001,,0)=0,"",_xlfn.XLOOKUP(C881,customers!$A$1:$A$1001,customers!$C$1:$C$1001,,0))</f>
        <v/>
      </c>
      <c r="H881" s="2" t="str">
        <f>_xlfn.XLOOKUP(C881,customers!$A$1:$A$1001,customers!$G$1:$G$1001,,0)</f>
        <v>United States</v>
      </c>
      <c r="I881" t="str">
        <f>_xlfn.XLOOKUP(D881,products!$A$2:$A$49,products!$B$2:$B$49,,0)</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_xlfn.XLOOKUP(orders!C882,customers!$A$1:$A$1001,customers!$B$1:$B$1001,,0)</f>
        <v>Constanta Hatfull</v>
      </c>
      <c r="G882" s="2" t="str">
        <f xml:space="preserve"> IF(_xlfn.XLOOKUP(C882,customers!$A$1:$A$1001,customers!$C$1:$C$1001,,0)=0,"",_xlfn.XLOOKUP(C882,customers!$A$1:$A$1001,customers!$C$1:$C$1001,,0))</f>
        <v>chatfullog@ebay.com</v>
      </c>
      <c r="H882" s="2" t="str">
        <f>_xlfn.XLOOKUP(C882,customers!$A$1:$A$1001,customers!$G$1:$G$1001,,0)</f>
        <v>United States</v>
      </c>
      <c r="I882" t="str">
        <f>_xlfn.XLOOKUP(D882,products!$A$2:$A$49,products!$B$2:$B$49,,0)</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_xlfn.XLOOKUP(orders!C883,customers!$A$1:$A$1001,customers!$B$1:$B$1001,,0)</f>
        <v>Bobbe Castagneto</v>
      </c>
      <c r="G883" s="2" t="str">
        <f xml:space="preserve"> IF(_xlfn.XLOOKUP(C883,customers!$A$1:$A$1001,customers!$C$1:$C$1001,,0)=0,"",_xlfn.XLOOKUP(C883,customers!$A$1:$A$1001,customers!$C$1:$C$1001,,0))</f>
        <v/>
      </c>
      <c r="H883" s="2" t="str">
        <f>_xlfn.XLOOKUP(C883,customers!$A$1:$A$1001,customers!$G$1:$G$1001,,0)</f>
        <v>United States</v>
      </c>
      <c r="I883" t="str">
        <f>_xlfn.XLOOKUP(D883,products!$A$2:$A$49,products!$B$2:$B$49,,0)</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_xlfn.XLOOKUP(orders!C884,customers!$A$1:$A$1001,customers!$B$1:$B$1001,,0)</f>
        <v>Kippie Marrison</v>
      </c>
      <c r="G884" s="2" t="str">
        <f xml:space="preserve"> IF(_xlfn.XLOOKUP(C884,customers!$A$1:$A$1001,customers!$C$1:$C$1001,,0)=0,"",_xlfn.XLOOKUP(C884,customers!$A$1:$A$1001,customers!$C$1:$C$1001,,0))</f>
        <v>kmarrisonoq@dropbox.com</v>
      </c>
      <c r="H884" s="2" t="str">
        <f>_xlfn.XLOOKUP(C884,customers!$A$1:$A$1001,customers!$G$1:$G$1001,,0)</f>
        <v>United States</v>
      </c>
      <c r="I884" t="str">
        <f>_xlfn.XLOOKUP(D884,products!$A$2:$A$49,products!$B$2:$B$49,,0)</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_xlfn.XLOOKUP(orders!C885,customers!$A$1:$A$1001,customers!$B$1:$B$1001,,0)</f>
        <v>Lindon Agnolo</v>
      </c>
      <c r="G885" s="2" t="str">
        <f xml:space="preserve"> IF(_xlfn.XLOOKUP(C885,customers!$A$1:$A$1001,customers!$C$1:$C$1001,,0)=0,"",_xlfn.XLOOKUP(C885,customers!$A$1:$A$1001,customers!$C$1:$C$1001,,0))</f>
        <v>lagnolooj@pinterest.com</v>
      </c>
      <c r="H885" s="2" t="str">
        <f>_xlfn.XLOOKUP(C885,customers!$A$1:$A$1001,customers!$G$1:$G$1001,,0)</f>
        <v>United States</v>
      </c>
      <c r="I885" t="str">
        <f>_xlfn.XLOOKUP(D885,products!$A$2:$A$49,products!$B$2:$B$49,,0)</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_xlfn.XLOOKUP(orders!C886,customers!$A$1:$A$1001,customers!$B$1:$B$1001,,0)</f>
        <v>Delainey Kiddy</v>
      </c>
      <c r="G886" s="2" t="str">
        <f xml:space="preserve"> IF(_xlfn.XLOOKUP(C886,customers!$A$1:$A$1001,customers!$C$1:$C$1001,,0)=0,"",_xlfn.XLOOKUP(C886,customers!$A$1:$A$1001,customers!$C$1:$C$1001,,0))</f>
        <v>dkiddyok@fda.gov</v>
      </c>
      <c r="H886" s="2" t="str">
        <f>_xlfn.XLOOKUP(C886,customers!$A$1:$A$1001,customers!$G$1:$G$1001,,0)</f>
        <v>United States</v>
      </c>
      <c r="I886" t="str">
        <f>_xlfn.XLOOKUP(D886,products!$A$2:$A$49,products!$B$2:$B$49,,0)</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_xlfn.XLOOKUP(orders!C887,customers!$A$1:$A$1001,customers!$B$1:$B$1001,,0)</f>
        <v>Helli Petroulis</v>
      </c>
      <c r="G887" s="2" t="str">
        <f xml:space="preserve"> IF(_xlfn.XLOOKUP(C887,customers!$A$1:$A$1001,customers!$C$1:$C$1001,,0)=0,"",_xlfn.XLOOKUP(C887,customers!$A$1:$A$1001,customers!$C$1:$C$1001,,0))</f>
        <v>hpetroulisol@state.tx.us</v>
      </c>
      <c r="H887" s="2" t="str">
        <f>_xlfn.XLOOKUP(C887,customers!$A$1:$A$1001,customers!$G$1:$G$1001,,0)</f>
        <v>Ireland</v>
      </c>
      <c r="I887" t="str">
        <f>_xlfn.XLOOKUP(D887,products!$A$2:$A$49,products!$B$2:$B$49,,0)</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_xlfn.XLOOKUP(orders!C888,customers!$A$1:$A$1001,customers!$B$1:$B$1001,,0)</f>
        <v>Marty Scholl</v>
      </c>
      <c r="G888" s="2" t="str">
        <f xml:space="preserve"> IF(_xlfn.XLOOKUP(C888,customers!$A$1:$A$1001,customers!$C$1:$C$1001,,0)=0,"",_xlfn.XLOOKUP(C888,customers!$A$1:$A$1001,customers!$C$1:$C$1001,,0))</f>
        <v>mschollom@taobao.com</v>
      </c>
      <c r="H888" s="2" t="str">
        <f>_xlfn.XLOOKUP(C888,customers!$A$1:$A$1001,customers!$G$1:$G$1001,,0)</f>
        <v>United States</v>
      </c>
      <c r="I888" t="str">
        <f>_xlfn.XLOOKUP(D888,products!$A$2:$A$49,products!$B$2:$B$49,,0)</f>
        <v>Lib</v>
      </c>
      <c r="J888" t="str">
        <f>_xlfn.XLOOKUP(D888,products!$A$2:$A$49,products!$C$2:$C$49,,0)</f>
        <v>M</v>
      </c>
      <c r="K888" s="4">
        <f>_xlfn.XLOOKUP(D888,products!$A$2:$A$49,products!$D$2:$D$49,,0)</f>
        <v>0.5</v>
      </c>
      <c r="L888" s="5">
        <f>_xlfn.XLOOKUP(D888,products!$A$2:$A$49,products!$E$2:$E$49,,0)</f>
        <v>8.73</v>
      </c>
      <c r="M888" s="5">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_xlfn.XLOOKUP(orders!C889,customers!$A$1:$A$1001,customers!$B$1:$B$1001,,0)</f>
        <v>Kienan Ferson</v>
      </c>
      <c r="G889" s="2" t="str">
        <f xml:space="preserve"> IF(_xlfn.XLOOKUP(C889,customers!$A$1:$A$1001,customers!$C$1:$C$1001,,0)=0,"",_xlfn.XLOOKUP(C889,customers!$A$1:$A$1001,customers!$C$1:$C$1001,,0))</f>
        <v>kfersonon@g.co</v>
      </c>
      <c r="H889" s="2" t="str">
        <f>_xlfn.XLOOKUP(C889,customers!$A$1:$A$1001,customers!$G$1:$G$1001,,0)</f>
        <v>United States</v>
      </c>
      <c r="I889" t="str">
        <f>_xlfn.XLOOKUP(D889,products!$A$2:$A$49,products!$B$2:$B$49,,0)</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_xlfn.XLOOKUP(orders!C890,customers!$A$1:$A$1001,customers!$B$1:$B$1001,,0)</f>
        <v>Blake Kelloway</v>
      </c>
      <c r="G890" s="2" t="str">
        <f xml:space="preserve"> IF(_xlfn.XLOOKUP(C890,customers!$A$1:$A$1001,customers!$C$1:$C$1001,,0)=0,"",_xlfn.XLOOKUP(C890,customers!$A$1:$A$1001,customers!$C$1:$C$1001,,0))</f>
        <v>bkellowayoo@omniture.com</v>
      </c>
      <c r="H890" s="2" t="str">
        <f>_xlfn.XLOOKUP(C890,customers!$A$1:$A$1001,customers!$G$1:$G$1001,,0)</f>
        <v>United States</v>
      </c>
      <c r="I890" t="str">
        <f>_xlfn.XLOOKUP(D890,products!$A$2:$A$49,products!$B$2:$B$49,,0)</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_xlfn.XLOOKUP(orders!C891,customers!$A$1:$A$1001,customers!$B$1:$B$1001,,0)</f>
        <v>Scarlett Oliffe</v>
      </c>
      <c r="G891" s="2" t="str">
        <f xml:space="preserve"> IF(_xlfn.XLOOKUP(C891,customers!$A$1:$A$1001,customers!$C$1:$C$1001,,0)=0,"",_xlfn.XLOOKUP(C891,customers!$A$1:$A$1001,customers!$C$1:$C$1001,,0))</f>
        <v>soliffeop@yellowbook.com</v>
      </c>
      <c r="H891" s="2" t="str">
        <f>_xlfn.XLOOKUP(C891,customers!$A$1:$A$1001,customers!$G$1:$G$1001,,0)</f>
        <v>United States</v>
      </c>
      <c r="I891" t="str">
        <f>_xlfn.XLOOKUP(D891,products!$A$2:$A$49,products!$B$2:$B$49,,0)</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_xlfn.XLOOKUP(orders!C892,customers!$A$1:$A$1001,customers!$B$1:$B$1001,,0)</f>
        <v>Kippie Marrison</v>
      </c>
      <c r="G892" s="2" t="str">
        <f xml:space="preserve"> IF(_xlfn.XLOOKUP(C892,customers!$A$1:$A$1001,customers!$C$1:$C$1001,,0)=0,"",_xlfn.XLOOKUP(C892,customers!$A$1:$A$1001,customers!$C$1:$C$1001,,0))</f>
        <v>kmarrisonoq@dropbox.com</v>
      </c>
      <c r="H892" s="2" t="str">
        <f>_xlfn.XLOOKUP(C892,customers!$A$1:$A$1001,customers!$G$1:$G$1001,,0)</f>
        <v>United States</v>
      </c>
      <c r="I892" t="str">
        <f>_xlfn.XLOOKUP(D892,products!$A$2:$A$49,products!$B$2:$B$49,,0)</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_xlfn.XLOOKUP(orders!C893,customers!$A$1:$A$1001,customers!$B$1:$B$1001,,0)</f>
        <v>Celestia Dolohunty</v>
      </c>
      <c r="G893" s="2" t="str">
        <f xml:space="preserve"> IF(_xlfn.XLOOKUP(C893,customers!$A$1:$A$1001,customers!$C$1:$C$1001,,0)=0,"",_xlfn.XLOOKUP(C893,customers!$A$1:$A$1001,customers!$C$1:$C$1001,,0))</f>
        <v>cdolohuntyor@dailymail.co.uk</v>
      </c>
      <c r="H893" s="2" t="str">
        <f>_xlfn.XLOOKUP(C893,customers!$A$1:$A$1001,customers!$G$1:$G$1001,,0)</f>
        <v>United States</v>
      </c>
      <c r="I893" t="str">
        <f>_xlfn.XLOOKUP(D893,products!$A$2:$A$49,products!$B$2:$B$49,,0)</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_xlfn.XLOOKUP(orders!C894,customers!$A$1:$A$1001,customers!$B$1:$B$1001,,0)</f>
        <v>Patsy Vasilenko</v>
      </c>
      <c r="G894" s="2" t="str">
        <f xml:space="preserve"> IF(_xlfn.XLOOKUP(C894,customers!$A$1:$A$1001,customers!$C$1:$C$1001,,0)=0,"",_xlfn.XLOOKUP(C894,customers!$A$1:$A$1001,customers!$C$1:$C$1001,,0))</f>
        <v>pvasilenkoos@addtoany.com</v>
      </c>
      <c r="H894" s="2" t="str">
        <f>_xlfn.XLOOKUP(C894,customers!$A$1:$A$1001,customers!$G$1:$G$1001,,0)</f>
        <v>United Kingdom</v>
      </c>
      <c r="I894" t="str">
        <f>_xlfn.XLOOKUP(D894,products!$A$2:$A$49,products!$B$2:$B$49,,0)</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_xlfn.XLOOKUP(orders!C895,customers!$A$1:$A$1001,customers!$B$1:$B$1001,,0)</f>
        <v>Raphaela Schankelborg</v>
      </c>
      <c r="G895" s="2" t="str">
        <f xml:space="preserve"> IF(_xlfn.XLOOKUP(C895,customers!$A$1:$A$1001,customers!$C$1:$C$1001,,0)=0,"",_xlfn.XLOOKUP(C895,customers!$A$1:$A$1001,customers!$C$1:$C$1001,,0))</f>
        <v>rschankelborgot@ameblo.jp</v>
      </c>
      <c r="H895" s="2" t="str">
        <f>_xlfn.XLOOKUP(C895,customers!$A$1:$A$1001,customers!$G$1:$G$1001,,0)</f>
        <v>United States</v>
      </c>
      <c r="I895" t="str">
        <f>_xlfn.XLOOKUP(D895,products!$A$2:$A$49,products!$B$2:$B$49,,0)</f>
        <v>Lib</v>
      </c>
      <c r="J895" t="str">
        <f>_xlfn.XLOOKUP(D895,products!$A$2:$A$49,products!$C$2:$C$49,,0)</f>
        <v>L</v>
      </c>
      <c r="K895" s="4">
        <f>_xlfn.XLOOKUP(D895,products!$A$2:$A$49,products!$D$2:$D$49,,0)</f>
        <v>0.5</v>
      </c>
      <c r="L895" s="5">
        <f>_xlfn.XLOOKUP(D895,products!$A$2:$A$49,products!$E$2:$E$49,,0)</f>
        <v>9.51</v>
      </c>
      <c r="M895" s="5">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_xlfn.XLOOKUP(orders!C896,customers!$A$1:$A$1001,customers!$B$1:$B$1001,,0)</f>
        <v>Sharity Wickens</v>
      </c>
      <c r="G896" s="2" t="str">
        <f xml:space="preserve"> IF(_xlfn.XLOOKUP(C896,customers!$A$1:$A$1001,customers!$C$1:$C$1001,,0)=0,"",_xlfn.XLOOKUP(C896,customers!$A$1:$A$1001,customers!$C$1:$C$1001,,0))</f>
        <v/>
      </c>
      <c r="H896" s="2" t="str">
        <f>_xlfn.XLOOKUP(C896,customers!$A$1:$A$1001,customers!$G$1:$G$1001,,0)</f>
        <v>Ireland</v>
      </c>
      <c r="I896" t="str">
        <f>_xlfn.XLOOKUP(D896,products!$A$2:$A$49,products!$B$2:$B$49,,0)</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_xlfn.XLOOKUP(orders!C897,customers!$A$1:$A$1001,customers!$B$1:$B$1001,,0)</f>
        <v>Derick Snow</v>
      </c>
      <c r="G897" s="2" t="str">
        <f xml:space="preserve"> IF(_xlfn.XLOOKUP(C897,customers!$A$1:$A$1001,customers!$C$1:$C$1001,,0)=0,"",_xlfn.XLOOKUP(C897,customers!$A$1:$A$1001,customers!$C$1:$C$1001,,0))</f>
        <v/>
      </c>
      <c r="H897" s="2" t="str">
        <f>_xlfn.XLOOKUP(C897,customers!$A$1:$A$1001,customers!$G$1:$G$1001,,0)</f>
        <v>United States</v>
      </c>
      <c r="I897" t="str">
        <f>_xlfn.XLOOKUP(D897,products!$A$2:$A$49,products!$B$2:$B$49,,0)</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_xlfn.XLOOKUP(orders!C898,customers!$A$1:$A$1001,customers!$B$1:$B$1001,,0)</f>
        <v>Baxy Cargen</v>
      </c>
      <c r="G898" s="2" t="str">
        <f xml:space="preserve"> IF(_xlfn.XLOOKUP(C898,customers!$A$1:$A$1001,customers!$C$1:$C$1001,,0)=0,"",_xlfn.XLOOKUP(C898,customers!$A$1:$A$1001,customers!$C$1:$C$1001,,0))</f>
        <v>bcargenow@geocities.jp</v>
      </c>
      <c r="H898" s="2" t="str">
        <f>_xlfn.XLOOKUP(C898,customers!$A$1:$A$1001,customers!$G$1:$G$1001,,0)</f>
        <v>United States</v>
      </c>
      <c r="I898" t="str">
        <f>_xlfn.XLOOKUP(D898,products!$A$2:$A$49,products!$B$2:$B$49,,0)</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_xlfn.XLOOKUP(orders!C899,customers!$A$1:$A$1001,customers!$B$1:$B$1001,,0)</f>
        <v>Ryann Stickler</v>
      </c>
      <c r="G899" s="2" t="str">
        <f xml:space="preserve"> IF(_xlfn.XLOOKUP(C899,customers!$A$1:$A$1001,customers!$C$1:$C$1001,,0)=0,"",_xlfn.XLOOKUP(C899,customers!$A$1:$A$1001,customers!$C$1:$C$1001,,0))</f>
        <v>rsticklerox@printfriendly.com</v>
      </c>
      <c r="H899" s="2" t="str">
        <f>_xlfn.XLOOKUP(C899,customers!$A$1:$A$1001,customers!$G$1:$G$1001,,0)</f>
        <v>United Kingdom</v>
      </c>
      <c r="I899" t="str">
        <f>_xlfn.XLOOKUP(D899,products!$A$2:$A$49,products!$B$2:$B$49,,0)</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 "Robusta", IF(I899="Exc", "Excelsa", IF(I899="Ara", "Arabica", IF(I899="Lib", "Liberica", " "))))</f>
        <v>Excelsa</v>
      </c>
      <c r="O899" t="str">
        <f t="shared" ref="O899:O962" si="44">IF(J899 = "M", "Medium", IF(J899 = "L", "Light", IF(J899 = "D", "Dark", " ")))</f>
        <v>Dark</v>
      </c>
      <c r="P899" t="str">
        <f>_xlfn.XLOOKUP(Orders[[#This Row],[Customer ID]],customers!$A$2:$A$1001,customers!$I$2:$I$1001,,0)</f>
        <v>No</v>
      </c>
    </row>
    <row r="900" spans="1:16" x14ac:dyDescent="0.2">
      <c r="A900" s="2" t="s">
        <v>5570</v>
      </c>
      <c r="B900" s="3">
        <v>44089</v>
      </c>
      <c r="C900" s="2" t="s">
        <v>5571</v>
      </c>
      <c r="D900" t="s">
        <v>6173</v>
      </c>
      <c r="E900" s="2">
        <v>5</v>
      </c>
      <c r="F900" s="2" t="str">
        <f>_xlfn.XLOOKUP(orders!C900,customers!$A$1:$A$1001,customers!$B$1:$B$1001,,0)</f>
        <v>Daryn Cassius</v>
      </c>
      <c r="G900" s="2" t="str">
        <f xml:space="preserve"> IF(_xlfn.XLOOKUP(C900,customers!$A$1:$A$1001,customers!$C$1:$C$1001,,0)=0,"",_xlfn.XLOOKUP(C900,customers!$A$1:$A$1001,customers!$C$1:$C$1001,,0))</f>
        <v/>
      </c>
      <c r="H900" s="2" t="str">
        <f>_xlfn.XLOOKUP(C900,customers!$A$1:$A$1001,customers!$G$1:$G$1001,,0)</f>
        <v>United States</v>
      </c>
      <c r="I900" t="str">
        <f>_xlfn.XLOOKUP(D900,products!$A$2:$A$49,products!$B$2:$B$49,,0)</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_xlfn.XLOOKUP(orders!C901,customers!$A$1:$A$1001,customers!$B$1:$B$1001,,0)</f>
        <v>Derick Snow</v>
      </c>
      <c r="G901" s="2" t="str">
        <f xml:space="preserve"> IF(_xlfn.XLOOKUP(C901,customers!$A$1:$A$1001,customers!$C$1:$C$1001,,0)=0,"",_xlfn.XLOOKUP(C901,customers!$A$1:$A$1001,customers!$C$1:$C$1001,,0))</f>
        <v/>
      </c>
      <c r="H901" s="2" t="str">
        <f>_xlfn.XLOOKUP(C901,customers!$A$1:$A$1001,customers!$G$1:$G$1001,,0)</f>
        <v>United States</v>
      </c>
      <c r="I901" t="str">
        <f>_xlfn.XLOOKUP(D901,products!$A$2:$A$49,products!$B$2:$B$49,,0)</f>
        <v>Lib</v>
      </c>
      <c r="J901" t="str">
        <f>_xlfn.XLOOKUP(D901,products!$A$2:$A$49,products!$C$2:$C$49,,0)</f>
        <v>M</v>
      </c>
      <c r="K901" s="4">
        <f>_xlfn.XLOOKUP(D901,products!$A$2:$A$49,products!$D$2:$D$49,,0)</f>
        <v>1</v>
      </c>
      <c r="L901" s="5">
        <f>_xlfn.XLOOKUP(D901,products!$A$2:$A$49,products!$E$2:$E$49,,0)</f>
        <v>14.55</v>
      </c>
      <c r="M901" s="5">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_xlfn.XLOOKUP(orders!C902,customers!$A$1:$A$1001,customers!$B$1:$B$1001,,0)</f>
        <v>Skelly Dolohunty</v>
      </c>
      <c r="G902" s="2" t="str">
        <f xml:space="preserve"> IF(_xlfn.XLOOKUP(C902,customers!$A$1:$A$1001,customers!$C$1:$C$1001,,0)=0,"",_xlfn.XLOOKUP(C902,customers!$A$1:$A$1001,customers!$C$1:$C$1001,,0))</f>
        <v/>
      </c>
      <c r="H902" s="2" t="str">
        <f>_xlfn.XLOOKUP(C902,customers!$A$1:$A$1001,customers!$G$1:$G$1001,,0)</f>
        <v>Ireland</v>
      </c>
      <c r="I902" t="str">
        <f>_xlfn.XLOOKUP(D902,products!$A$2:$A$49,products!$B$2:$B$49,,0)</f>
        <v>Lib</v>
      </c>
      <c r="J902" t="str">
        <f>_xlfn.XLOOKUP(D902,products!$A$2:$A$49,products!$C$2:$C$49,,0)</f>
        <v>L</v>
      </c>
      <c r="K902" s="4">
        <f>_xlfn.XLOOKUP(D902,products!$A$2:$A$49,products!$D$2:$D$49,,0)</f>
        <v>1</v>
      </c>
      <c r="L902" s="5">
        <f>_xlfn.XLOOKUP(D902,products!$A$2:$A$49,products!$E$2:$E$49,,0)</f>
        <v>15.85</v>
      </c>
      <c r="M902" s="5">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_xlfn.XLOOKUP(orders!C903,customers!$A$1:$A$1001,customers!$B$1:$B$1001,,0)</f>
        <v>Drake Jevon</v>
      </c>
      <c r="G903" s="2" t="str">
        <f xml:space="preserve"> IF(_xlfn.XLOOKUP(C903,customers!$A$1:$A$1001,customers!$C$1:$C$1001,,0)=0,"",_xlfn.XLOOKUP(C903,customers!$A$1:$A$1001,customers!$C$1:$C$1001,,0))</f>
        <v>djevonp1@ibm.com</v>
      </c>
      <c r="H903" s="2" t="str">
        <f>_xlfn.XLOOKUP(C903,customers!$A$1:$A$1001,customers!$G$1:$G$1001,,0)</f>
        <v>United States</v>
      </c>
      <c r="I903" t="str">
        <f>_xlfn.XLOOKUP(D903,products!$A$2:$A$49,products!$B$2:$B$49,,0)</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_xlfn.XLOOKUP(orders!C904,customers!$A$1:$A$1001,customers!$B$1:$B$1001,,0)</f>
        <v>Hall Ranner</v>
      </c>
      <c r="G904" s="2" t="str">
        <f xml:space="preserve"> IF(_xlfn.XLOOKUP(C904,customers!$A$1:$A$1001,customers!$C$1:$C$1001,,0)=0,"",_xlfn.XLOOKUP(C904,customers!$A$1:$A$1001,customers!$C$1:$C$1001,,0))</f>
        <v>hrannerp2@omniture.com</v>
      </c>
      <c r="H904" s="2" t="str">
        <f>_xlfn.XLOOKUP(C904,customers!$A$1:$A$1001,customers!$G$1:$G$1001,,0)</f>
        <v>United States</v>
      </c>
      <c r="I904" t="str">
        <f>_xlfn.XLOOKUP(D904,products!$A$2:$A$49,products!$B$2:$B$49,,0)</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_xlfn.XLOOKUP(orders!C905,customers!$A$1:$A$1001,customers!$B$1:$B$1001,,0)</f>
        <v>Berkly Imrie</v>
      </c>
      <c r="G905" s="2" t="str">
        <f xml:space="preserve"> IF(_xlfn.XLOOKUP(C905,customers!$A$1:$A$1001,customers!$C$1:$C$1001,,0)=0,"",_xlfn.XLOOKUP(C905,customers!$A$1:$A$1001,customers!$C$1:$C$1001,,0))</f>
        <v>bimriep3@addtoany.com</v>
      </c>
      <c r="H905" s="2" t="str">
        <f>_xlfn.XLOOKUP(C905,customers!$A$1:$A$1001,customers!$G$1:$G$1001,,0)</f>
        <v>United States</v>
      </c>
      <c r="I905" t="str">
        <f>_xlfn.XLOOKUP(D905,products!$A$2:$A$49,products!$B$2:$B$49,,0)</f>
        <v>Lib</v>
      </c>
      <c r="J905" t="str">
        <f>_xlfn.XLOOKUP(D905,products!$A$2:$A$49,products!$C$2:$C$49,,0)</f>
        <v>M</v>
      </c>
      <c r="K905" s="4">
        <f>_xlfn.XLOOKUP(D905,products!$A$2:$A$49,products!$D$2:$D$49,,0)</f>
        <v>0.5</v>
      </c>
      <c r="L905" s="5">
        <f>_xlfn.XLOOKUP(D905,products!$A$2:$A$49,products!$E$2:$E$49,,0)</f>
        <v>8.73</v>
      </c>
      <c r="M905" s="5">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_xlfn.XLOOKUP(orders!C906,customers!$A$1:$A$1001,customers!$B$1:$B$1001,,0)</f>
        <v>Dorey Sopper</v>
      </c>
      <c r="G906" s="2" t="str">
        <f xml:space="preserve"> IF(_xlfn.XLOOKUP(C906,customers!$A$1:$A$1001,customers!$C$1:$C$1001,,0)=0,"",_xlfn.XLOOKUP(C906,customers!$A$1:$A$1001,customers!$C$1:$C$1001,,0))</f>
        <v>dsopperp4@eventbrite.com</v>
      </c>
      <c r="H906" s="2" t="str">
        <f>_xlfn.XLOOKUP(C906,customers!$A$1:$A$1001,customers!$G$1:$G$1001,,0)</f>
        <v>United States</v>
      </c>
      <c r="I906" t="str">
        <f>_xlfn.XLOOKUP(D906,products!$A$2:$A$49,products!$B$2:$B$49,,0)</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_xlfn.XLOOKUP(orders!C907,customers!$A$1:$A$1001,customers!$B$1:$B$1001,,0)</f>
        <v>Darcy Lochran</v>
      </c>
      <c r="G907" s="2" t="str">
        <f xml:space="preserve"> IF(_xlfn.XLOOKUP(C907,customers!$A$1:$A$1001,customers!$C$1:$C$1001,,0)=0,"",_xlfn.XLOOKUP(C907,customers!$A$1:$A$1001,customers!$C$1:$C$1001,,0))</f>
        <v/>
      </c>
      <c r="H907" s="2" t="str">
        <f>_xlfn.XLOOKUP(C907,customers!$A$1:$A$1001,customers!$G$1:$G$1001,,0)</f>
        <v>United States</v>
      </c>
      <c r="I907" t="str">
        <f>_xlfn.XLOOKUP(D907,products!$A$2:$A$49,products!$B$2:$B$49,,0)</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_xlfn.XLOOKUP(orders!C908,customers!$A$1:$A$1001,customers!$B$1:$B$1001,,0)</f>
        <v>Lauritz Ledgley</v>
      </c>
      <c r="G908" s="2" t="str">
        <f xml:space="preserve"> IF(_xlfn.XLOOKUP(C908,customers!$A$1:$A$1001,customers!$C$1:$C$1001,,0)=0,"",_xlfn.XLOOKUP(C908,customers!$A$1:$A$1001,customers!$C$1:$C$1001,,0))</f>
        <v>lledgleyp6@de.vu</v>
      </c>
      <c r="H908" s="2" t="str">
        <f>_xlfn.XLOOKUP(C908,customers!$A$1:$A$1001,customers!$G$1:$G$1001,,0)</f>
        <v>United States</v>
      </c>
      <c r="I908" t="str">
        <f>_xlfn.XLOOKUP(D908,products!$A$2:$A$49,products!$B$2:$B$49,,0)</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_xlfn.XLOOKUP(orders!C909,customers!$A$1:$A$1001,customers!$B$1:$B$1001,,0)</f>
        <v>Tawnya Menary</v>
      </c>
      <c r="G909" s="2" t="str">
        <f xml:space="preserve"> IF(_xlfn.XLOOKUP(C909,customers!$A$1:$A$1001,customers!$C$1:$C$1001,,0)=0,"",_xlfn.XLOOKUP(C909,customers!$A$1:$A$1001,customers!$C$1:$C$1001,,0))</f>
        <v>tmenaryp7@phoca.cz</v>
      </c>
      <c r="H909" s="2" t="str">
        <f>_xlfn.XLOOKUP(C909,customers!$A$1:$A$1001,customers!$G$1:$G$1001,,0)</f>
        <v>United States</v>
      </c>
      <c r="I909" t="str">
        <f>_xlfn.XLOOKUP(D909,products!$A$2:$A$49,products!$B$2:$B$49,,0)</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_xlfn.XLOOKUP(orders!C910,customers!$A$1:$A$1001,customers!$B$1:$B$1001,,0)</f>
        <v>Gustaf Ciccotti</v>
      </c>
      <c r="G910" s="2" t="str">
        <f xml:space="preserve"> IF(_xlfn.XLOOKUP(C910,customers!$A$1:$A$1001,customers!$C$1:$C$1001,,0)=0,"",_xlfn.XLOOKUP(C910,customers!$A$1:$A$1001,customers!$C$1:$C$1001,,0))</f>
        <v>gciccottip8@so-net.ne.jp</v>
      </c>
      <c r="H910" s="2" t="str">
        <f>_xlfn.XLOOKUP(C910,customers!$A$1:$A$1001,customers!$G$1:$G$1001,,0)</f>
        <v>United States</v>
      </c>
      <c r="I910" t="str">
        <f>_xlfn.XLOOKUP(D910,products!$A$2:$A$49,products!$B$2:$B$49,,0)</f>
        <v>Rob</v>
      </c>
      <c r="J910" t="str">
        <f>_xlfn.XLOOKUP(D910,products!$A$2:$A$49,products!$C$2:$C$49,,0)</f>
        <v>L</v>
      </c>
      <c r="K910" s="4">
        <f>_xlfn.XLOOKUP(D910,products!$A$2:$A$49,products!$D$2:$D$49,,0)</f>
        <v>1</v>
      </c>
      <c r="L910" s="5">
        <f>_xlfn.XLOOKUP(D910,products!$A$2:$A$49,products!$E$2:$E$49,,0)</f>
        <v>11.95</v>
      </c>
      <c r="M910" s="5">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_xlfn.XLOOKUP(orders!C911,customers!$A$1:$A$1001,customers!$B$1:$B$1001,,0)</f>
        <v>Bobbe Renner</v>
      </c>
      <c r="G911" s="2" t="str">
        <f xml:space="preserve"> IF(_xlfn.XLOOKUP(C911,customers!$A$1:$A$1001,customers!$C$1:$C$1001,,0)=0,"",_xlfn.XLOOKUP(C911,customers!$A$1:$A$1001,customers!$C$1:$C$1001,,0))</f>
        <v/>
      </c>
      <c r="H911" s="2" t="str">
        <f>_xlfn.XLOOKUP(C911,customers!$A$1:$A$1001,customers!$G$1:$G$1001,,0)</f>
        <v>United States</v>
      </c>
      <c r="I911" t="str">
        <f>_xlfn.XLOOKUP(D911,products!$A$2:$A$49,products!$B$2:$B$49,,0)</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_xlfn.XLOOKUP(orders!C912,customers!$A$1:$A$1001,customers!$B$1:$B$1001,,0)</f>
        <v>Wilton Jallin</v>
      </c>
      <c r="G912" s="2" t="str">
        <f xml:space="preserve"> IF(_xlfn.XLOOKUP(C912,customers!$A$1:$A$1001,customers!$C$1:$C$1001,,0)=0,"",_xlfn.XLOOKUP(C912,customers!$A$1:$A$1001,customers!$C$1:$C$1001,,0))</f>
        <v>wjallinpa@pcworld.com</v>
      </c>
      <c r="H912" s="2" t="str">
        <f>_xlfn.XLOOKUP(C912,customers!$A$1:$A$1001,customers!$G$1:$G$1001,,0)</f>
        <v>United States</v>
      </c>
      <c r="I912" t="str">
        <f>_xlfn.XLOOKUP(D912,products!$A$2:$A$49,products!$B$2:$B$49,,0)</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_xlfn.XLOOKUP(orders!C913,customers!$A$1:$A$1001,customers!$B$1:$B$1001,,0)</f>
        <v>Mindy Bogey</v>
      </c>
      <c r="G913" s="2" t="str">
        <f xml:space="preserve"> IF(_xlfn.XLOOKUP(C913,customers!$A$1:$A$1001,customers!$C$1:$C$1001,,0)=0,"",_xlfn.XLOOKUP(C913,customers!$A$1:$A$1001,customers!$C$1:$C$1001,,0))</f>
        <v>mbogeypb@thetimes.co.uk</v>
      </c>
      <c r="H913" s="2" t="str">
        <f>_xlfn.XLOOKUP(C913,customers!$A$1:$A$1001,customers!$G$1:$G$1001,,0)</f>
        <v>United States</v>
      </c>
      <c r="I913" t="str">
        <f>_xlfn.XLOOKUP(D913,products!$A$2:$A$49,products!$B$2:$B$49,,0)</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_xlfn.XLOOKUP(orders!C914,customers!$A$1:$A$1001,customers!$B$1:$B$1001,,0)</f>
        <v>Paulie Fonzone</v>
      </c>
      <c r="G914" s="2" t="str">
        <f xml:space="preserve"> IF(_xlfn.XLOOKUP(C914,customers!$A$1:$A$1001,customers!$C$1:$C$1001,,0)=0,"",_xlfn.XLOOKUP(C914,customers!$A$1:$A$1001,customers!$C$1:$C$1001,,0))</f>
        <v/>
      </c>
      <c r="H914" s="2" t="str">
        <f>_xlfn.XLOOKUP(C914,customers!$A$1:$A$1001,customers!$G$1:$G$1001,,0)</f>
        <v>United States</v>
      </c>
      <c r="I914" t="str">
        <f>_xlfn.XLOOKUP(D914,products!$A$2:$A$49,products!$B$2:$B$49,,0)</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_xlfn.XLOOKUP(orders!C915,customers!$A$1:$A$1001,customers!$B$1:$B$1001,,0)</f>
        <v>Merrile Cobbledick</v>
      </c>
      <c r="G915" s="2" t="str">
        <f xml:space="preserve"> IF(_xlfn.XLOOKUP(C915,customers!$A$1:$A$1001,customers!$C$1:$C$1001,,0)=0,"",_xlfn.XLOOKUP(C915,customers!$A$1:$A$1001,customers!$C$1:$C$1001,,0))</f>
        <v>mcobbledickpd@ucsd.edu</v>
      </c>
      <c r="H915" s="2" t="str">
        <f>_xlfn.XLOOKUP(C915,customers!$A$1:$A$1001,customers!$G$1:$G$1001,,0)</f>
        <v>United States</v>
      </c>
      <c r="I915" t="str">
        <f>_xlfn.XLOOKUP(D915,products!$A$2:$A$49,products!$B$2:$B$49,,0)</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_xlfn.XLOOKUP(orders!C916,customers!$A$1:$A$1001,customers!$B$1:$B$1001,,0)</f>
        <v>Antonius Lewry</v>
      </c>
      <c r="G916" s="2" t="str">
        <f xml:space="preserve"> IF(_xlfn.XLOOKUP(C916,customers!$A$1:$A$1001,customers!$C$1:$C$1001,,0)=0,"",_xlfn.XLOOKUP(C916,customers!$A$1:$A$1001,customers!$C$1:$C$1001,,0))</f>
        <v>alewrype@whitehouse.gov</v>
      </c>
      <c r="H916" s="2" t="str">
        <f>_xlfn.XLOOKUP(C916,customers!$A$1:$A$1001,customers!$G$1:$G$1001,,0)</f>
        <v>United States</v>
      </c>
      <c r="I916" t="str">
        <f>_xlfn.XLOOKUP(D916,products!$A$2:$A$49,products!$B$2:$B$49,,0)</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_xlfn.XLOOKUP(orders!C917,customers!$A$1:$A$1001,customers!$B$1:$B$1001,,0)</f>
        <v>Isis Hessel</v>
      </c>
      <c r="G917" s="2" t="str">
        <f xml:space="preserve"> IF(_xlfn.XLOOKUP(C917,customers!$A$1:$A$1001,customers!$C$1:$C$1001,,0)=0,"",_xlfn.XLOOKUP(C917,customers!$A$1:$A$1001,customers!$C$1:$C$1001,,0))</f>
        <v>ihesselpf@ox.ac.uk</v>
      </c>
      <c r="H917" s="2" t="str">
        <f>_xlfn.XLOOKUP(C917,customers!$A$1:$A$1001,customers!$G$1:$G$1001,,0)</f>
        <v>United States</v>
      </c>
      <c r="I917" t="str">
        <f>_xlfn.XLOOKUP(D917,products!$A$2:$A$49,products!$B$2:$B$49,,0)</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_xlfn.XLOOKUP(orders!C918,customers!$A$1:$A$1001,customers!$B$1:$B$1001,,0)</f>
        <v>Harland Trematick</v>
      </c>
      <c r="G918" s="2" t="str">
        <f xml:space="preserve"> IF(_xlfn.XLOOKUP(C918,customers!$A$1:$A$1001,customers!$C$1:$C$1001,,0)=0,"",_xlfn.XLOOKUP(C918,customers!$A$1:$A$1001,customers!$C$1:$C$1001,,0))</f>
        <v/>
      </c>
      <c r="H918" s="2" t="str">
        <f>_xlfn.XLOOKUP(C918,customers!$A$1:$A$1001,customers!$G$1:$G$1001,,0)</f>
        <v>Ireland</v>
      </c>
      <c r="I918" t="str">
        <f>_xlfn.XLOOKUP(D918,products!$A$2:$A$49,products!$B$2:$B$49,,0)</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_xlfn.XLOOKUP(orders!C919,customers!$A$1:$A$1001,customers!$B$1:$B$1001,,0)</f>
        <v>Chloris Sorrell</v>
      </c>
      <c r="G919" s="2" t="str">
        <f xml:space="preserve"> IF(_xlfn.XLOOKUP(C919,customers!$A$1:$A$1001,customers!$C$1:$C$1001,,0)=0,"",_xlfn.XLOOKUP(C919,customers!$A$1:$A$1001,customers!$C$1:$C$1001,,0))</f>
        <v>csorrellph@amazon.com</v>
      </c>
      <c r="H919" s="2" t="str">
        <f>_xlfn.XLOOKUP(C919,customers!$A$1:$A$1001,customers!$G$1:$G$1001,,0)</f>
        <v>United Kingdom</v>
      </c>
      <c r="I919" t="str">
        <f>_xlfn.XLOOKUP(D919,products!$A$2:$A$49,products!$B$2:$B$49,,0)</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_xlfn.XLOOKUP(orders!C920,customers!$A$1:$A$1001,customers!$B$1:$B$1001,,0)</f>
        <v>Chloris Sorrell</v>
      </c>
      <c r="G920" s="2" t="str">
        <f xml:space="preserve"> IF(_xlfn.XLOOKUP(C920,customers!$A$1:$A$1001,customers!$C$1:$C$1001,,0)=0,"",_xlfn.XLOOKUP(C920,customers!$A$1:$A$1001,customers!$C$1:$C$1001,,0))</f>
        <v>csorrellph@amazon.com</v>
      </c>
      <c r="H920" s="2" t="str">
        <f>_xlfn.XLOOKUP(C920,customers!$A$1:$A$1001,customers!$G$1:$G$1001,,0)</f>
        <v>United Kingdom</v>
      </c>
      <c r="I920" t="str">
        <f>_xlfn.XLOOKUP(D920,products!$A$2:$A$49,products!$B$2:$B$49,,0)</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_xlfn.XLOOKUP(orders!C921,customers!$A$1:$A$1001,customers!$B$1:$B$1001,,0)</f>
        <v>Quintina Heavyside</v>
      </c>
      <c r="G921" s="2" t="str">
        <f xml:space="preserve"> IF(_xlfn.XLOOKUP(C921,customers!$A$1:$A$1001,customers!$C$1:$C$1001,,0)=0,"",_xlfn.XLOOKUP(C921,customers!$A$1:$A$1001,customers!$C$1:$C$1001,,0))</f>
        <v>qheavysidepj@unc.edu</v>
      </c>
      <c r="H921" s="2" t="str">
        <f>_xlfn.XLOOKUP(C921,customers!$A$1:$A$1001,customers!$G$1:$G$1001,,0)</f>
        <v>United States</v>
      </c>
      <c r="I921" t="str">
        <f>_xlfn.XLOOKUP(D921,products!$A$2:$A$49,products!$B$2:$B$49,,0)</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_xlfn.XLOOKUP(orders!C922,customers!$A$1:$A$1001,customers!$B$1:$B$1001,,0)</f>
        <v>Hadley Reuven</v>
      </c>
      <c r="G922" s="2" t="str">
        <f xml:space="preserve"> IF(_xlfn.XLOOKUP(C922,customers!$A$1:$A$1001,customers!$C$1:$C$1001,,0)=0,"",_xlfn.XLOOKUP(C922,customers!$A$1:$A$1001,customers!$C$1:$C$1001,,0))</f>
        <v>hreuvenpk@whitehouse.gov</v>
      </c>
      <c r="H922" s="2" t="str">
        <f>_xlfn.XLOOKUP(C922,customers!$A$1:$A$1001,customers!$G$1:$G$1001,,0)</f>
        <v>United States</v>
      </c>
      <c r="I922" t="str">
        <f>_xlfn.XLOOKUP(D922,products!$A$2:$A$49,products!$B$2:$B$49,,0)</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_xlfn.XLOOKUP(orders!C923,customers!$A$1:$A$1001,customers!$B$1:$B$1001,,0)</f>
        <v>Mitch Attwool</v>
      </c>
      <c r="G923" s="2" t="str">
        <f xml:space="preserve"> IF(_xlfn.XLOOKUP(C923,customers!$A$1:$A$1001,customers!$C$1:$C$1001,,0)=0,"",_xlfn.XLOOKUP(C923,customers!$A$1:$A$1001,customers!$C$1:$C$1001,,0))</f>
        <v>mattwoolpl@nba.com</v>
      </c>
      <c r="H923" s="2" t="str">
        <f>_xlfn.XLOOKUP(C923,customers!$A$1:$A$1001,customers!$G$1:$G$1001,,0)</f>
        <v>United States</v>
      </c>
      <c r="I923" t="str">
        <f>_xlfn.XLOOKUP(D923,products!$A$2:$A$49,products!$B$2:$B$49,,0)</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_xlfn.XLOOKUP(orders!C924,customers!$A$1:$A$1001,customers!$B$1:$B$1001,,0)</f>
        <v>Charin Maplethorp</v>
      </c>
      <c r="G924" s="2" t="str">
        <f xml:space="preserve"> IF(_xlfn.XLOOKUP(C924,customers!$A$1:$A$1001,customers!$C$1:$C$1001,,0)=0,"",_xlfn.XLOOKUP(C924,customers!$A$1:$A$1001,customers!$C$1:$C$1001,,0))</f>
        <v/>
      </c>
      <c r="H924" s="2" t="str">
        <f>_xlfn.XLOOKUP(C924,customers!$A$1:$A$1001,customers!$G$1:$G$1001,,0)</f>
        <v>United States</v>
      </c>
      <c r="I924" t="str">
        <f>_xlfn.XLOOKUP(D924,products!$A$2:$A$49,products!$B$2:$B$49,,0)</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_xlfn.XLOOKUP(orders!C925,customers!$A$1:$A$1001,customers!$B$1:$B$1001,,0)</f>
        <v>Goldie Wynes</v>
      </c>
      <c r="G925" s="2" t="str">
        <f xml:space="preserve"> IF(_xlfn.XLOOKUP(C925,customers!$A$1:$A$1001,customers!$C$1:$C$1001,,0)=0,"",_xlfn.XLOOKUP(C925,customers!$A$1:$A$1001,customers!$C$1:$C$1001,,0))</f>
        <v>gwynespn@dagondesign.com</v>
      </c>
      <c r="H925" s="2" t="str">
        <f>_xlfn.XLOOKUP(C925,customers!$A$1:$A$1001,customers!$G$1:$G$1001,,0)</f>
        <v>United States</v>
      </c>
      <c r="I925" t="str">
        <f>_xlfn.XLOOKUP(D925,products!$A$2:$A$49,products!$B$2:$B$49,,0)</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_xlfn.XLOOKUP(orders!C926,customers!$A$1:$A$1001,customers!$B$1:$B$1001,,0)</f>
        <v>Celie MacCourt</v>
      </c>
      <c r="G926" s="2" t="str">
        <f xml:space="preserve"> IF(_xlfn.XLOOKUP(C926,customers!$A$1:$A$1001,customers!$C$1:$C$1001,,0)=0,"",_xlfn.XLOOKUP(C926,customers!$A$1:$A$1001,customers!$C$1:$C$1001,,0))</f>
        <v>cmaccourtpo@amazon.com</v>
      </c>
      <c r="H926" s="2" t="str">
        <f>_xlfn.XLOOKUP(C926,customers!$A$1:$A$1001,customers!$G$1:$G$1001,,0)</f>
        <v>United States</v>
      </c>
      <c r="I926" t="str">
        <f>_xlfn.XLOOKUP(D926,products!$A$2:$A$49,products!$B$2:$B$49,,0)</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_xlfn.XLOOKUP(orders!C927,customers!$A$1:$A$1001,customers!$B$1:$B$1001,,0)</f>
        <v>Derick Snow</v>
      </c>
      <c r="G927" s="2" t="str">
        <f xml:space="preserve"> IF(_xlfn.XLOOKUP(C927,customers!$A$1:$A$1001,customers!$C$1:$C$1001,,0)=0,"",_xlfn.XLOOKUP(C927,customers!$A$1:$A$1001,customers!$C$1:$C$1001,,0))</f>
        <v/>
      </c>
      <c r="H927" s="2" t="str">
        <f>_xlfn.XLOOKUP(C927,customers!$A$1:$A$1001,customers!$G$1:$G$1001,,0)</f>
        <v>United States</v>
      </c>
      <c r="I927" t="str">
        <f>_xlfn.XLOOKUP(D927,products!$A$2:$A$49,products!$B$2:$B$49,,0)</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_xlfn.XLOOKUP(orders!C928,customers!$A$1:$A$1001,customers!$B$1:$B$1001,,0)</f>
        <v>Evy Wilsone</v>
      </c>
      <c r="G928" s="2" t="str">
        <f xml:space="preserve"> IF(_xlfn.XLOOKUP(C928,customers!$A$1:$A$1001,customers!$C$1:$C$1001,,0)=0,"",_xlfn.XLOOKUP(C928,customers!$A$1:$A$1001,customers!$C$1:$C$1001,,0))</f>
        <v>ewilsonepq@eepurl.com</v>
      </c>
      <c r="H928" s="2" t="str">
        <f>_xlfn.XLOOKUP(C928,customers!$A$1:$A$1001,customers!$G$1:$G$1001,,0)</f>
        <v>United States</v>
      </c>
      <c r="I928" t="str">
        <f>_xlfn.XLOOKUP(D928,products!$A$2:$A$49,products!$B$2:$B$49,,0)</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_xlfn.XLOOKUP(orders!C929,customers!$A$1:$A$1001,customers!$B$1:$B$1001,,0)</f>
        <v>Dolores Duffie</v>
      </c>
      <c r="G929" s="2" t="str">
        <f xml:space="preserve"> IF(_xlfn.XLOOKUP(C929,customers!$A$1:$A$1001,customers!$C$1:$C$1001,,0)=0,"",_xlfn.XLOOKUP(C929,customers!$A$1:$A$1001,customers!$C$1:$C$1001,,0))</f>
        <v>dduffiepr@time.com</v>
      </c>
      <c r="H929" s="2" t="str">
        <f>_xlfn.XLOOKUP(C929,customers!$A$1:$A$1001,customers!$G$1:$G$1001,,0)</f>
        <v>United States</v>
      </c>
      <c r="I929" t="str">
        <f>_xlfn.XLOOKUP(D929,products!$A$2:$A$49,products!$B$2:$B$49,,0)</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_xlfn.XLOOKUP(orders!C930,customers!$A$1:$A$1001,customers!$B$1:$B$1001,,0)</f>
        <v>Mathilda Matiasek</v>
      </c>
      <c r="G930" s="2" t="str">
        <f xml:space="preserve"> IF(_xlfn.XLOOKUP(C930,customers!$A$1:$A$1001,customers!$C$1:$C$1001,,0)=0,"",_xlfn.XLOOKUP(C930,customers!$A$1:$A$1001,customers!$C$1:$C$1001,,0))</f>
        <v>mmatiasekps@ucoz.ru</v>
      </c>
      <c r="H930" s="2" t="str">
        <f>_xlfn.XLOOKUP(C930,customers!$A$1:$A$1001,customers!$G$1:$G$1001,,0)</f>
        <v>United States</v>
      </c>
      <c r="I930" t="str">
        <f>_xlfn.XLOOKUP(D930,products!$A$2:$A$49,products!$B$2:$B$49,,0)</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_xlfn.XLOOKUP(orders!C931,customers!$A$1:$A$1001,customers!$B$1:$B$1001,,0)</f>
        <v>Jarred Camillo</v>
      </c>
      <c r="G931" s="2" t="str">
        <f xml:space="preserve"> IF(_xlfn.XLOOKUP(C931,customers!$A$1:$A$1001,customers!$C$1:$C$1001,,0)=0,"",_xlfn.XLOOKUP(C931,customers!$A$1:$A$1001,customers!$C$1:$C$1001,,0))</f>
        <v>jcamillopt@shinystat.com</v>
      </c>
      <c r="H931" s="2" t="str">
        <f>_xlfn.XLOOKUP(C931,customers!$A$1:$A$1001,customers!$G$1:$G$1001,,0)</f>
        <v>United States</v>
      </c>
      <c r="I931" t="str">
        <f>_xlfn.XLOOKUP(D931,products!$A$2:$A$49,products!$B$2:$B$49,,0)</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_xlfn.XLOOKUP(orders!C932,customers!$A$1:$A$1001,customers!$B$1:$B$1001,,0)</f>
        <v>Kameko Philbrick</v>
      </c>
      <c r="G932" s="2" t="str">
        <f xml:space="preserve"> IF(_xlfn.XLOOKUP(C932,customers!$A$1:$A$1001,customers!$C$1:$C$1001,,0)=0,"",_xlfn.XLOOKUP(C932,customers!$A$1:$A$1001,customers!$C$1:$C$1001,,0))</f>
        <v>kphilbrickpu@cdc.gov</v>
      </c>
      <c r="H932" s="2" t="str">
        <f>_xlfn.XLOOKUP(C932,customers!$A$1:$A$1001,customers!$G$1:$G$1001,,0)</f>
        <v>United States</v>
      </c>
      <c r="I932" t="str">
        <f>_xlfn.XLOOKUP(D932,products!$A$2:$A$49,products!$B$2:$B$49,,0)</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_xlfn.XLOOKUP(orders!C933,customers!$A$1:$A$1001,customers!$B$1:$B$1001,,0)</f>
        <v>Mallory Shrimpling</v>
      </c>
      <c r="G933" s="2" t="str">
        <f xml:space="preserve"> IF(_xlfn.XLOOKUP(C933,customers!$A$1:$A$1001,customers!$C$1:$C$1001,,0)=0,"",_xlfn.XLOOKUP(C933,customers!$A$1:$A$1001,customers!$C$1:$C$1001,,0))</f>
        <v/>
      </c>
      <c r="H933" s="2" t="str">
        <f>_xlfn.XLOOKUP(C933,customers!$A$1:$A$1001,customers!$G$1:$G$1001,,0)</f>
        <v>United States</v>
      </c>
      <c r="I933" t="str">
        <f>_xlfn.XLOOKUP(D933,products!$A$2:$A$49,products!$B$2:$B$49,,0)</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_xlfn.XLOOKUP(orders!C934,customers!$A$1:$A$1001,customers!$B$1:$B$1001,,0)</f>
        <v>Barnett Sillis</v>
      </c>
      <c r="G934" s="2" t="str">
        <f xml:space="preserve"> IF(_xlfn.XLOOKUP(C934,customers!$A$1:$A$1001,customers!$C$1:$C$1001,,0)=0,"",_xlfn.XLOOKUP(C934,customers!$A$1:$A$1001,customers!$C$1:$C$1001,,0))</f>
        <v>bsillispw@istockphoto.com</v>
      </c>
      <c r="H934" s="2" t="str">
        <f>_xlfn.XLOOKUP(C934,customers!$A$1:$A$1001,customers!$G$1:$G$1001,,0)</f>
        <v>United States</v>
      </c>
      <c r="I934" t="str">
        <f>_xlfn.XLOOKUP(D934,products!$A$2:$A$49,products!$B$2:$B$49,,0)</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_xlfn.XLOOKUP(orders!C935,customers!$A$1:$A$1001,customers!$B$1:$B$1001,,0)</f>
        <v>Brenn Dundredge</v>
      </c>
      <c r="G935" s="2" t="str">
        <f xml:space="preserve"> IF(_xlfn.XLOOKUP(C935,customers!$A$1:$A$1001,customers!$C$1:$C$1001,,0)=0,"",_xlfn.XLOOKUP(C935,customers!$A$1:$A$1001,customers!$C$1:$C$1001,,0))</f>
        <v/>
      </c>
      <c r="H935" s="2" t="str">
        <f>_xlfn.XLOOKUP(C935,customers!$A$1:$A$1001,customers!$G$1:$G$1001,,0)</f>
        <v>United States</v>
      </c>
      <c r="I935" t="str">
        <f>_xlfn.XLOOKUP(D935,products!$A$2:$A$49,products!$B$2:$B$49,,0)</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_xlfn.XLOOKUP(orders!C936,customers!$A$1:$A$1001,customers!$B$1:$B$1001,,0)</f>
        <v>Read Cutts</v>
      </c>
      <c r="G936" s="2" t="str">
        <f xml:space="preserve"> IF(_xlfn.XLOOKUP(C936,customers!$A$1:$A$1001,customers!$C$1:$C$1001,,0)=0,"",_xlfn.XLOOKUP(C936,customers!$A$1:$A$1001,customers!$C$1:$C$1001,,0))</f>
        <v>rcuttspy@techcrunch.com</v>
      </c>
      <c r="H936" s="2" t="str">
        <f>_xlfn.XLOOKUP(C936,customers!$A$1:$A$1001,customers!$G$1:$G$1001,,0)</f>
        <v>United States</v>
      </c>
      <c r="I936" t="str">
        <f>_xlfn.XLOOKUP(D936,products!$A$2:$A$49,products!$B$2:$B$49,,0)</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_xlfn.XLOOKUP(orders!C937,customers!$A$1:$A$1001,customers!$B$1:$B$1001,,0)</f>
        <v>Michale Delves</v>
      </c>
      <c r="G937" s="2" t="str">
        <f xml:space="preserve"> IF(_xlfn.XLOOKUP(C937,customers!$A$1:$A$1001,customers!$C$1:$C$1001,,0)=0,"",_xlfn.XLOOKUP(C937,customers!$A$1:$A$1001,customers!$C$1:$C$1001,,0))</f>
        <v>mdelvespz@nature.com</v>
      </c>
      <c r="H937" s="2" t="str">
        <f>_xlfn.XLOOKUP(C937,customers!$A$1:$A$1001,customers!$G$1:$G$1001,,0)</f>
        <v>United States</v>
      </c>
      <c r="I937" t="str">
        <f>_xlfn.XLOOKUP(D937,products!$A$2:$A$49,products!$B$2:$B$49,,0)</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_xlfn.XLOOKUP(orders!C938,customers!$A$1:$A$1001,customers!$B$1:$B$1001,,0)</f>
        <v>Devland Gritton</v>
      </c>
      <c r="G938" s="2" t="str">
        <f xml:space="preserve"> IF(_xlfn.XLOOKUP(C938,customers!$A$1:$A$1001,customers!$C$1:$C$1001,,0)=0,"",_xlfn.XLOOKUP(C938,customers!$A$1:$A$1001,customers!$C$1:$C$1001,,0))</f>
        <v>dgrittonq0@nydailynews.com</v>
      </c>
      <c r="H938" s="2" t="str">
        <f>_xlfn.XLOOKUP(C938,customers!$A$1:$A$1001,customers!$G$1:$G$1001,,0)</f>
        <v>United States</v>
      </c>
      <c r="I938" t="str">
        <f>_xlfn.XLOOKUP(D938,products!$A$2:$A$49,products!$B$2:$B$49,,0)</f>
        <v>Lib</v>
      </c>
      <c r="J938" t="str">
        <f>_xlfn.XLOOKUP(D938,products!$A$2:$A$49,products!$C$2:$C$49,,0)</f>
        <v>D</v>
      </c>
      <c r="K938" s="4">
        <f>_xlfn.XLOOKUP(D938,products!$A$2:$A$49,products!$D$2:$D$49,,0)</f>
        <v>0.5</v>
      </c>
      <c r="L938" s="5">
        <f>_xlfn.XLOOKUP(D938,products!$A$2:$A$49,products!$E$2:$E$49,,0)</f>
        <v>7.77</v>
      </c>
      <c r="M938" s="5">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_xlfn.XLOOKUP(orders!C939,customers!$A$1:$A$1001,customers!$B$1:$B$1001,,0)</f>
        <v>Devland Gritton</v>
      </c>
      <c r="G939" s="2" t="str">
        <f xml:space="preserve"> IF(_xlfn.XLOOKUP(C939,customers!$A$1:$A$1001,customers!$C$1:$C$1001,,0)=0,"",_xlfn.XLOOKUP(C939,customers!$A$1:$A$1001,customers!$C$1:$C$1001,,0))</f>
        <v>dgrittonq0@nydailynews.com</v>
      </c>
      <c r="H939" s="2" t="str">
        <f>_xlfn.XLOOKUP(C939,customers!$A$1:$A$1001,customers!$G$1:$G$1001,,0)</f>
        <v>United States</v>
      </c>
      <c r="I939" t="str">
        <f>_xlfn.XLOOKUP(D939,products!$A$2:$A$49,products!$B$2:$B$49,,0)</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_xlfn.XLOOKUP(orders!C940,customers!$A$1:$A$1001,customers!$B$1:$B$1001,,0)</f>
        <v>Dell Gut</v>
      </c>
      <c r="G940" s="2" t="str">
        <f xml:space="preserve"> IF(_xlfn.XLOOKUP(C940,customers!$A$1:$A$1001,customers!$C$1:$C$1001,,0)=0,"",_xlfn.XLOOKUP(C940,customers!$A$1:$A$1001,customers!$C$1:$C$1001,,0))</f>
        <v>dgutq2@umich.edu</v>
      </c>
      <c r="H940" s="2" t="str">
        <f>_xlfn.XLOOKUP(C940,customers!$A$1:$A$1001,customers!$G$1:$G$1001,,0)</f>
        <v>United States</v>
      </c>
      <c r="I940" t="str">
        <f>_xlfn.XLOOKUP(D940,products!$A$2:$A$49,products!$B$2:$B$49,,0)</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_xlfn.XLOOKUP(orders!C941,customers!$A$1:$A$1001,customers!$B$1:$B$1001,,0)</f>
        <v>Willy Pummery</v>
      </c>
      <c r="G941" s="2" t="str">
        <f xml:space="preserve"> IF(_xlfn.XLOOKUP(C941,customers!$A$1:$A$1001,customers!$C$1:$C$1001,,0)=0,"",_xlfn.XLOOKUP(C941,customers!$A$1:$A$1001,customers!$C$1:$C$1001,,0))</f>
        <v>wpummeryq3@topsy.com</v>
      </c>
      <c r="H941" s="2" t="str">
        <f>_xlfn.XLOOKUP(C941,customers!$A$1:$A$1001,customers!$G$1:$G$1001,,0)</f>
        <v>United States</v>
      </c>
      <c r="I941" t="str">
        <f>_xlfn.XLOOKUP(D941,products!$A$2:$A$49,products!$B$2:$B$49,,0)</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_xlfn.XLOOKUP(orders!C942,customers!$A$1:$A$1001,customers!$B$1:$B$1001,,0)</f>
        <v>Geoffrey Siuda</v>
      </c>
      <c r="G942" s="2" t="str">
        <f xml:space="preserve"> IF(_xlfn.XLOOKUP(C942,customers!$A$1:$A$1001,customers!$C$1:$C$1001,,0)=0,"",_xlfn.XLOOKUP(C942,customers!$A$1:$A$1001,customers!$C$1:$C$1001,,0))</f>
        <v>gsiudaq4@nytimes.com</v>
      </c>
      <c r="H942" s="2" t="str">
        <f>_xlfn.XLOOKUP(C942,customers!$A$1:$A$1001,customers!$G$1:$G$1001,,0)</f>
        <v>United States</v>
      </c>
      <c r="I942" t="str">
        <f>_xlfn.XLOOKUP(D942,products!$A$2:$A$49,products!$B$2:$B$49,,0)</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_xlfn.XLOOKUP(orders!C943,customers!$A$1:$A$1001,customers!$B$1:$B$1001,,0)</f>
        <v>Henderson Crowne</v>
      </c>
      <c r="G943" s="2" t="str">
        <f xml:space="preserve"> IF(_xlfn.XLOOKUP(C943,customers!$A$1:$A$1001,customers!$C$1:$C$1001,,0)=0,"",_xlfn.XLOOKUP(C943,customers!$A$1:$A$1001,customers!$C$1:$C$1001,,0))</f>
        <v>hcrowneq5@wufoo.com</v>
      </c>
      <c r="H943" s="2" t="str">
        <f>_xlfn.XLOOKUP(C943,customers!$A$1:$A$1001,customers!$G$1:$G$1001,,0)</f>
        <v>Ireland</v>
      </c>
      <c r="I943" t="str">
        <f>_xlfn.XLOOKUP(D943,products!$A$2:$A$49,products!$B$2:$B$49,,0)</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_xlfn.XLOOKUP(orders!C944,customers!$A$1:$A$1001,customers!$B$1:$B$1001,,0)</f>
        <v>Vernor Pawsey</v>
      </c>
      <c r="G944" s="2" t="str">
        <f xml:space="preserve"> IF(_xlfn.XLOOKUP(C944,customers!$A$1:$A$1001,customers!$C$1:$C$1001,,0)=0,"",_xlfn.XLOOKUP(C944,customers!$A$1:$A$1001,customers!$C$1:$C$1001,,0))</f>
        <v>vpawseyq6@tiny.cc</v>
      </c>
      <c r="H944" s="2" t="str">
        <f>_xlfn.XLOOKUP(C944,customers!$A$1:$A$1001,customers!$G$1:$G$1001,,0)</f>
        <v>United States</v>
      </c>
      <c r="I944" t="str">
        <f>_xlfn.XLOOKUP(D944,products!$A$2:$A$49,products!$B$2:$B$49,,0)</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_xlfn.XLOOKUP(orders!C945,customers!$A$1:$A$1001,customers!$B$1:$B$1001,,0)</f>
        <v>Augustin Waterhouse</v>
      </c>
      <c r="G945" s="2" t="str">
        <f xml:space="preserve"> IF(_xlfn.XLOOKUP(C945,customers!$A$1:$A$1001,customers!$C$1:$C$1001,,0)=0,"",_xlfn.XLOOKUP(C945,customers!$A$1:$A$1001,customers!$C$1:$C$1001,,0))</f>
        <v>awaterhouseq7@istockphoto.com</v>
      </c>
      <c r="H945" s="2" t="str">
        <f>_xlfn.XLOOKUP(C945,customers!$A$1:$A$1001,customers!$G$1:$G$1001,,0)</f>
        <v>United States</v>
      </c>
      <c r="I945" t="str">
        <f>_xlfn.XLOOKUP(D945,products!$A$2:$A$49,products!$B$2:$B$49,,0)</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_xlfn.XLOOKUP(orders!C946,customers!$A$1:$A$1001,customers!$B$1:$B$1001,,0)</f>
        <v>Fanchon Haughian</v>
      </c>
      <c r="G946" s="2" t="str">
        <f xml:space="preserve"> IF(_xlfn.XLOOKUP(C946,customers!$A$1:$A$1001,customers!$C$1:$C$1001,,0)=0,"",_xlfn.XLOOKUP(C946,customers!$A$1:$A$1001,customers!$C$1:$C$1001,,0))</f>
        <v>fhaughianq8@1688.com</v>
      </c>
      <c r="H946" s="2" t="str">
        <f>_xlfn.XLOOKUP(C946,customers!$A$1:$A$1001,customers!$G$1:$G$1001,,0)</f>
        <v>United States</v>
      </c>
      <c r="I946" t="str">
        <f>_xlfn.XLOOKUP(D946,products!$A$2:$A$49,products!$B$2:$B$49,,0)</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_xlfn.XLOOKUP(orders!C947,customers!$A$1:$A$1001,customers!$B$1:$B$1001,,0)</f>
        <v>Jaimie Hatz</v>
      </c>
      <c r="G947" s="2" t="str">
        <f xml:space="preserve"> IF(_xlfn.XLOOKUP(C947,customers!$A$1:$A$1001,customers!$C$1:$C$1001,,0)=0,"",_xlfn.XLOOKUP(C947,customers!$A$1:$A$1001,customers!$C$1:$C$1001,,0))</f>
        <v/>
      </c>
      <c r="H947" s="2" t="str">
        <f>_xlfn.XLOOKUP(C947,customers!$A$1:$A$1001,customers!$G$1:$G$1001,,0)</f>
        <v>United States</v>
      </c>
      <c r="I947" t="str">
        <f>_xlfn.XLOOKUP(D947,products!$A$2:$A$49,products!$B$2:$B$49,,0)</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_xlfn.XLOOKUP(orders!C948,customers!$A$1:$A$1001,customers!$B$1:$B$1001,,0)</f>
        <v>Edeline Edney</v>
      </c>
      <c r="G948" s="2" t="str">
        <f xml:space="preserve"> IF(_xlfn.XLOOKUP(C948,customers!$A$1:$A$1001,customers!$C$1:$C$1001,,0)=0,"",_xlfn.XLOOKUP(C948,customers!$A$1:$A$1001,customers!$C$1:$C$1001,,0))</f>
        <v/>
      </c>
      <c r="H948" s="2" t="str">
        <f>_xlfn.XLOOKUP(C948,customers!$A$1:$A$1001,customers!$G$1:$G$1001,,0)</f>
        <v>United States</v>
      </c>
      <c r="I948" t="str">
        <f>_xlfn.XLOOKUP(D948,products!$A$2:$A$49,products!$B$2:$B$49,,0)</f>
        <v>Lib</v>
      </c>
      <c r="J948" t="str">
        <f>_xlfn.XLOOKUP(D948,products!$A$2:$A$49,products!$C$2:$C$49,,0)</f>
        <v>D</v>
      </c>
      <c r="K948" s="4">
        <f>_xlfn.XLOOKUP(D948,products!$A$2:$A$49,products!$D$2:$D$49,,0)</f>
        <v>0.5</v>
      </c>
      <c r="L948" s="5">
        <f>_xlfn.XLOOKUP(D948,products!$A$2:$A$49,products!$E$2:$E$49,,0)</f>
        <v>7.77</v>
      </c>
      <c r="M948" s="5">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_xlfn.XLOOKUP(orders!C949,customers!$A$1:$A$1001,customers!$B$1:$B$1001,,0)</f>
        <v>Rickie Faltin</v>
      </c>
      <c r="G949" s="2" t="str">
        <f xml:space="preserve"> IF(_xlfn.XLOOKUP(C949,customers!$A$1:$A$1001,customers!$C$1:$C$1001,,0)=0,"",_xlfn.XLOOKUP(C949,customers!$A$1:$A$1001,customers!$C$1:$C$1001,,0))</f>
        <v>rfaltinqb@topsy.com</v>
      </c>
      <c r="H949" s="2" t="str">
        <f>_xlfn.XLOOKUP(C949,customers!$A$1:$A$1001,customers!$G$1:$G$1001,,0)</f>
        <v>Ireland</v>
      </c>
      <c r="I949" t="str">
        <f>_xlfn.XLOOKUP(D949,products!$A$2:$A$49,products!$B$2:$B$49,,0)</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_xlfn.XLOOKUP(orders!C950,customers!$A$1:$A$1001,customers!$B$1:$B$1001,,0)</f>
        <v>Gnni Cheeke</v>
      </c>
      <c r="G950" s="2" t="str">
        <f xml:space="preserve"> IF(_xlfn.XLOOKUP(C950,customers!$A$1:$A$1001,customers!$C$1:$C$1001,,0)=0,"",_xlfn.XLOOKUP(C950,customers!$A$1:$A$1001,customers!$C$1:$C$1001,,0))</f>
        <v>gcheekeqc@sitemeter.com</v>
      </c>
      <c r="H950" s="2" t="str">
        <f>_xlfn.XLOOKUP(C950,customers!$A$1:$A$1001,customers!$G$1:$G$1001,,0)</f>
        <v>United Kingdom</v>
      </c>
      <c r="I950" t="str">
        <f>_xlfn.XLOOKUP(D950,products!$A$2:$A$49,products!$B$2:$B$49,,0)</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_xlfn.XLOOKUP(orders!C951,customers!$A$1:$A$1001,customers!$B$1:$B$1001,,0)</f>
        <v>Gwenni Ratt</v>
      </c>
      <c r="G951" s="2" t="str">
        <f xml:space="preserve"> IF(_xlfn.XLOOKUP(C951,customers!$A$1:$A$1001,customers!$C$1:$C$1001,,0)=0,"",_xlfn.XLOOKUP(C951,customers!$A$1:$A$1001,customers!$C$1:$C$1001,,0))</f>
        <v>grattqd@phpbb.com</v>
      </c>
      <c r="H951" s="2" t="str">
        <f>_xlfn.XLOOKUP(C951,customers!$A$1:$A$1001,customers!$G$1:$G$1001,,0)</f>
        <v>Ireland</v>
      </c>
      <c r="I951" t="str">
        <f>_xlfn.XLOOKUP(D951,products!$A$2:$A$49,products!$B$2:$B$49,,0)</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_xlfn.XLOOKUP(orders!C952,customers!$A$1:$A$1001,customers!$B$1:$B$1001,,0)</f>
        <v>Johnath Fairebrother</v>
      </c>
      <c r="G952" s="2" t="str">
        <f xml:space="preserve"> IF(_xlfn.XLOOKUP(C952,customers!$A$1:$A$1001,customers!$C$1:$C$1001,,0)=0,"",_xlfn.XLOOKUP(C952,customers!$A$1:$A$1001,customers!$C$1:$C$1001,,0))</f>
        <v/>
      </c>
      <c r="H952" s="2" t="str">
        <f>_xlfn.XLOOKUP(C952,customers!$A$1:$A$1001,customers!$G$1:$G$1001,,0)</f>
        <v>United States</v>
      </c>
      <c r="I952" t="str">
        <f>_xlfn.XLOOKUP(D952,products!$A$2:$A$49,products!$B$2:$B$49,,0)</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_xlfn.XLOOKUP(orders!C953,customers!$A$1:$A$1001,customers!$B$1:$B$1001,,0)</f>
        <v>Ingamar Eberlein</v>
      </c>
      <c r="G953" s="2" t="str">
        <f xml:space="preserve"> IF(_xlfn.XLOOKUP(C953,customers!$A$1:$A$1001,customers!$C$1:$C$1001,,0)=0,"",_xlfn.XLOOKUP(C953,customers!$A$1:$A$1001,customers!$C$1:$C$1001,,0))</f>
        <v>ieberleinqf@hc360.com</v>
      </c>
      <c r="H953" s="2" t="str">
        <f>_xlfn.XLOOKUP(C953,customers!$A$1:$A$1001,customers!$G$1:$G$1001,,0)</f>
        <v>United States</v>
      </c>
      <c r="I953" t="str">
        <f>_xlfn.XLOOKUP(D953,products!$A$2:$A$49,products!$B$2:$B$49,,0)</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_xlfn.XLOOKUP(orders!C954,customers!$A$1:$A$1001,customers!$B$1:$B$1001,,0)</f>
        <v>Jilly Dreng</v>
      </c>
      <c r="G954" s="2" t="str">
        <f xml:space="preserve"> IF(_xlfn.XLOOKUP(C954,customers!$A$1:$A$1001,customers!$C$1:$C$1001,,0)=0,"",_xlfn.XLOOKUP(C954,customers!$A$1:$A$1001,customers!$C$1:$C$1001,,0))</f>
        <v>jdrengqg@uiuc.edu</v>
      </c>
      <c r="H954" s="2" t="str">
        <f>_xlfn.XLOOKUP(C954,customers!$A$1:$A$1001,customers!$G$1:$G$1001,,0)</f>
        <v>Ireland</v>
      </c>
      <c r="I954" t="str">
        <f>_xlfn.XLOOKUP(D954,products!$A$2:$A$49,products!$B$2:$B$49,,0)</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_xlfn.XLOOKUP(orders!C955,customers!$A$1:$A$1001,customers!$B$1:$B$1001,,0)</f>
        <v>Brenn Dundredge</v>
      </c>
      <c r="G955" s="2" t="str">
        <f xml:space="preserve"> IF(_xlfn.XLOOKUP(C955,customers!$A$1:$A$1001,customers!$C$1:$C$1001,,0)=0,"",_xlfn.XLOOKUP(C955,customers!$A$1:$A$1001,customers!$C$1:$C$1001,,0))</f>
        <v/>
      </c>
      <c r="H955" s="2" t="str">
        <f>_xlfn.XLOOKUP(C955,customers!$A$1:$A$1001,customers!$G$1:$G$1001,,0)</f>
        <v>United States</v>
      </c>
      <c r="I955" t="str">
        <f>_xlfn.XLOOKUP(D955,products!$A$2:$A$49,products!$B$2:$B$49,,0)</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_xlfn.XLOOKUP(orders!C956,customers!$A$1:$A$1001,customers!$B$1:$B$1001,,0)</f>
        <v>Brenn Dundredge</v>
      </c>
      <c r="G956" s="2" t="str">
        <f xml:space="preserve"> IF(_xlfn.XLOOKUP(C956,customers!$A$1:$A$1001,customers!$C$1:$C$1001,,0)=0,"",_xlfn.XLOOKUP(C956,customers!$A$1:$A$1001,customers!$C$1:$C$1001,,0))</f>
        <v/>
      </c>
      <c r="H956" s="2" t="str">
        <f>_xlfn.XLOOKUP(C956,customers!$A$1:$A$1001,customers!$G$1:$G$1001,,0)</f>
        <v>United States</v>
      </c>
      <c r="I956" t="str">
        <f>_xlfn.XLOOKUP(D956,products!$A$2:$A$49,products!$B$2:$B$49,,0)</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_xlfn.XLOOKUP(orders!C957,customers!$A$1:$A$1001,customers!$B$1:$B$1001,,0)</f>
        <v>Brenn Dundredge</v>
      </c>
      <c r="G957" s="2" t="str">
        <f xml:space="preserve"> IF(_xlfn.XLOOKUP(C957,customers!$A$1:$A$1001,customers!$C$1:$C$1001,,0)=0,"",_xlfn.XLOOKUP(C957,customers!$A$1:$A$1001,customers!$C$1:$C$1001,,0))</f>
        <v/>
      </c>
      <c r="H957" s="2" t="str">
        <f>_xlfn.XLOOKUP(C957,customers!$A$1:$A$1001,customers!$G$1:$G$1001,,0)</f>
        <v>United States</v>
      </c>
      <c r="I957" t="str">
        <f>_xlfn.XLOOKUP(D957,products!$A$2:$A$49,products!$B$2:$B$49,,0)</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_xlfn.XLOOKUP(orders!C958,customers!$A$1:$A$1001,customers!$B$1:$B$1001,,0)</f>
        <v>Brenn Dundredge</v>
      </c>
      <c r="G958" s="2" t="str">
        <f xml:space="preserve"> IF(_xlfn.XLOOKUP(C958,customers!$A$1:$A$1001,customers!$C$1:$C$1001,,0)=0,"",_xlfn.XLOOKUP(C958,customers!$A$1:$A$1001,customers!$C$1:$C$1001,,0))</f>
        <v/>
      </c>
      <c r="H958" s="2" t="str">
        <f>_xlfn.XLOOKUP(C958,customers!$A$1:$A$1001,customers!$G$1:$G$1001,,0)</f>
        <v>United States</v>
      </c>
      <c r="I958" t="str">
        <f>_xlfn.XLOOKUP(D958,products!$A$2:$A$49,products!$B$2:$B$49,,0)</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_xlfn.XLOOKUP(orders!C959,customers!$A$1:$A$1001,customers!$B$1:$B$1001,,0)</f>
        <v>Brenn Dundredge</v>
      </c>
      <c r="G959" s="2" t="str">
        <f xml:space="preserve"> IF(_xlfn.XLOOKUP(C959,customers!$A$1:$A$1001,customers!$C$1:$C$1001,,0)=0,"",_xlfn.XLOOKUP(C959,customers!$A$1:$A$1001,customers!$C$1:$C$1001,,0))</f>
        <v/>
      </c>
      <c r="H959" s="2" t="str">
        <f>_xlfn.XLOOKUP(C959,customers!$A$1:$A$1001,customers!$G$1:$G$1001,,0)</f>
        <v>United States</v>
      </c>
      <c r="I959" t="str">
        <f>_xlfn.XLOOKUP(D959,products!$A$2:$A$49,products!$B$2:$B$49,,0)</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_xlfn.XLOOKUP(orders!C960,customers!$A$1:$A$1001,customers!$B$1:$B$1001,,0)</f>
        <v>Brenn Dundredge</v>
      </c>
      <c r="G960" s="2" t="str">
        <f xml:space="preserve"> IF(_xlfn.XLOOKUP(C960,customers!$A$1:$A$1001,customers!$C$1:$C$1001,,0)=0,"",_xlfn.XLOOKUP(C960,customers!$A$1:$A$1001,customers!$C$1:$C$1001,,0))</f>
        <v/>
      </c>
      <c r="H960" s="2" t="str">
        <f>_xlfn.XLOOKUP(C960,customers!$A$1:$A$1001,customers!$G$1:$G$1001,,0)</f>
        <v>United States</v>
      </c>
      <c r="I960" t="str">
        <f>_xlfn.XLOOKUP(D960,products!$A$2:$A$49,products!$B$2:$B$49,,0)</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_xlfn.XLOOKUP(orders!C961,customers!$A$1:$A$1001,customers!$B$1:$B$1001,,0)</f>
        <v>Rhodie Strathern</v>
      </c>
      <c r="G961" s="2" t="str">
        <f xml:space="preserve"> IF(_xlfn.XLOOKUP(C961,customers!$A$1:$A$1001,customers!$C$1:$C$1001,,0)=0,"",_xlfn.XLOOKUP(C961,customers!$A$1:$A$1001,customers!$C$1:$C$1001,,0))</f>
        <v>rstrathernqn@devhub.com</v>
      </c>
      <c r="H961" s="2" t="str">
        <f>_xlfn.XLOOKUP(C961,customers!$A$1:$A$1001,customers!$G$1:$G$1001,,0)</f>
        <v>United States</v>
      </c>
      <c r="I961" t="str">
        <f>_xlfn.XLOOKUP(D961,products!$A$2:$A$49,products!$B$2:$B$49,,0)</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_xlfn.XLOOKUP(orders!C962,customers!$A$1:$A$1001,customers!$B$1:$B$1001,,0)</f>
        <v>Chad Miguel</v>
      </c>
      <c r="G962" s="2" t="str">
        <f xml:space="preserve"> IF(_xlfn.XLOOKUP(C962,customers!$A$1:$A$1001,customers!$C$1:$C$1001,,0)=0,"",_xlfn.XLOOKUP(C962,customers!$A$1:$A$1001,customers!$C$1:$C$1001,,0))</f>
        <v>cmiguelqo@exblog.jp</v>
      </c>
      <c r="H962" s="2" t="str">
        <f>_xlfn.XLOOKUP(C962,customers!$A$1:$A$1001,customers!$G$1:$G$1001,,0)</f>
        <v>United States</v>
      </c>
      <c r="I962" t="str">
        <f>_xlfn.XLOOKUP(D962,products!$A$2:$A$49,products!$B$2:$B$49,,0)</f>
        <v>Lib</v>
      </c>
      <c r="J962" t="str">
        <f>_xlfn.XLOOKUP(D962,products!$A$2:$A$49,products!$C$2:$C$49,,0)</f>
        <v>L</v>
      </c>
      <c r="K962" s="4">
        <f>_xlfn.XLOOKUP(D962,products!$A$2:$A$49,products!$D$2:$D$49,,0)</f>
        <v>1</v>
      </c>
      <c r="L962" s="5">
        <f>_xlfn.XLOOKUP(D962,products!$A$2:$A$49,products!$E$2:$E$49,,0)</f>
        <v>15.85</v>
      </c>
      <c r="M962" s="5">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_xlfn.XLOOKUP(orders!C963,customers!$A$1:$A$1001,customers!$B$1:$B$1001,,0)</f>
        <v>Florinda Matusovsky</v>
      </c>
      <c r="G963" s="2" t="str">
        <f xml:space="preserve"> IF(_xlfn.XLOOKUP(C963,customers!$A$1:$A$1001,customers!$C$1:$C$1001,,0)=0,"",_xlfn.XLOOKUP(C963,customers!$A$1:$A$1001,customers!$C$1:$C$1001,,0))</f>
        <v/>
      </c>
      <c r="H963" s="2" t="str">
        <f>_xlfn.XLOOKUP(C963,customers!$A$1:$A$1001,customers!$G$1:$G$1001,,0)</f>
        <v>United States</v>
      </c>
      <c r="I963" t="str">
        <f>_xlfn.XLOOKUP(D963,products!$A$2:$A$49,products!$B$2:$B$49,,0)</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 "Robusta", IF(I963="Exc", "Excelsa", IF(I963="Ara", "Arabica", IF(I963="Lib", "Liberica", " "))))</f>
        <v>Arabica</v>
      </c>
      <c r="O963" t="str">
        <f t="shared" ref="O963:O1001" si="47">IF(J963 = "M", "Medium", IF(J963 = "L", "Light", IF(J963 = "D", "Dark", " ")))</f>
        <v>Dark</v>
      </c>
      <c r="P963" t="str">
        <f>_xlfn.XLOOKUP(Orders[[#This Row],[Customer ID]],customers!$A$2:$A$1001,customers!$I$2:$I$1001,,0)</f>
        <v>Yes</v>
      </c>
    </row>
    <row r="964" spans="1:16" x14ac:dyDescent="0.2">
      <c r="A964" s="2" t="s">
        <v>5926</v>
      </c>
      <c r="B964" s="3">
        <v>44664</v>
      </c>
      <c r="C964" s="2" t="s">
        <v>5927</v>
      </c>
      <c r="D964" t="s">
        <v>6177</v>
      </c>
      <c r="E964" s="2">
        <v>1</v>
      </c>
      <c r="F964" s="2" t="str">
        <f>_xlfn.XLOOKUP(orders!C964,customers!$A$1:$A$1001,customers!$B$1:$B$1001,,0)</f>
        <v>Morly Rocks</v>
      </c>
      <c r="G964" s="2" t="str">
        <f xml:space="preserve"> IF(_xlfn.XLOOKUP(C964,customers!$A$1:$A$1001,customers!$C$1:$C$1001,,0)=0,"",_xlfn.XLOOKUP(C964,customers!$A$1:$A$1001,customers!$C$1:$C$1001,,0))</f>
        <v>mrocksqq@exblog.jp</v>
      </c>
      <c r="H964" s="2" t="str">
        <f>_xlfn.XLOOKUP(C964,customers!$A$1:$A$1001,customers!$G$1:$G$1001,,0)</f>
        <v>Ireland</v>
      </c>
      <c r="I964" t="str">
        <f>_xlfn.XLOOKUP(D964,products!$A$2:$A$49,products!$B$2:$B$49,,0)</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_xlfn.XLOOKUP(orders!C965,customers!$A$1:$A$1001,customers!$B$1:$B$1001,,0)</f>
        <v>Yuri Burrells</v>
      </c>
      <c r="G965" s="2" t="str">
        <f xml:space="preserve"> IF(_xlfn.XLOOKUP(C965,customers!$A$1:$A$1001,customers!$C$1:$C$1001,,0)=0,"",_xlfn.XLOOKUP(C965,customers!$A$1:$A$1001,customers!$C$1:$C$1001,,0))</f>
        <v>yburrellsqr@vinaora.com</v>
      </c>
      <c r="H965" s="2" t="str">
        <f>_xlfn.XLOOKUP(C965,customers!$A$1:$A$1001,customers!$G$1:$G$1001,,0)</f>
        <v>United States</v>
      </c>
      <c r="I965" t="str">
        <f>_xlfn.XLOOKUP(D965,products!$A$2:$A$49,products!$B$2:$B$49,,0)</f>
        <v>Rob</v>
      </c>
      <c r="J965" t="str">
        <f>_xlfn.XLOOKUP(D965,products!$A$2:$A$49,products!$C$2:$C$49,,0)</f>
        <v>M</v>
      </c>
      <c r="K965" s="4">
        <f>_xlfn.XLOOKUP(D965,products!$A$2:$A$49,products!$D$2:$D$49,,0)</f>
        <v>0.5</v>
      </c>
      <c r="L965" s="5">
        <f>_xlfn.XLOOKUP(D965,products!$A$2:$A$49,products!$E$2:$E$49,,0)</f>
        <v>5.97</v>
      </c>
      <c r="M965" s="5">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_xlfn.XLOOKUP(orders!C966,customers!$A$1:$A$1001,customers!$B$1:$B$1001,,0)</f>
        <v>Cleopatra Goodrum</v>
      </c>
      <c r="G966" s="2" t="str">
        <f xml:space="preserve"> IF(_xlfn.XLOOKUP(C966,customers!$A$1:$A$1001,customers!$C$1:$C$1001,,0)=0,"",_xlfn.XLOOKUP(C966,customers!$A$1:$A$1001,customers!$C$1:$C$1001,,0))</f>
        <v>cgoodrumqs@goodreads.com</v>
      </c>
      <c r="H966" s="2" t="str">
        <f>_xlfn.XLOOKUP(C966,customers!$A$1:$A$1001,customers!$G$1:$G$1001,,0)</f>
        <v>United States</v>
      </c>
      <c r="I966" t="str">
        <f>_xlfn.XLOOKUP(D966,products!$A$2:$A$49,products!$B$2:$B$49,,0)</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_xlfn.XLOOKUP(orders!C967,customers!$A$1:$A$1001,customers!$B$1:$B$1001,,0)</f>
        <v>Joey Jefferys</v>
      </c>
      <c r="G967" s="2" t="str">
        <f xml:space="preserve"> IF(_xlfn.XLOOKUP(C967,customers!$A$1:$A$1001,customers!$C$1:$C$1001,,0)=0,"",_xlfn.XLOOKUP(C967,customers!$A$1:$A$1001,customers!$C$1:$C$1001,,0))</f>
        <v>jjefferysqt@blog.com</v>
      </c>
      <c r="H967" s="2" t="str">
        <f>_xlfn.XLOOKUP(C967,customers!$A$1:$A$1001,customers!$G$1:$G$1001,,0)</f>
        <v>United States</v>
      </c>
      <c r="I967" t="str">
        <f>_xlfn.XLOOKUP(D967,products!$A$2:$A$49,products!$B$2:$B$49,,0)</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_xlfn.XLOOKUP(orders!C968,customers!$A$1:$A$1001,customers!$B$1:$B$1001,,0)</f>
        <v>Bearnard Wardell</v>
      </c>
      <c r="G968" s="2" t="str">
        <f xml:space="preserve"> IF(_xlfn.XLOOKUP(C968,customers!$A$1:$A$1001,customers!$C$1:$C$1001,,0)=0,"",_xlfn.XLOOKUP(C968,customers!$A$1:$A$1001,customers!$C$1:$C$1001,,0))</f>
        <v>bwardellqu@adobe.com</v>
      </c>
      <c r="H968" s="2" t="str">
        <f>_xlfn.XLOOKUP(C968,customers!$A$1:$A$1001,customers!$G$1:$G$1001,,0)</f>
        <v>United States</v>
      </c>
      <c r="I968" t="str">
        <f>_xlfn.XLOOKUP(D968,products!$A$2:$A$49,products!$B$2:$B$49,,0)</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_xlfn.XLOOKUP(orders!C969,customers!$A$1:$A$1001,customers!$B$1:$B$1001,,0)</f>
        <v>Zeke Walisiak</v>
      </c>
      <c r="G969" s="2" t="str">
        <f xml:space="preserve"> IF(_xlfn.XLOOKUP(C969,customers!$A$1:$A$1001,customers!$C$1:$C$1001,,0)=0,"",_xlfn.XLOOKUP(C969,customers!$A$1:$A$1001,customers!$C$1:$C$1001,,0))</f>
        <v>zwalisiakqv@ucsd.edu</v>
      </c>
      <c r="H969" s="2" t="str">
        <f>_xlfn.XLOOKUP(C969,customers!$A$1:$A$1001,customers!$G$1:$G$1001,,0)</f>
        <v>Ireland</v>
      </c>
      <c r="I969" t="str">
        <f>_xlfn.XLOOKUP(D969,products!$A$2:$A$49,products!$B$2:$B$49,,0)</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_xlfn.XLOOKUP(orders!C970,customers!$A$1:$A$1001,customers!$B$1:$B$1001,,0)</f>
        <v>Wiley Leopold</v>
      </c>
      <c r="G970" s="2" t="str">
        <f xml:space="preserve"> IF(_xlfn.XLOOKUP(C970,customers!$A$1:$A$1001,customers!$C$1:$C$1001,,0)=0,"",_xlfn.XLOOKUP(C970,customers!$A$1:$A$1001,customers!$C$1:$C$1001,,0))</f>
        <v>wleopoldqw@blogspot.com</v>
      </c>
      <c r="H970" s="2" t="str">
        <f>_xlfn.XLOOKUP(C970,customers!$A$1:$A$1001,customers!$G$1:$G$1001,,0)</f>
        <v>United States</v>
      </c>
      <c r="I970" t="str">
        <f>_xlfn.XLOOKUP(D970,products!$A$2:$A$49,products!$B$2:$B$49,,0)</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_xlfn.XLOOKUP(orders!C971,customers!$A$1:$A$1001,customers!$B$1:$B$1001,,0)</f>
        <v>Chiarra Shalders</v>
      </c>
      <c r="G971" s="2" t="str">
        <f xml:space="preserve"> IF(_xlfn.XLOOKUP(C971,customers!$A$1:$A$1001,customers!$C$1:$C$1001,,0)=0,"",_xlfn.XLOOKUP(C971,customers!$A$1:$A$1001,customers!$C$1:$C$1001,,0))</f>
        <v>cshaldersqx@cisco.com</v>
      </c>
      <c r="H971" s="2" t="str">
        <f>_xlfn.XLOOKUP(C971,customers!$A$1:$A$1001,customers!$G$1:$G$1001,,0)</f>
        <v>United States</v>
      </c>
      <c r="I971" t="str">
        <f>_xlfn.XLOOKUP(D971,products!$A$2:$A$49,products!$B$2:$B$49,,0)</f>
        <v>Lib</v>
      </c>
      <c r="J971" t="str">
        <f>_xlfn.XLOOKUP(D971,products!$A$2:$A$49,products!$C$2:$C$49,,0)</f>
        <v>D</v>
      </c>
      <c r="K971" s="4">
        <f>_xlfn.XLOOKUP(D971,products!$A$2:$A$49,products!$D$2:$D$49,,0)</f>
        <v>1</v>
      </c>
      <c r="L971" s="5">
        <f>_xlfn.XLOOKUP(D971,products!$A$2:$A$49,products!$E$2:$E$49,,0)</f>
        <v>12.95</v>
      </c>
      <c r="M971" s="5">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_xlfn.XLOOKUP(orders!C972,customers!$A$1:$A$1001,customers!$B$1:$B$1001,,0)</f>
        <v>Sharl Southerill</v>
      </c>
      <c r="G972" s="2" t="str">
        <f xml:space="preserve"> IF(_xlfn.XLOOKUP(C972,customers!$A$1:$A$1001,customers!$C$1:$C$1001,,0)=0,"",_xlfn.XLOOKUP(C972,customers!$A$1:$A$1001,customers!$C$1:$C$1001,,0))</f>
        <v/>
      </c>
      <c r="H972" s="2" t="str">
        <f>_xlfn.XLOOKUP(C972,customers!$A$1:$A$1001,customers!$G$1:$G$1001,,0)</f>
        <v>United States</v>
      </c>
      <c r="I972" t="str">
        <f>_xlfn.XLOOKUP(D972,products!$A$2:$A$49,products!$B$2:$B$49,,0)</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_xlfn.XLOOKUP(orders!C973,customers!$A$1:$A$1001,customers!$B$1:$B$1001,,0)</f>
        <v>Noni Furber</v>
      </c>
      <c r="G973" s="2" t="str">
        <f xml:space="preserve"> IF(_xlfn.XLOOKUP(C973,customers!$A$1:$A$1001,customers!$C$1:$C$1001,,0)=0,"",_xlfn.XLOOKUP(C973,customers!$A$1:$A$1001,customers!$C$1:$C$1001,,0))</f>
        <v>nfurberqz@jugem.jp</v>
      </c>
      <c r="H973" s="2" t="str">
        <f>_xlfn.XLOOKUP(C973,customers!$A$1:$A$1001,customers!$G$1:$G$1001,,0)</f>
        <v>United States</v>
      </c>
      <c r="I973" t="str">
        <f>_xlfn.XLOOKUP(D973,products!$A$2:$A$49,products!$B$2:$B$49,,0)</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_xlfn.XLOOKUP(orders!C974,customers!$A$1:$A$1001,customers!$B$1:$B$1001,,0)</f>
        <v>Dinah Crutcher</v>
      </c>
      <c r="G974" s="2" t="str">
        <f xml:space="preserve"> IF(_xlfn.XLOOKUP(C974,customers!$A$1:$A$1001,customers!$C$1:$C$1001,,0)=0,"",_xlfn.XLOOKUP(C974,customers!$A$1:$A$1001,customers!$C$1:$C$1001,,0))</f>
        <v/>
      </c>
      <c r="H974" s="2" t="str">
        <f>_xlfn.XLOOKUP(C974,customers!$A$1:$A$1001,customers!$G$1:$G$1001,,0)</f>
        <v>Ireland</v>
      </c>
      <c r="I974" t="str">
        <f>_xlfn.XLOOKUP(D974,products!$A$2:$A$49,products!$B$2:$B$49,,0)</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_xlfn.XLOOKUP(orders!C975,customers!$A$1:$A$1001,customers!$B$1:$B$1001,,0)</f>
        <v>Charlean Keave</v>
      </c>
      <c r="G975" s="2" t="str">
        <f xml:space="preserve"> IF(_xlfn.XLOOKUP(C975,customers!$A$1:$A$1001,customers!$C$1:$C$1001,,0)=0,"",_xlfn.XLOOKUP(C975,customers!$A$1:$A$1001,customers!$C$1:$C$1001,,0))</f>
        <v>ckeaver1@ucoz.com</v>
      </c>
      <c r="H975" s="2" t="str">
        <f>_xlfn.XLOOKUP(C975,customers!$A$1:$A$1001,customers!$G$1:$G$1001,,0)</f>
        <v>United States</v>
      </c>
      <c r="I975" t="str">
        <f>_xlfn.XLOOKUP(D975,products!$A$2:$A$49,products!$B$2:$B$49,,0)</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_xlfn.XLOOKUP(orders!C976,customers!$A$1:$A$1001,customers!$B$1:$B$1001,,0)</f>
        <v>Sada Roseborough</v>
      </c>
      <c r="G976" s="2" t="str">
        <f xml:space="preserve"> IF(_xlfn.XLOOKUP(C976,customers!$A$1:$A$1001,customers!$C$1:$C$1001,,0)=0,"",_xlfn.XLOOKUP(C976,customers!$A$1:$A$1001,customers!$C$1:$C$1001,,0))</f>
        <v>sroseboroughr2@virginia.edu</v>
      </c>
      <c r="H976" s="2" t="str">
        <f>_xlfn.XLOOKUP(C976,customers!$A$1:$A$1001,customers!$G$1:$G$1001,,0)</f>
        <v>United States</v>
      </c>
      <c r="I976" t="str">
        <f>_xlfn.XLOOKUP(D976,products!$A$2:$A$49,products!$B$2:$B$49,,0)</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_xlfn.XLOOKUP(orders!C977,customers!$A$1:$A$1001,customers!$B$1:$B$1001,,0)</f>
        <v>Clayton Kingwell</v>
      </c>
      <c r="G977" s="2" t="str">
        <f xml:space="preserve"> IF(_xlfn.XLOOKUP(C977,customers!$A$1:$A$1001,customers!$C$1:$C$1001,,0)=0,"",_xlfn.XLOOKUP(C977,customers!$A$1:$A$1001,customers!$C$1:$C$1001,,0))</f>
        <v>ckingwellr3@squarespace.com</v>
      </c>
      <c r="H977" s="2" t="str">
        <f>_xlfn.XLOOKUP(C977,customers!$A$1:$A$1001,customers!$G$1:$G$1001,,0)</f>
        <v>Ireland</v>
      </c>
      <c r="I977" t="str">
        <f>_xlfn.XLOOKUP(D977,products!$A$2:$A$49,products!$B$2:$B$49,,0)</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_xlfn.XLOOKUP(orders!C978,customers!$A$1:$A$1001,customers!$B$1:$B$1001,,0)</f>
        <v>Kacy Canto</v>
      </c>
      <c r="G978" s="2" t="str">
        <f xml:space="preserve"> IF(_xlfn.XLOOKUP(C978,customers!$A$1:$A$1001,customers!$C$1:$C$1001,,0)=0,"",_xlfn.XLOOKUP(C978,customers!$A$1:$A$1001,customers!$C$1:$C$1001,,0))</f>
        <v>kcantor4@gmpg.org</v>
      </c>
      <c r="H978" s="2" t="str">
        <f>_xlfn.XLOOKUP(C978,customers!$A$1:$A$1001,customers!$G$1:$G$1001,,0)</f>
        <v>United States</v>
      </c>
      <c r="I978" t="str">
        <f>_xlfn.XLOOKUP(D978,products!$A$2:$A$49,products!$B$2:$B$49,,0)</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_xlfn.XLOOKUP(orders!C979,customers!$A$1:$A$1001,customers!$B$1:$B$1001,,0)</f>
        <v>Mab Blakemore</v>
      </c>
      <c r="G979" s="2" t="str">
        <f xml:space="preserve"> IF(_xlfn.XLOOKUP(C979,customers!$A$1:$A$1001,customers!$C$1:$C$1001,,0)=0,"",_xlfn.XLOOKUP(C979,customers!$A$1:$A$1001,customers!$C$1:$C$1001,,0))</f>
        <v>mblakemorer5@nsw.gov.au</v>
      </c>
      <c r="H979" s="2" t="str">
        <f>_xlfn.XLOOKUP(C979,customers!$A$1:$A$1001,customers!$G$1:$G$1001,,0)</f>
        <v>United States</v>
      </c>
      <c r="I979" t="str">
        <f>_xlfn.XLOOKUP(D979,products!$A$2:$A$49,products!$B$2:$B$49,,0)</f>
        <v>Rob</v>
      </c>
      <c r="J979" t="str">
        <f>_xlfn.XLOOKUP(D979,products!$A$2:$A$49,products!$C$2:$C$49,,0)</f>
        <v>L</v>
      </c>
      <c r="K979" s="4">
        <f>_xlfn.XLOOKUP(D979,products!$A$2:$A$49,products!$D$2:$D$49,,0)</f>
        <v>1</v>
      </c>
      <c r="L979" s="5">
        <f>_xlfn.XLOOKUP(D979,products!$A$2:$A$49,products!$E$2:$E$49,,0)</f>
        <v>11.95</v>
      </c>
      <c r="M979" s="5">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_xlfn.XLOOKUP(orders!C980,customers!$A$1:$A$1001,customers!$B$1:$B$1001,,0)</f>
        <v>Charlean Keave</v>
      </c>
      <c r="G980" s="2" t="str">
        <f xml:space="preserve"> IF(_xlfn.XLOOKUP(C980,customers!$A$1:$A$1001,customers!$C$1:$C$1001,,0)=0,"",_xlfn.XLOOKUP(C980,customers!$A$1:$A$1001,customers!$C$1:$C$1001,,0))</f>
        <v>ckeaver1@ucoz.com</v>
      </c>
      <c r="H980" s="2" t="str">
        <f>_xlfn.XLOOKUP(C980,customers!$A$1:$A$1001,customers!$G$1:$G$1001,,0)</f>
        <v>United States</v>
      </c>
      <c r="I980" t="str">
        <f>_xlfn.XLOOKUP(D980,products!$A$2:$A$49,products!$B$2:$B$49,,0)</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_xlfn.XLOOKUP(orders!C981,customers!$A$1:$A$1001,customers!$B$1:$B$1001,,0)</f>
        <v>Javier Causnett</v>
      </c>
      <c r="G981" s="2" t="str">
        <f xml:space="preserve"> IF(_xlfn.XLOOKUP(C981,customers!$A$1:$A$1001,customers!$C$1:$C$1001,,0)=0,"",_xlfn.XLOOKUP(C981,customers!$A$1:$A$1001,customers!$C$1:$C$1001,,0))</f>
        <v/>
      </c>
      <c r="H981" s="2" t="str">
        <f>_xlfn.XLOOKUP(C981,customers!$A$1:$A$1001,customers!$G$1:$G$1001,,0)</f>
        <v>United States</v>
      </c>
      <c r="I981" t="str">
        <f>_xlfn.XLOOKUP(D981,products!$A$2:$A$49,products!$B$2:$B$49,,0)</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_xlfn.XLOOKUP(orders!C982,customers!$A$1:$A$1001,customers!$B$1:$B$1001,,0)</f>
        <v>Demetris Micheli</v>
      </c>
      <c r="G982" s="2" t="str">
        <f xml:space="preserve"> IF(_xlfn.XLOOKUP(C982,customers!$A$1:$A$1001,customers!$C$1:$C$1001,,0)=0,"",_xlfn.XLOOKUP(C982,customers!$A$1:$A$1001,customers!$C$1:$C$1001,,0))</f>
        <v/>
      </c>
      <c r="H982" s="2" t="str">
        <f>_xlfn.XLOOKUP(C982,customers!$A$1:$A$1001,customers!$G$1:$G$1001,,0)</f>
        <v>United States</v>
      </c>
      <c r="I982" t="str">
        <f>_xlfn.XLOOKUP(D982,products!$A$2:$A$49,products!$B$2:$B$49,,0)</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_xlfn.XLOOKUP(orders!C983,customers!$A$1:$A$1001,customers!$B$1:$B$1001,,0)</f>
        <v>Chloette Bernardot</v>
      </c>
      <c r="G983" s="2" t="str">
        <f xml:space="preserve"> IF(_xlfn.XLOOKUP(C983,customers!$A$1:$A$1001,customers!$C$1:$C$1001,,0)=0,"",_xlfn.XLOOKUP(C983,customers!$A$1:$A$1001,customers!$C$1:$C$1001,,0))</f>
        <v>cbernardotr9@wix.com</v>
      </c>
      <c r="H983" s="2" t="str">
        <f>_xlfn.XLOOKUP(C983,customers!$A$1:$A$1001,customers!$G$1:$G$1001,,0)</f>
        <v>United States</v>
      </c>
      <c r="I983" t="str">
        <f>_xlfn.XLOOKUP(D983,products!$A$2:$A$49,products!$B$2:$B$49,,0)</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_xlfn.XLOOKUP(orders!C984,customers!$A$1:$A$1001,customers!$B$1:$B$1001,,0)</f>
        <v>Kim Kemery</v>
      </c>
      <c r="G984" s="2" t="str">
        <f xml:space="preserve"> IF(_xlfn.XLOOKUP(C984,customers!$A$1:$A$1001,customers!$C$1:$C$1001,,0)=0,"",_xlfn.XLOOKUP(C984,customers!$A$1:$A$1001,customers!$C$1:$C$1001,,0))</f>
        <v>kkemeryra@t.co</v>
      </c>
      <c r="H984" s="2" t="str">
        <f>_xlfn.XLOOKUP(C984,customers!$A$1:$A$1001,customers!$G$1:$G$1001,,0)</f>
        <v>United States</v>
      </c>
      <c r="I984" t="str">
        <f>_xlfn.XLOOKUP(D984,products!$A$2:$A$49,products!$B$2:$B$49,,0)</f>
        <v>Rob</v>
      </c>
      <c r="J984" t="str">
        <f>_xlfn.XLOOKUP(D984,products!$A$2:$A$49,products!$C$2:$C$49,,0)</f>
        <v>L</v>
      </c>
      <c r="K984" s="4">
        <f>_xlfn.XLOOKUP(D984,products!$A$2:$A$49,products!$D$2:$D$49,,0)</f>
        <v>1</v>
      </c>
      <c r="L984" s="5">
        <f>_xlfn.XLOOKUP(D984,products!$A$2:$A$49,products!$E$2:$E$49,,0)</f>
        <v>11.95</v>
      </c>
      <c r="M984" s="5">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_xlfn.XLOOKUP(orders!C985,customers!$A$1:$A$1001,customers!$B$1:$B$1001,,0)</f>
        <v>Fanchette Parlot</v>
      </c>
      <c r="G985" s="2" t="str">
        <f xml:space="preserve"> IF(_xlfn.XLOOKUP(C985,customers!$A$1:$A$1001,customers!$C$1:$C$1001,,0)=0,"",_xlfn.XLOOKUP(C985,customers!$A$1:$A$1001,customers!$C$1:$C$1001,,0))</f>
        <v>fparlotrb@forbes.com</v>
      </c>
      <c r="H985" s="2" t="str">
        <f>_xlfn.XLOOKUP(C985,customers!$A$1:$A$1001,customers!$G$1:$G$1001,,0)</f>
        <v>United States</v>
      </c>
      <c r="I985" t="str">
        <f>_xlfn.XLOOKUP(D985,products!$A$2:$A$49,products!$B$2:$B$49,,0)</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_xlfn.XLOOKUP(orders!C986,customers!$A$1:$A$1001,customers!$B$1:$B$1001,,0)</f>
        <v>Ramon Cheak</v>
      </c>
      <c r="G986" s="2" t="str">
        <f xml:space="preserve"> IF(_xlfn.XLOOKUP(C986,customers!$A$1:$A$1001,customers!$C$1:$C$1001,,0)=0,"",_xlfn.XLOOKUP(C986,customers!$A$1:$A$1001,customers!$C$1:$C$1001,,0))</f>
        <v>rcheakrc@tripadvisor.com</v>
      </c>
      <c r="H986" s="2" t="str">
        <f>_xlfn.XLOOKUP(C986,customers!$A$1:$A$1001,customers!$G$1:$G$1001,,0)</f>
        <v>Ireland</v>
      </c>
      <c r="I986" t="str">
        <f>_xlfn.XLOOKUP(D986,products!$A$2:$A$49,products!$B$2:$B$49,,0)</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_xlfn.XLOOKUP(orders!C987,customers!$A$1:$A$1001,customers!$B$1:$B$1001,,0)</f>
        <v>Koressa O'Geneay</v>
      </c>
      <c r="G987" s="2" t="str">
        <f xml:space="preserve"> IF(_xlfn.XLOOKUP(C987,customers!$A$1:$A$1001,customers!$C$1:$C$1001,,0)=0,"",_xlfn.XLOOKUP(C987,customers!$A$1:$A$1001,customers!$C$1:$C$1001,,0))</f>
        <v>kogeneayrd@utexas.edu</v>
      </c>
      <c r="H987" s="2" t="str">
        <f>_xlfn.XLOOKUP(C987,customers!$A$1:$A$1001,customers!$G$1:$G$1001,,0)</f>
        <v>United States</v>
      </c>
      <c r="I987" t="str">
        <f>_xlfn.XLOOKUP(D987,products!$A$2:$A$49,products!$B$2:$B$49,,0)</f>
        <v>Rob</v>
      </c>
      <c r="J987" t="str">
        <f>_xlfn.XLOOKUP(D987,products!$A$2:$A$49,products!$C$2:$C$49,,0)</f>
        <v>L</v>
      </c>
      <c r="K987" s="4">
        <f>_xlfn.XLOOKUP(D987,products!$A$2:$A$49,products!$D$2:$D$49,,0)</f>
        <v>1</v>
      </c>
      <c r="L987" s="5">
        <f>_xlfn.XLOOKUP(D987,products!$A$2:$A$49,products!$E$2:$E$49,,0)</f>
        <v>11.95</v>
      </c>
      <c r="M987" s="5">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_xlfn.XLOOKUP(orders!C988,customers!$A$1:$A$1001,customers!$B$1:$B$1001,,0)</f>
        <v>Claudell Ayre</v>
      </c>
      <c r="G988" s="2" t="str">
        <f xml:space="preserve"> IF(_xlfn.XLOOKUP(C988,customers!$A$1:$A$1001,customers!$C$1:$C$1001,,0)=0,"",_xlfn.XLOOKUP(C988,customers!$A$1:$A$1001,customers!$C$1:$C$1001,,0))</f>
        <v>cayrere@symantec.com</v>
      </c>
      <c r="H988" s="2" t="str">
        <f>_xlfn.XLOOKUP(C988,customers!$A$1:$A$1001,customers!$G$1:$G$1001,,0)</f>
        <v>United States</v>
      </c>
      <c r="I988" t="str">
        <f>_xlfn.XLOOKUP(D988,products!$A$2:$A$49,products!$B$2:$B$49,,0)</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_xlfn.XLOOKUP(orders!C989,customers!$A$1:$A$1001,customers!$B$1:$B$1001,,0)</f>
        <v>Lorianne Kyneton</v>
      </c>
      <c r="G989" s="2" t="str">
        <f xml:space="preserve"> IF(_xlfn.XLOOKUP(C989,customers!$A$1:$A$1001,customers!$C$1:$C$1001,,0)=0,"",_xlfn.XLOOKUP(C989,customers!$A$1:$A$1001,customers!$C$1:$C$1001,,0))</f>
        <v>lkynetonrf@macromedia.com</v>
      </c>
      <c r="H989" s="2" t="str">
        <f>_xlfn.XLOOKUP(C989,customers!$A$1:$A$1001,customers!$G$1:$G$1001,,0)</f>
        <v>United Kingdom</v>
      </c>
      <c r="I989" t="str">
        <f>_xlfn.XLOOKUP(D989,products!$A$2:$A$49,products!$B$2:$B$49,,0)</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_xlfn.XLOOKUP(orders!C990,customers!$A$1:$A$1001,customers!$B$1:$B$1001,,0)</f>
        <v>Adele McFayden</v>
      </c>
      <c r="G990" s="2" t="str">
        <f xml:space="preserve"> IF(_xlfn.XLOOKUP(C990,customers!$A$1:$A$1001,customers!$C$1:$C$1001,,0)=0,"",_xlfn.XLOOKUP(C990,customers!$A$1:$A$1001,customers!$C$1:$C$1001,,0))</f>
        <v/>
      </c>
      <c r="H990" s="2" t="str">
        <f>_xlfn.XLOOKUP(C990,customers!$A$1:$A$1001,customers!$G$1:$G$1001,,0)</f>
        <v>United Kingdom</v>
      </c>
      <c r="I990" t="str">
        <f>_xlfn.XLOOKUP(D990,products!$A$2:$A$49,products!$B$2:$B$49,,0)</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_xlfn.XLOOKUP(orders!C991,customers!$A$1:$A$1001,customers!$B$1:$B$1001,,0)</f>
        <v>Herta Layne</v>
      </c>
      <c r="G991" s="2" t="str">
        <f xml:space="preserve"> IF(_xlfn.XLOOKUP(C991,customers!$A$1:$A$1001,customers!$C$1:$C$1001,,0)=0,"",_xlfn.XLOOKUP(C991,customers!$A$1:$A$1001,customers!$C$1:$C$1001,,0))</f>
        <v/>
      </c>
      <c r="H991" s="2" t="str">
        <f>_xlfn.XLOOKUP(C991,customers!$A$1:$A$1001,customers!$G$1:$G$1001,,0)</f>
        <v>United States</v>
      </c>
      <c r="I991" t="str">
        <f>_xlfn.XLOOKUP(D991,products!$A$2:$A$49,products!$B$2:$B$49,,0)</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_xlfn.XLOOKUP(orders!C992,customers!$A$1:$A$1001,customers!$B$1:$B$1001,,0)</f>
        <v>Marguerite Graves</v>
      </c>
      <c r="G992" s="2" t="str">
        <f xml:space="preserve"> IF(_xlfn.XLOOKUP(C992,customers!$A$1:$A$1001,customers!$C$1:$C$1001,,0)=0,"",_xlfn.XLOOKUP(C992,customers!$A$1:$A$1001,customers!$C$1:$C$1001,,0))</f>
        <v/>
      </c>
      <c r="H992" s="2" t="str">
        <f>_xlfn.XLOOKUP(C992,customers!$A$1:$A$1001,customers!$G$1:$G$1001,,0)</f>
        <v>United States</v>
      </c>
      <c r="I992" t="str">
        <f>_xlfn.XLOOKUP(D992,products!$A$2:$A$49,products!$B$2:$B$49,,0)</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_xlfn.XLOOKUP(orders!C993,customers!$A$1:$A$1001,customers!$B$1:$B$1001,,0)</f>
        <v>Marguerite Graves</v>
      </c>
      <c r="G993" s="2" t="str">
        <f xml:space="preserve"> IF(_xlfn.XLOOKUP(C993,customers!$A$1:$A$1001,customers!$C$1:$C$1001,,0)=0,"",_xlfn.XLOOKUP(C993,customers!$A$1:$A$1001,customers!$C$1:$C$1001,,0))</f>
        <v/>
      </c>
      <c r="H993" s="2" t="str">
        <f>_xlfn.XLOOKUP(C993,customers!$A$1:$A$1001,customers!$G$1:$G$1001,,0)</f>
        <v>United States</v>
      </c>
      <c r="I993" t="str">
        <f>_xlfn.XLOOKUP(D993,products!$A$2:$A$49,products!$B$2:$B$49,,0)</f>
        <v>Lib</v>
      </c>
      <c r="J993" t="str">
        <f>_xlfn.XLOOKUP(D993,products!$A$2:$A$49,products!$C$2:$C$49,,0)</f>
        <v>D</v>
      </c>
      <c r="K993" s="4">
        <f>_xlfn.XLOOKUP(D993,products!$A$2:$A$49,products!$D$2:$D$49,,0)</f>
        <v>0.5</v>
      </c>
      <c r="L993" s="5">
        <f>_xlfn.XLOOKUP(D993,products!$A$2:$A$49,products!$E$2:$E$49,,0)</f>
        <v>7.77</v>
      </c>
      <c r="M993" s="5">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_xlfn.XLOOKUP(orders!C994,customers!$A$1:$A$1001,customers!$B$1:$B$1001,,0)</f>
        <v>Desdemona Eye</v>
      </c>
      <c r="G994" s="2" t="str">
        <f xml:space="preserve"> IF(_xlfn.XLOOKUP(C994,customers!$A$1:$A$1001,customers!$C$1:$C$1001,,0)=0,"",_xlfn.XLOOKUP(C994,customers!$A$1:$A$1001,customers!$C$1:$C$1001,,0))</f>
        <v/>
      </c>
      <c r="H994" s="2" t="str">
        <f>_xlfn.XLOOKUP(C994,customers!$A$1:$A$1001,customers!$G$1:$G$1001,,0)</f>
        <v>Ireland</v>
      </c>
      <c r="I994" t="str">
        <f>_xlfn.XLOOKUP(D994,products!$A$2:$A$49,products!$B$2:$B$49,,0)</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_xlfn.XLOOKUP(orders!C995,customers!$A$1:$A$1001,customers!$B$1:$B$1001,,0)</f>
        <v>Margarette Sterland</v>
      </c>
      <c r="G995" s="2" t="str">
        <f xml:space="preserve"> IF(_xlfn.XLOOKUP(C995,customers!$A$1:$A$1001,customers!$C$1:$C$1001,,0)=0,"",_xlfn.XLOOKUP(C995,customers!$A$1:$A$1001,customers!$C$1:$C$1001,,0))</f>
        <v/>
      </c>
      <c r="H995" s="2" t="str">
        <f>_xlfn.XLOOKUP(C995,customers!$A$1:$A$1001,customers!$G$1:$G$1001,,0)</f>
        <v>United States</v>
      </c>
      <c r="I995" t="str">
        <f>_xlfn.XLOOKUP(D995,products!$A$2:$A$49,products!$B$2:$B$49,,0)</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_xlfn.XLOOKUP(orders!C996,customers!$A$1:$A$1001,customers!$B$1:$B$1001,,0)</f>
        <v>Catharine Scoines</v>
      </c>
      <c r="G996" s="2" t="str">
        <f xml:space="preserve"> IF(_xlfn.XLOOKUP(C996,customers!$A$1:$A$1001,customers!$C$1:$C$1001,,0)=0,"",_xlfn.XLOOKUP(C996,customers!$A$1:$A$1001,customers!$C$1:$C$1001,,0))</f>
        <v/>
      </c>
      <c r="H996" s="2" t="str">
        <f>_xlfn.XLOOKUP(C996,customers!$A$1:$A$1001,customers!$G$1:$G$1001,,0)</f>
        <v>Ireland</v>
      </c>
      <c r="I996" t="str">
        <f>_xlfn.XLOOKUP(D996,products!$A$2:$A$49,products!$B$2:$B$49,,0)</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_xlfn.XLOOKUP(orders!C997,customers!$A$1:$A$1001,customers!$B$1:$B$1001,,0)</f>
        <v>Jennica Tewelson</v>
      </c>
      <c r="G997" s="2" t="str">
        <f xml:space="preserve"> IF(_xlfn.XLOOKUP(C997,customers!$A$1:$A$1001,customers!$C$1:$C$1001,,0)=0,"",_xlfn.XLOOKUP(C997,customers!$A$1:$A$1001,customers!$C$1:$C$1001,,0))</f>
        <v>jtewelsonrn@samsung.com</v>
      </c>
      <c r="H997" s="2" t="str">
        <f>_xlfn.XLOOKUP(C997,customers!$A$1:$A$1001,customers!$G$1:$G$1001,,0)</f>
        <v>United States</v>
      </c>
      <c r="I997" t="str">
        <f>_xlfn.XLOOKUP(D997,products!$A$2:$A$49,products!$B$2:$B$49,,0)</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_xlfn.XLOOKUP(orders!C998,customers!$A$1:$A$1001,customers!$B$1:$B$1001,,0)</f>
        <v>Marguerite Graves</v>
      </c>
      <c r="G998" s="2" t="str">
        <f xml:space="preserve"> IF(_xlfn.XLOOKUP(C998,customers!$A$1:$A$1001,customers!$C$1:$C$1001,,0)=0,"",_xlfn.XLOOKUP(C998,customers!$A$1:$A$1001,customers!$C$1:$C$1001,,0))</f>
        <v/>
      </c>
      <c r="H998" s="2" t="str">
        <f>_xlfn.XLOOKUP(C998,customers!$A$1:$A$1001,customers!$G$1:$G$1001,,0)</f>
        <v>United States</v>
      </c>
      <c r="I998" t="str">
        <f>_xlfn.XLOOKUP(D998,products!$A$2:$A$49,products!$B$2:$B$49,,0)</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_xlfn.XLOOKUP(orders!C999,customers!$A$1:$A$1001,customers!$B$1:$B$1001,,0)</f>
        <v>Marguerite Graves</v>
      </c>
      <c r="G999" s="2" t="str">
        <f xml:space="preserve"> IF(_xlfn.XLOOKUP(C999,customers!$A$1:$A$1001,customers!$C$1:$C$1001,,0)=0,"",_xlfn.XLOOKUP(C999,customers!$A$1:$A$1001,customers!$C$1:$C$1001,,0))</f>
        <v/>
      </c>
      <c r="H999" s="2" t="str">
        <f>_xlfn.XLOOKUP(C999,customers!$A$1:$A$1001,customers!$G$1:$G$1001,,0)</f>
        <v>United States</v>
      </c>
      <c r="I999" t="str">
        <f>_xlfn.XLOOKUP(D999,products!$A$2:$A$49,products!$B$2:$B$49,,0)</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_xlfn.XLOOKUP(orders!C1000,customers!$A$1:$A$1001,customers!$B$1:$B$1001,,0)</f>
        <v>Nicolina Jenny</v>
      </c>
      <c r="G1000" s="2" t="str">
        <f xml:space="preserve"> IF(_xlfn.XLOOKUP(C1000,customers!$A$1:$A$1001,customers!$C$1:$C$1001,,0)=0,"",_xlfn.XLOOKUP(C1000,customers!$A$1:$A$1001,customers!$C$1:$C$1001,,0))</f>
        <v>njennyrq@bigcartel.com</v>
      </c>
      <c r="H1000" s="2" t="str">
        <f>_xlfn.XLOOKUP(C1000,customers!$A$1:$A$1001,customers!$G$1:$G$1001,,0)</f>
        <v>United States</v>
      </c>
      <c r="I1000" t="str">
        <f>_xlfn.XLOOKUP(D1000,products!$A$2:$A$49,products!$B$2:$B$49,,0)</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_xlfn.XLOOKUP(orders!C1001,customers!$A$1:$A$1001,customers!$B$1:$B$1001,,0)</f>
        <v>Vidovic Antonelli</v>
      </c>
      <c r="G1001" s="2" t="str">
        <f xml:space="preserve"> IF(_xlfn.XLOOKUP(C1001,customers!$A$1:$A$1001,customers!$C$1:$C$1001,,0)=0,"",_xlfn.XLOOKUP(C1001,customers!$A$1:$A$1001,customers!$C$1:$C$1001,,0))</f>
        <v/>
      </c>
      <c r="H1001" s="2" t="str">
        <f>_xlfn.XLOOKUP(C1001,customers!$A$1:$A$1001,customers!$G$1:$G$1001,,0)</f>
        <v>United Kingdom</v>
      </c>
      <c r="I1001" t="str">
        <f>_xlfn.XLOOKUP(D1001,products!$A$2:$A$49,products!$B$2:$B$49,,0)</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36DE-CBE7-504C-B715-E0E01E8AFCE7}">
  <dimension ref="A1"/>
  <sheetViews>
    <sheetView showGridLines="0" tabSelected="1" zoomScale="106" workbookViewId="0">
      <selection activeCell="AA10" sqref="AA10"/>
    </sheetView>
  </sheetViews>
  <sheetFormatPr baseColWidth="10" defaultRowHeight="15" x14ac:dyDescent="0.2"/>
  <cols>
    <col min="1" max="1" width="1.832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Customers by Total Sales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Diar Jalal</cp:lastModifiedBy>
  <cp:revision/>
  <dcterms:created xsi:type="dcterms:W3CDTF">2022-11-26T09:51:45Z</dcterms:created>
  <dcterms:modified xsi:type="dcterms:W3CDTF">2024-03-22T20:49:49Z</dcterms:modified>
  <cp:category/>
  <cp:contentStatus/>
</cp:coreProperties>
</file>