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5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D18" i="2" l="1"/>
  <c r="D29" i="2" l="1"/>
  <c r="D34" i="2" l="1"/>
  <c r="D23" i="2"/>
  <c r="D13" i="2"/>
  <c r="Q13" i="2" l="1"/>
  <c r="R13" i="2" s="1"/>
  <c r="Q18" i="2"/>
  <c r="R18" i="2" s="1"/>
  <c r="W4" i="2" l="1"/>
  <c r="Q23" i="2" l="1"/>
  <c r="R23" i="2" s="1"/>
  <c r="Q29" i="2"/>
  <c r="R29" i="2" s="1"/>
  <c r="Q34" i="2"/>
  <c r="R34" i="2" s="1"/>
  <c r="Q39" i="2" l="1"/>
  <c r="R48" i="2" s="1"/>
</calcChain>
</file>

<file path=xl/sharedStrings.xml><?xml version="1.0" encoding="utf-8"?>
<sst xmlns="http://schemas.openxmlformats.org/spreadsheetml/2006/main" count="116" uniqueCount="74">
  <si>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</si>
  <si>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</si>
  <si>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</si>
  <si>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</si>
  <si>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</si>
  <si>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</si>
  <si>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</si>
  <si>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</si>
  <si>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</si>
  <si>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</si>
  <si>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</si>
  <si>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</si>
  <si>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</si>
  <si>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</si>
  <si>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</si>
  <si>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</si>
  <si>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</si>
  <si>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</si>
  <si>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</si>
  <si>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</si>
  <si>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</si>
  <si>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</si>
  <si>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</si>
  <si>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</si>
  <si>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</si>
  <si>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</si>
  <si>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</si>
  <si>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</si>
  <si>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</si>
  <si>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</si>
  <si>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</si>
  <si>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</si>
  <si>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</si>
  <si>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</si>
  <si>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</si>
  <si>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</si>
  <si>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</si>
  <si>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</si>
  <si>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</si>
  <si>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</si>
  <si>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</si>
  <si>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</si>
  <si>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</si>
  <si>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</si>
  <si>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</si>
  <si>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</si>
  <si>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</si>
  <si>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</si>
  <si>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</si>
  <si>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CONSTRUCCIÓN</t>
  </si>
  <si>
    <t>OBRAS CIVILES</t>
  </si>
  <si>
    <t>CONTROLAR Y SUPERVISAR LOS RECURSOS Y PROCESOS TÉCNICOS, DE ACUERDO CON LAS NORMAS, PLANOS Y ESPECIFICACIONES, PARA OBTENER LOS RESULTADOS ESPERADOS</t>
  </si>
  <si>
    <t>SUPERVISAR PROCESOS DE CONSTRUCCIÓN DE ESTRUCTURAS DE ACUERDO A NORMAS, PLANOS Y ESPECIFICACIONES.</t>
  </si>
  <si>
    <t>VERIFICAR PROCESOS CONSTRUCTIVOS DE OBRA GRIS ACUERDO A NORMAS PLANOS
ESPECIFICACIONES Y SEGURIDAD INDUSTRIAL</t>
  </si>
  <si>
    <t>VERIFICAR PROCESOS CONSTRUCTIVOS DE SISTEMAS ESTRUCTURALES DE ACUERDO A NORMAS, PLANOS
Y ESPECIFICACIONES.</t>
  </si>
  <si>
    <t>REVISAR PROCESOS CONSTRUCTIVOS DE ELEMENTOS ESTRUCTURALES DE ACUERDO A NORMAS, PLANOS Y ESPECIFICACIONES</t>
  </si>
  <si>
    <t>SUPERVISAR LA CONSTRUCCION DE ESTRUCTURAS CONTROLANDO LA INSTALACION DE REFUERZO, CONCRETO, ENCOFRADO Y DESECOFRADO DE ELEMENTOS ESTRUCTURALES</t>
  </si>
  <si>
    <t>7:00 
10:00</t>
  </si>
  <si>
    <t>10:00
13:00</t>
  </si>
  <si>
    <t>REVISA PROCESOS TÉCNICOS DE ELABORACIÓN, TRANSPORTE, COLOCACIÓN DE CONCRETOS Y MORTEROS REALIZADOS EN OBRA</t>
  </si>
  <si>
    <t>18:00 
22:00</t>
  </si>
  <si>
    <t>7:00 
13:00</t>
  </si>
  <si>
    <t>16:00
18:00</t>
  </si>
  <si>
    <t>CONSTRUCIÓN 202</t>
  </si>
  <si>
    <t xml:space="preserve"> CONTROLAR LA ELABORACIÓN, RECIBO, TRANSPORTE Y COLOCACIÓN DE CONCRETOS Y MORTEROS DE ACUERDO A ESPECIFICACIONES.
VERIFICAR  PROCESOS CONSTRUCTIVOS PARA MUROS ESTRUCTURALES Y NO ESTRUCTURALES DE ACUERDO A NORMAS, PLANOS Y ESPECIFICACIONES.
SUPERVISAR PROCESOS CONSTRUCTIVOS DE  CUBIERTAS DE ACUERDO A NORMAS, PLANOS Y ESPECIFICACIONES.
</t>
  </si>
  <si>
    <t>NIXON FABIAN PIAMBA PEREZ</t>
  </si>
  <si>
    <t>nfpiamba@misena.edu.co</t>
  </si>
  <si>
    <t xml:space="preserve">Como parte de la planeación académica del año 2017 es necesario realizar el proceso de alistamiento de cada una de las fichas del área del area de construccion </t>
  </si>
  <si>
    <t>08:00 A 10:00</t>
  </si>
  <si>
    <t xml:space="preserve">CONSTRUCIÓN 204 </t>
  </si>
  <si>
    <t xml:space="preserve">HIDROSANITARIAS </t>
  </si>
  <si>
    <t xml:space="preserve">CONSTRUCIÓN 205 </t>
  </si>
  <si>
    <t>MARZO</t>
  </si>
  <si>
    <t>Revisar ampliacion  en tiempo de la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</si>
</sst>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43" fillId="0" borderId="0" xfId="0" applyFont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7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5" xfId="0" applyFont="1" applyFill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8" xfId="0" applyFont="1" applyBorder="1"/>
    <xf numFmtId="0" fontId="39" fillId="0" borderId="18" xfId="0" applyFont="1" applyBorder="1"/>
    <xf numFmtId="0" fontId="39" fillId="0" borderId="38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F1" zoomScale="80" zoomScaleNormal="80" workbookViewId="0">
      <selection activeCell="D34" sqref="D34:D3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7" t="s">
        <v>0</v>
      </c>
      <c r="B2" s="131"/>
      <c r="C2" s="131"/>
      <c r="D2" s="110" t="s">
        <v>48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8"/>
      <c r="B3" s="131"/>
      <c r="C3" s="131"/>
      <c r="D3" s="77" t="s">
        <v>72</v>
      </c>
      <c r="E3" s="77"/>
      <c r="F3" s="77"/>
      <c r="G3" s="64" t="s">
        <v>29</v>
      </c>
      <c r="H3" s="64"/>
      <c r="I3" s="64"/>
      <c r="J3" s="64"/>
      <c r="K3" s="64"/>
      <c r="L3" s="64"/>
      <c r="M3" s="64"/>
      <c r="N3" s="64"/>
      <c r="O3" s="64" t="s">
        <v>30</v>
      </c>
      <c r="P3" s="64"/>
      <c r="Q3" s="64"/>
      <c r="R3" s="64"/>
      <c r="S3" s="64"/>
      <c r="T3" s="64"/>
      <c r="U3" s="64"/>
      <c r="V3" s="64"/>
      <c r="W3" s="64" t="s">
        <v>32</v>
      </c>
      <c r="X3" s="6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8"/>
      <c r="B4" s="131"/>
      <c r="C4" s="131"/>
      <c r="D4" s="77"/>
      <c r="E4" s="77"/>
      <c r="F4" s="77"/>
      <c r="G4" s="78" t="s">
        <v>65</v>
      </c>
      <c r="H4" s="78"/>
      <c r="I4" s="78"/>
      <c r="J4" s="78"/>
      <c r="K4" s="78"/>
      <c r="L4" s="78"/>
      <c r="M4" s="78"/>
      <c r="N4" s="78"/>
      <c r="O4" s="79" t="s">
        <v>66</v>
      </c>
      <c r="P4" s="80"/>
      <c r="Q4" s="80"/>
      <c r="R4" s="80"/>
      <c r="S4" s="80"/>
      <c r="T4" s="80"/>
      <c r="U4" s="80"/>
      <c r="V4" s="81"/>
      <c r="W4" s="133">
        <f ca="1">TODAY()</f>
        <v>42804</v>
      </c>
      <c r="X4" s="13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8"/>
      <c r="B5" s="132" t="s">
        <v>28</v>
      </c>
      <c r="C5" s="132"/>
      <c r="D5" s="77"/>
      <c r="E5" s="77"/>
      <c r="F5" s="77"/>
      <c r="G5" s="64" t="s">
        <v>1</v>
      </c>
      <c r="H5" s="64"/>
      <c r="I5" s="64"/>
      <c r="J5" s="64"/>
      <c r="K5" s="64"/>
      <c r="L5" s="64"/>
      <c r="M5" s="64"/>
      <c r="N5" s="64"/>
      <c r="O5" s="82" t="s">
        <v>31</v>
      </c>
      <c r="P5" s="82"/>
      <c r="Q5" s="82"/>
      <c r="R5" s="82"/>
      <c r="S5" s="82"/>
      <c r="T5" s="82"/>
      <c r="U5" s="82"/>
      <c r="V5" s="82"/>
      <c r="W5" s="135"/>
      <c r="X5" s="13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8"/>
      <c r="B6" s="132"/>
      <c r="C6" s="132"/>
      <c r="D6" s="77"/>
      <c r="E6" s="77"/>
      <c r="F6" s="77"/>
      <c r="G6" s="78">
        <v>10568059</v>
      </c>
      <c r="H6" s="78"/>
      <c r="I6" s="78"/>
      <c r="J6" s="78"/>
      <c r="K6" s="78"/>
      <c r="L6" s="78"/>
      <c r="M6" s="78"/>
      <c r="N6" s="78"/>
      <c r="O6" s="78">
        <v>3216506074</v>
      </c>
      <c r="P6" s="78"/>
      <c r="Q6" s="78"/>
      <c r="R6" s="78"/>
      <c r="S6" s="78"/>
      <c r="T6" s="78"/>
      <c r="U6" s="78"/>
      <c r="V6" s="78"/>
      <c r="W6" s="137"/>
      <c r="X6" s="13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8"/>
      <c r="B7" s="132"/>
      <c r="C7" s="132"/>
      <c r="D7" s="77"/>
      <c r="E7" s="77"/>
      <c r="F7" s="77"/>
      <c r="G7" s="139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7"/>
      <c r="P8" s="158"/>
      <c r="Q8" s="158"/>
      <c r="R8" s="158"/>
      <c r="S8" s="158"/>
      <c r="T8" s="158"/>
      <c r="U8" s="158"/>
      <c r="V8" s="158"/>
      <c r="W8" s="15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2" t="s">
        <v>33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117" t="s">
        <v>3</v>
      </c>
      <c r="C10" s="117" t="s">
        <v>47</v>
      </c>
      <c r="D10" s="149" t="s">
        <v>5</v>
      </c>
      <c r="E10" s="117" t="s">
        <v>7</v>
      </c>
      <c r="F10" s="117" t="s">
        <v>4</v>
      </c>
      <c r="G10" s="117" t="s">
        <v>8</v>
      </c>
      <c r="H10" s="83" t="s">
        <v>6</v>
      </c>
      <c r="I10" s="84"/>
      <c r="J10" s="84"/>
      <c r="K10" s="84"/>
      <c r="L10" s="84"/>
      <c r="M10" s="84"/>
      <c r="N10" s="19"/>
      <c r="O10" s="69" t="s">
        <v>11</v>
      </c>
      <c r="P10" s="71" t="s">
        <v>34</v>
      </c>
      <c r="Q10" s="71" t="s">
        <v>9</v>
      </c>
      <c r="R10" s="117" t="s">
        <v>10</v>
      </c>
      <c r="S10" s="112" t="s">
        <v>12</v>
      </c>
      <c r="T10" s="84"/>
      <c r="U10" s="84"/>
      <c r="V10" s="84"/>
      <c r="W10" s="84"/>
      <c r="X10" s="1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118"/>
      <c r="C11" s="118"/>
      <c r="D11" s="150"/>
      <c r="E11" s="118"/>
      <c r="F11" s="118"/>
      <c r="G11" s="118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8"/>
      <c r="P11" s="156"/>
      <c r="Q11" s="155"/>
      <c r="R11" s="118"/>
      <c r="S11" s="114"/>
      <c r="T11" s="115"/>
      <c r="U11" s="115"/>
      <c r="V11" s="115"/>
      <c r="W11" s="115"/>
      <c r="X11" s="1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56">
        <v>1241396</v>
      </c>
      <c r="B13" s="59" t="s">
        <v>50</v>
      </c>
      <c r="C13" s="59" t="s">
        <v>56</v>
      </c>
      <c r="D13" s="59">
        <f>9*4+4*6</f>
        <v>60</v>
      </c>
      <c r="E13" s="59" t="s">
        <v>51</v>
      </c>
      <c r="F13" s="62" t="s">
        <v>52</v>
      </c>
      <c r="G13" s="62">
        <v>24</v>
      </c>
      <c r="H13" s="63"/>
      <c r="I13" s="63" t="s">
        <v>60</v>
      </c>
      <c r="J13" s="63" t="s">
        <v>60</v>
      </c>
      <c r="K13" s="63"/>
      <c r="L13" s="63"/>
      <c r="M13" s="63" t="s">
        <v>61</v>
      </c>
      <c r="N13" s="63"/>
      <c r="O13" s="62" t="s">
        <v>69</v>
      </c>
      <c r="P13" s="74">
        <v>138</v>
      </c>
      <c r="Q13" s="74">
        <f>D13</f>
        <v>60</v>
      </c>
      <c r="R13" s="74">
        <f>P13+Q13</f>
        <v>198</v>
      </c>
      <c r="S13" s="44"/>
      <c r="T13" s="45"/>
      <c r="U13" s="37">
        <v>1</v>
      </c>
      <c r="V13" s="45">
        <v>2</v>
      </c>
      <c r="W13" s="45">
        <v>3</v>
      </c>
      <c r="X13" s="3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57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75"/>
      <c r="Q14" s="75"/>
      <c r="R14" s="75"/>
      <c r="S14" s="42">
        <v>6</v>
      </c>
      <c r="T14" s="37">
        <v>7</v>
      </c>
      <c r="U14" s="37">
        <v>8</v>
      </c>
      <c r="V14" s="42">
        <v>9</v>
      </c>
      <c r="W14" s="42">
        <v>10</v>
      </c>
      <c r="X14" s="3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5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75"/>
      <c r="Q15" s="75"/>
      <c r="R15" s="75"/>
      <c r="S15" s="42">
        <v>13</v>
      </c>
      <c r="T15" s="37">
        <v>14</v>
      </c>
      <c r="U15" s="37">
        <v>15</v>
      </c>
      <c r="V15" s="43">
        <v>16</v>
      </c>
      <c r="W15" s="42">
        <v>17</v>
      </c>
      <c r="X15" s="3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57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75"/>
      <c r="Q16" s="75"/>
      <c r="R16" s="75"/>
      <c r="S16" s="42">
        <v>20</v>
      </c>
      <c r="T16" s="37">
        <v>21</v>
      </c>
      <c r="U16" s="37">
        <v>22</v>
      </c>
      <c r="V16" s="42">
        <v>23</v>
      </c>
      <c r="W16" s="42">
        <v>24</v>
      </c>
      <c r="X16" s="50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75" customHeight="1" thickBot="1" x14ac:dyDescent="0.25">
      <c r="A17" s="58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76"/>
      <c r="Q17" s="76"/>
      <c r="R17" s="76"/>
      <c r="S17" s="42">
        <v>27</v>
      </c>
      <c r="T17" s="49">
        <v>28</v>
      </c>
      <c r="U17" s="49">
        <v>29</v>
      </c>
      <c r="V17" s="42">
        <v>30</v>
      </c>
      <c r="W17" s="42">
        <v>31</v>
      </c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56">
        <v>1196031</v>
      </c>
      <c r="B18" s="59" t="s">
        <v>50</v>
      </c>
      <c r="C18" s="59" t="s">
        <v>56</v>
      </c>
      <c r="D18" s="59">
        <f>16*3</f>
        <v>48</v>
      </c>
      <c r="E18" s="59" t="s">
        <v>51</v>
      </c>
      <c r="F18" s="62" t="s">
        <v>52</v>
      </c>
      <c r="G18" s="62">
        <v>20</v>
      </c>
      <c r="H18" s="63" t="s">
        <v>57</v>
      </c>
      <c r="I18" s="63" t="s">
        <v>57</v>
      </c>
      <c r="J18" s="63" t="s">
        <v>58</v>
      </c>
      <c r="K18" s="63"/>
      <c r="L18" s="63" t="s">
        <v>58</v>
      </c>
      <c r="M18" s="63"/>
      <c r="N18" s="63"/>
      <c r="O18" s="62" t="s">
        <v>70</v>
      </c>
      <c r="P18" s="74">
        <v>183</v>
      </c>
      <c r="Q18" s="74">
        <f>D18</f>
        <v>48</v>
      </c>
      <c r="R18" s="74">
        <f>P18+Q18</f>
        <v>231</v>
      </c>
      <c r="S18" s="44"/>
      <c r="T18" s="45"/>
      <c r="U18" s="37">
        <v>1</v>
      </c>
      <c r="V18" s="45">
        <v>2</v>
      </c>
      <c r="W18" s="37">
        <v>3</v>
      </c>
      <c r="X18" s="5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57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75"/>
      <c r="Q19" s="75"/>
      <c r="R19" s="75"/>
      <c r="S19" s="42">
        <v>6</v>
      </c>
      <c r="T19" s="37">
        <v>7</v>
      </c>
      <c r="U19" s="37">
        <v>8</v>
      </c>
      <c r="V19" s="42">
        <v>9</v>
      </c>
      <c r="W19" s="37">
        <v>10</v>
      </c>
      <c r="X19" s="42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57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75"/>
      <c r="Q20" s="75"/>
      <c r="R20" s="75"/>
      <c r="S20" s="37">
        <v>13</v>
      </c>
      <c r="T20" s="37">
        <v>14</v>
      </c>
      <c r="U20" s="37">
        <v>15</v>
      </c>
      <c r="V20" s="43">
        <v>16</v>
      </c>
      <c r="W20" s="37">
        <v>17</v>
      </c>
      <c r="X20" s="42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57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75"/>
      <c r="Q21" s="75"/>
      <c r="R21" s="75"/>
      <c r="S21" s="42">
        <v>20</v>
      </c>
      <c r="T21" s="37">
        <v>21</v>
      </c>
      <c r="U21" s="37">
        <v>22</v>
      </c>
      <c r="V21" s="42">
        <v>23</v>
      </c>
      <c r="W21" s="37">
        <v>24</v>
      </c>
      <c r="X21" s="42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58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76"/>
      <c r="Q22" s="76"/>
      <c r="R22" s="76"/>
      <c r="S22" s="37">
        <v>27</v>
      </c>
      <c r="T22" s="49">
        <v>28</v>
      </c>
      <c r="U22" s="49">
        <v>29</v>
      </c>
      <c r="V22" s="42">
        <v>30</v>
      </c>
      <c r="W22" s="49">
        <v>31</v>
      </c>
      <c r="X22" s="4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56">
        <v>1134010</v>
      </c>
      <c r="B23" s="59" t="s">
        <v>49</v>
      </c>
      <c r="C23" s="59" t="s">
        <v>55</v>
      </c>
      <c r="D23" s="59">
        <f>9*2</f>
        <v>18</v>
      </c>
      <c r="E23" s="59" t="s">
        <v>53</v>
      </c>
      <c r="F23" s="62" t="s">
        <v>54</v>
      </c>
      <c r="G23" s="62">
        <v>24</v>
      </c>
      <c r="H23" s="63"/>
      <c r="I23" s="63" t="s">
        <v>62</v>
      </c>
      <c r="J23" s="63" t="s">
        <v>62</v>
      </c>
      <c r="K23" s="63"/>
      <c r="L23" s="63"/>
      <c r="M23" s="63"/>
      <c r="N23" s="63"/>
      <c r="O23" s="62" t="s">
        <v>70</v>
      </c>
      <c r="P23" s="74">
        <v>242</v>
      </c>
      <c r="Q23" s="74">
        <f t="shared" ref="Q23" si="0">D23</f>
        <v>18</v>
      </c>
      <c r="R23" s="74">
        <f>+P23+Q23</f>
        <v>260</v>
      </c>
      <c r="S23" s="44"/>
      <c r="T23" s="45"/>
      <c r="U23" s="37">
        <v>1</v>
      </c>
      <c r="V23" s="45">
        <v>2</v>
      </c>
      <c r="W23" s="45">
        <v>3</v>
      </c>
      <c r="X23" s="51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75"/>
      <c r="Q24" s="75"/>
      <c r="R24" s="75"/>
      <c r="S24" s="42">
        <v>6</v>
      </c>
      <c r="T24" s="37">
        <v>7</v>
      </c>
      <c r="U24" s="37">
        <v>8</v>
      </c>
      <c r="V24" s="42">
        <v>9</v>
      </c>
      <c r="W24" s="42">
        <v>10</v>
      </c>
      <c r="X24" s="42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57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75"/>
      <c r="Q25" s="75"/>
      <c r="R25" s="75"/>
      <c r="S25" s="42">
        <v>13</v>
      </c>
      <c r="T25" s="37">
        <v>14</v>
      </c>
      <c r="U25" s="37">
        <v>15</v>
      </c>
      <c r="V25" s="42">
        <v>16</v>
      </c>
      <c r="W25" s="42">
        <v>17</v>
      </c>
      <c r="X25" s="42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57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75"/>
      <c r="Q26" s="75"/>
      <c r="R26" s="75"/>
      <c r="S26" s="42">
        <v>20</v>
      </c>
      <c r="T26" s="37">
        <v>21</v>
      </c>
      <c r="U26" s="37">
        <v>22</v>
      </c>
      <c r="V26" s="42">
        <v>23</v>
      </c>
      <c r="W26" s="42">
        <v>24</v>
      </c>
      <c r="X26" s="42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57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75"/>
      <c r="Q27" s="75"/>
      <c r="R27" s="75"/>
      <c r="S27" s="42">
        <v>27</v>
      </c>
      <c r="T27" s="50">
        <v>28</v>
      </c>
      <c r="U27" s="53">
        <v>29</v>
      </c>
      <c r="V27" s="42">
        <v>30</v>
      </c>
      <c r="W27" s="42">
        <v>31</v>
      </c>
      <c r="X27" s="4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58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76"/>
      <c r="Q28" s="76"/>
      <c r="R28" s="76"/>
      <c r="S28" s="42"/>
      <c r="T28" s="42"/>
      <c r="U28" s="42"/>
      <c r="V28" s="42"/>
      <c r="W28" s="42"/>
      <c r="X28" s="4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56">
        <v>1070402</v>
      </c>
      <c r="B29" s="59" t="s">
        <v>49</v>
      </c>
      <c r="C29" s="59" t="s">
        <v>59</v>
      </c>
      <c r="D29" s="59">
        <f>4*3</f>
        <v>12</v>
      </c>
      <c r="E29" s="59" t="s">
        <v>53</v>
      </c>
      <c r="F29" s="62" t="s">
        <v>64</v>
      </c>
      <c r="G29" s="62">
        <v>24</v>
      </c>
      <c r="H29" s="63" t="s">
        <v>60</v>
      </c>
      <c r="I29" s="63"/>
      <c r="J29" s="63"/>
      <c r="K29" s="63"/>
      <c r="L29" s="63"/>
      <c r="M29" s="63"/>
      <c r="N29" s="63"/>
      <c r="O29" s="62" t="s">
        <v>71</v>
      </c>
      <c r="P29" s="74">
        <v>374</v>
      </c>
      <c r="Q29" s="74">
        <f t="shared" ref="Q29" si="1">D29</f>
        <v>12</v>
      </c>
      <c r="R29" s="74">
        <f>P29+Q29</f>
        <v>386</v>
      </c>
      <c r="S29" s="44"/>
      <c r="T29" s="45"/>
      <c r="U29" s="48">
        <v>1</v>
      </c>
      <c r="V29" s="45">
        <v>2</v>
      </c>
      <c r="W29" s="45">
        <v>3</v>
      </c>
      <c r="X29" s="51">
        <v>4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57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75"/>
      <c r="Q30" s="75"/>
      <c r="R30" s="75"/>
      <c r="S30" s="37">
        <v>6</v>
      </c>
      <c r="T30" s="42">
        <v>7</v>
      </c>
      <c r="U30" s="42">
        <v>8</v>
      </c>
      <c r="V30" s="42">
        <v>9</v>
      </c>
      <c r="W30" s="42">
        <v>10</v>
      </c>
      <c r="X30" s="42">
        <v>11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57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75"/>
      <c r="Q31" s="75"/>
      <c r="R31" s="75"/>
      <c r="S31" s="37">
        <v>13</v>
      </c>
      <c r="T31" s="42">
        <v>14</v>
      </c>
      <c r="U31" s="42">
        <v>15</v>
      </c>
      <c r="V31" s="42">
        <v>16</v>
      </c>
      <c r="W31" s="42">
        <v>17</v>
      </c>
      <c r="X31" s="42">
        <v>18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57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75"/>
      <c r="Q32" s="75"/>
      <c r="R32" s="75"/>
      <c r="S32" s="42">
        <v>20</v>
      </c>
      <c r="T32" s="42">
        <v>21</v>
      </c>
      <c r="U32" s="42">
        <v>22</v>
      </c>
      <c r="V32" s="42">
        <v>23</v>
      </c>
      <c r="W32" s="42">
        <v>24</v>
      </c>
      <c r="X32" s="42">
        <v>25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61" customHeight="1" thickBot="1" x14ac:dyDescent="0.25">
      <c r="A33" s="58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76"/>
      <c r="Q33" s="76"/>
      <c r="R33" s="76"/>
      <c r="S33" s="37">
        <v>27</v>
      </c>
      <c r="T33" s="42">
        <v>28</v>
      </c>
      <c r="U33" s="42">
        <v>29</v>
      </c>
      <c r="V33" s="42">
        <v>30</v>
      </c>
      <c r="W33" s="42">
        <v>31</v>
      </c>
      <c r="X33" s="42"/>
      <c r="Y33" s="3"/>
      <c r="Z33" s="3"/>
      <c r="AA33" s="3"/>
      <c r="AB33" s="4"/>
      <c r="AC33" s="55" t="s">
        <v>73</v>
      </c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56">
        <v>1134014</v>
      </c>
      <c r="B34" s="59" t="s">
        <v>49</v>
      </c>
      <c r="C34" s="59" t="s">
        <v>55</v>
      </c>
      <c r="D34" s="59">
        <f>5*4</f>
        <v>20</v>
      </c>
      <c r="E34" s="59" t="s">
        <v>53</v>
      </c>
      <c r="F34" s="62" t="s">
        <v>54</v>
      </c>
      <c r="G34" s="62">
        <v>27</v>
      </c>
      <c r="H34" s="63"/>
      <c r="I34" s="63"/>
      <c r="J34" s="63"/>
      <c r="K34" s="63" t="s">
        <v>60</v>
      </c>
      <c r="L34" s="63"/>
      <c r="M34" s="63"/>
      <c r="N34" s="63"/>
      <c r="O34" s="62" t="s">
        <v>63</v>
      </c>
      <c r="P34" s="74">
        <v>48</v>
      </c>
      <c r="Q34" s="74">
        <f t="shared" ref="Q34" si="2">D34</f>
        <v>20</v>
      </c>
      <c r="R34" s="74">
        <f>P34+Q34</f>
        <v>68</v>
      </c>
      <c r="S34" s="44"/>
      <c r="T34" s="45"/>
      <c r="U34" s="48">
        <v>1</v>
      </c>
      <c r="V34" s="37">
        <v>2</v>
      </c>
      <c r="W34" s="45">
        <v>3</v>
      </c>
      <c r="X34" s="51">
        <v>4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57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75"/>
      <c r="Q35" s="75"/>
      <c r="R35" s="75"/>
      <c r="S35" s="42">
        <v>6</v>
      </c>
      <c r="T35" s="42">
        <v>7</v>
      </c>
      <c r="U35" s="42">
        <v>8</v>
      </c>
      <c r="V35" s="37">
        <v>9</v>
      </c>
      <c r="W35" s="42">
        <v>10</v>
      </c>
      <c r="X35" s="42">
        <v>11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57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75"/>
      <c r="Q36" s="75"/>
      <c r="R36" s="75"/>
      <c r="S36" s="42">
        <v>13</v>
      </c>
      <c r="T36" s="42">
        <v>14</v>
      </c>
      <c r="U36" s="42">
        <v>15</v>
      </c>
      <c r="V36" s="37">
        <v>16</v>
      </c>
      <c r="W36" s="42">
        <v>17</v>
      </c>
      <c r="X36" s="42">
        <v>18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57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75"/>
      <c r="Q37" s="75"/>
      <c r="R37" s="75"/>
      <c r="S37" s="42">
        <v>20</v>
      </c>
      <c r="T37" s="42">
        <v>21</v>
      </c>
      <c r="U37" s="42">
        <v>22</v>
      </c>
      <c r="V37" s="37">
        <v>23</v>
      </c>
      <c r="W37" s="42">
        <v>24</v>
      </c>
      <c r="X37" s="42">
        <v>25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25">
      <c r="A38" s="58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76"/>
      <c r="Q38" s="76"/>
      <c r="R38" s="76"/>
      <c r="S38" s="42">
        <v>27</v>
      </c>
      <c r="T38" s="42">
        <v>28</v>
      </c>
      <c r="U38" s="42">
        <v>29</v>
      </c>
      <c r="V38" s="37">
        <v>30</v>
      </c>
      <c r="W38" s="42">
        <v>31</v>
      </c>
      <c r="X38" s="42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47"/>
      <c r="G39" s="5"/>
      <c r="H39" s="153"/>
      <c r="I39" s="152"/>
      <c r="J39" s="152"/>
      <c r="K39" s="152"/>
      <c r="L39" s="152"/>
      <c r="M39" s="152"/>
      <c r="N39" s="152"/>
      <c r="O39" s="154"/>
      <c r="P39" s="30"/>
      <c r="Q39" s="31">
        <f>SUM(Q13:Q38)</f>
        <v>158</v>
      </c>
      <c r="R39" s="151"/>
      <c r="S39" s="152"/>
      <c r="T39" s="152"/>
      <c r="U39" s="152"/>
      <c r="V39" s="152"/>
      <c r="W39" s="152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25" t="s">
        <v>19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7"/>
      <c r="R40" s="126"/>
      <c r="S40" s="126"/>
      <c r="T40" s="126"/>
      <c r="U40" s="126"/>
      <c r="V40" s="126"/>
      <c r="W40" s="126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04" t="s">
        <v>20</v>
      </c>
      <c r="B41" s="105"/>
      <c r="C41" s="105"/>
      <c r="D41" s="106"/>
      <c r="E41" s="83" t="s">
        <v>21</v>
      </c>
      <c r="F41" s="106"/>
      <c r="G41" s="117" t="s">
        <v>22</v>
      </c>
      <c r="H41" s="83" t="s">
        <v>6</v>
      </c>
      <c r="I41" s="84"/>
      <c r="J41" s="84"/>
      <c r="K41" s="84"/>
      <c r="L41" s="84"/>
      <c r="M41" s="84"/>
      <c r="N41" s="19"/>
      <c r="O41" s="69" t="s">
        <v>43</v>
      </c>
      <c r="P41" s="71" t="s">
        <v>23</v>
      </c>
      <c r="Q41" s="71" t="s">
        <v>24</v>
      </c>
      <c r="R41" s="117" t="s">
        <v>25</v>
      </c>
      <c r="S41" s="83" t="s">
        <v>26</v>
      </c>
      <c r="T41" s="84"/>
      <c r="U41" s="84"/>
      <c r="V41" s="84"/>
      <c r="W41" s="84"/>
      <c r="X41" s="84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07"/>
      <c r="B42" s="108"/>
      <c r="C42" s="108"/>
      <c r="D42" s="109"/>
      <c r="E42" s="119"/>
      <c r="F42" s="109"/>
      <c r="G42" s="70"/>
      <c r="H42" s="34" t="s">
        <v>13</v>
      </c>
      <c r="I42" s="34" t="s">
        <v>14</v>
      </c>
      <c r="J42" s="34" t="s">
        <v>14</v>
      </c>
      <c r="K42" s="34" t="s">
        <v>15</v>
      </c>
      <c r="L42" s="34" t="s">
        <v>16</v>
      </c>
      <c r="M42" s="33" t="s">
        <v>17</v>
      </c>
      <c r="N42" s="33" t="s">
        <v>18</v>
      </c>
      <c r="O42" s="70"/>
      <c r="P42" s="72"/>
      <c r="Q42" s="73"/>
      <c r="R42" s="70"/>
      <c r="S42" s="34" t="s">
        <v>13</v>
      </c>
      <c r="T42" s="34" t="s">
        <v>14</v>
      </c>
      <c r="U42" s="34" t="s">
        <v>14</v>
      </c>
      <c r="V42" s="34" t="s">
        <v>15</v>
      </c>
      <c r="W42" s="34" t="s">
        <v>16</v>
      </c>
      <c r="X42" s="33" t="s">
        <v>17</v>
      </c>
      <c r="Y42" s="3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38" customFormat="1" ht="12" customHeight="1" x14ac:dyDescent="0.2">
      <c r="A43" s="89" t="s">
        <v>44</v>
      </c>
      <c r="B43" s="90"/>
      <c r="C43" s="90"/>
      <c r="D43" s="91"/>
      <c r="E43" s="98" t="s">
        <v>67</v>
      </c>
      <c r="F43" s="99"/>
      <c r="G43" s="128" t="s">
        <v>36</v>
      </c>
      <c r="H43" s="68"/>
      <c r="I43" s="68"/>
      <c r="J43" s="68" t="s">
        <v>68</v>
      </c>
      <c r="K43" s="68" t="s">
        <v>68</v>
      </c>
      <c r="L43" s="68" t="s">
        <v>68</v>
      </c>
      <c r="M43" s="68"/>
      <c r="N43" s="68"/>
      <c r="O43" s="65" t="s">
        <v>41</v>
      </c>
      <c r="P43" s="120">
        <v>42802</v>
      </c>
      <c r="Q43" s="120">
        <v>42809</v>
      </c>
      <c r="R43" s="74">
        <v>8</v>
      </c>
      <c r="S43" s="44"/>
      <c r="T43" s="45"/>
      <c r="U43" s="48">
        <v>1</v>
      </c>
      <c r="V43" s="45">
        <v>2</v>
      </c>
      <c r="W43" s="45">
        <v>3</v>
      </c>
      <c r="X43" s="51">
        <v>4</v>
      </c>
      <c r="Y43" s="39"/>
      <c r="Z43" s="39"/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s="38" customFormat="1" ht="12" customHeight="1" x14ac:dyDescent="0.2">
      <c r="A44" s="92"/>
      <c r="B44" s="93"/>
      <c r="C44" s="93"/>
      <c r="D44" s="94"/>
      <c r="E44" s="100"/>
      <c r="F44" s="101"/>
      <c r="G44" s="129"/>
      <c r="H44" s="66"/>
      <c r="I44" s="66"/>
      <c r="J44" s="66"/>
      <c r="K44" s="66"/>
      <c r="L44" s="66"/>
      <c r="M44" s="66"/>
      <c r="N44" s="66"/>
      <c r="O44" s="66"/>
      <c r="P44" s="123"/>
      <c r="Q44" s="121"/>
      <c r="R44" s="75"/>
      <c r="S44" s="42">
        <v>6</v>
      </c>
      <c r="T44" s="42">
        <v>7</v>
      </c>
      <c r="U44" s="37">
        <v>8</v>
      </c>
      <c r="V44" s="37">
        <v>9</v>
      </c>
      <c r="W44" s="37">
        <v>10</v>
      </c>
      <c r="X44" s="42">
        <v>11</v>
      </c>
      <c r="Y44" s="39"/>
      <c r="Z44" s="39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38" customFormat="1" ht="12" customHeight="1" x14ac:dyDescent="0.2">
      <c r="A45" s="92"/>
      <c r="B45" s="93"/>
      <c r="C45" s="93"/>
      <c r="D45" s="94"/>
      <c r="E45" s="100"/>
      <c r="F45" s="101"/>
      <c r="G45" s="129"/>
      <c r="H45" s="66"/>
      <c r="I45" s="66"/>
      <c r="J45" s="66"/>
      <c r="K45" s="66"/>
      <c r="L45" s="66"/>
      <c r="M45" s="66"/>
      <c r="N45" s="66"/>
      <c r="O45" s="66"/>
      <c r="P45" s="123"/>
      <c r="Q45" s="121"/>
      <c r="R45" s="75"/>
      <c r="S45" s="42">
        <v>13</v>
      </c>
      <c r="T45" s="42">
        <v>14</v>
      </c>
      <c r="U45" s="37">
        <v>15</v>
      </c>
      <c r="V45" s="42">
        <v>16</v>
      </c>
      <c r="W45" s="42">
        <v>17</v>
      </c>
      <c r="X45" s="42">
        <v>18</v>
      </c>
      <c r="Y45" s="39"/>
      <c r="Z45" s="39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1:37" s="38" customFormat="1" ht="12" customHeight="1" x14ac:dyDescent="0.2">
      <c r="A46" s="92"/>
      <c r="B46" s="93"/>
      <c r="C46" s="93"/>
      <c r="D46" s="94"/>
      <c r="E46" s="100"/>
      <c r="F46" s="101"/>
      <c r="G46" s="129"/>
      <c r="H46" s="66"/>
      <c r="I46" s="66"/>
      <c r="J46" s="66"/>
      <c r="K46" s="66"/>
      <c r="L46" s="66"/>
      <c r="M46" s="66"/>
      <c r="N46" s="66"/>
      <c r="O46" s="66"/>
      <c r="P46" s="123"/>
      <c r="Q46" s="121"/>
      <c r="R46" s="75"/>
      <c r="S46" s="42">
        <v>20</v>
      </c>
      <c r="T46" s="42">
        <v>21</v>
      </c>
      <c r="U46" s="42">
        <v>22</v>
      </c>
      <c r="V46" s="42">
        <v>23</v>
      </c>
      <c r="W46" s="42">
        <v>24</v>
      </c>
      <c r="X46" s="42">
        <v>25</v>
      </c>
      <c r="Y46" s="39"/>
      <c r="Z46" s="39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1:37" s="38" customFormat="1" ht="12" customHeight="1" thickBot="1" x14ac:dyDescent="0.25">
      <c r="A47" s="95"/>
      <c r="B47" s="96"/>
      <c r="C47" s="96"/>
      <c r="D47" s="97"/>
      <c r="E47" s="102"/>
      <c r="F47" s="103"/>
      <c r="G47" s="130"/>
      <c r="H47" s="67"/>
      <c r="I47" s="67"/>
      <c r="J47" s="67"/>
      <c r="K47" s="67"/>
      <c r="L47" s="67"/>
      <c r="M47" s="67"/>
      <c r="N47" s="67"/>
      <c r="O47" s="67"/>
      <c r="P47" s="124"/>
      <c r="Q47" s="122"/>
      <c r="R47" s="76"/>
      <c r="S47" s="54">
        <v>27</v>
      </c>
      <c r="T47" s="54">
        <v>28</v>
      </c>
      <c r="U47" s="54">
        <v>29</v>
      </c>
      <c r="V47" s="54">
        <v>30</v>
      </c>
      <c r="W47" s="54">
        <v>31</v>
      </c>
      <c r="X47" s="54"/>
      <c r="Y47" s="39"/>
      <c r="Z47" s="39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1:37" ht="33.75" customHeight="1" thickBot="1" x14ac:dyDescent="0.3">
      <c r="A48" s="85"/>
      <c r="B48" s="85"/>
      <c r="C48" s="85"/>
      <c r="D48" s="85"/>
      <c r="E48" s="85"/>
      <c r="F48" s="85"/>
      <c r="G48" s="85"/>
      <c r="H48" s="86" t="s">
        <v>35</v>
      </c>
      <c r="I48" s="87"/>
      <c r="J48" s="87"/>
      <c r="K48" s="87"/>
      <c r="L48" s="87"/>
      <c r="M48" s="87"/>
      <c r="N48" s="87"/>
      <c r="O48" s="87"/>
      <c r="P48" s="88"/>
      <c r="R48" s="46">
        <f>Q39+R43</f>
        <v>166</v>
      </c>
      <c r="X48" s="32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Q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9">
    <mergeCell ref="J23:J28"/>
    <mergeCell ref="K23:K28"/>
    <mergeCell ref="L23:L28"/>
    <mergeCell ref="M23:M28"/>
    <mergeCell ref="H18:H22"/>
    <mergeCell ref="I18:I22"/>
    <mergeCell ref="J18:J22"/>
    <mergeCell ref="K18:K22"/>
    <mergeCell ref="L18:L22"/>
    <mergeCell ref="M18:M22"/>
    <mergeCell ref="F18:F22"/>
    <mergeCell ref="G18:G22"/>
    <mergeCell ref="A18:A22"/>
    <mergeCell ref="B18:B22"/>
    <mergeCell ref="C18:C22"/>
    <mergeCell ref="D18:D22"/>
    <mergeCell ref="E18:E22"/>
    <mergeCell ref="Q23:Q28"/>
    <mergeCell ref="R23:R28"/>
    <mergeCell ref="N18:N22"/>
    <mergeCell ref="O18:O22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H23:H28"/>
    <mergeCell ref="I23:I28"/>
    <mergeCell ref="N23:N28"/>
    <mergeCell ref="O23:O28"/>
    <mergeCell ref="P23:P28"/>
    <mergeCell ref="R39:W39"/>
    <mergeCell ref="H39:O39"/>
    <mergeCell ref="Q10:Q11"/>
    <mergeCell ref="O10:O11"/>
    <mergeCell ref="P10:P11"/>
    <mergeCell ref="O8:W8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J34:J38"/>
    <mergeCell ref="K34:K38"/>
    <mergeCell ref="L34:L38"/>
    <mergeCell ref="M34:M38"/>
    <mergeCell ref="N34:N38"/>
    <mergeCell ref="O34:O38"/>
    <mergeCell ref="J13:J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K13:K17"/>
    <mergeCell ref="L13:L17"/>
    <mergeCell ref="A48:G48"/>
    <mergeCell ref="H48:P48"/>
    <mergeCell ref="A43:D47"/>
    <mergeCell ref="E43:F47"/>
    <mergeCell ref="A41:D42"/>
    <mergeCell ref="D2:X2"/>
    <mergeCell ref="E13:E17"/>
    <mergeCell ref="F13:F17"/>
    <mergeCell ref="S10:X11"/>
    <mergeCell ref="R10:R11"/>
    <mergeCell ref="E10:E11"/>
    <mergeCell ref="E41:F42"/>
    <mergeCell ref="G41:G42"/>
    <mergeCell ref="H41:M41"/>
    <mergeCell ref="R41:R42"/>
    <mergeCell ref="Q43:Q47"/>
    <mergeCell ref="R43:R47"/>
    <mergeCell ref="L43:L47"/>
    <mergeCell ref="P43:P47"/>
    <mergeCell ref="A40:W40"/>
    <mergeCell ref="G43:G47"/>
    <mergeCell ref="B2:C4"/>
    <mergeCell ref="B5:C7"/>
    <mergeCell ref="W4:X6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43:O47"/>
    <mergeCell ref="N43:N47"/>
    <mergeCell ref="O41:O42"/>
    <mergeCell ref="P41:P42"/>
    <mergeCell ref="Q41:Q42"/>
    <mergeCell ref="H43:H47"/>
    <mergeCell ref="I43:I47"/>
    <mergeCell ref="K43:K47"/>
    <mergeCell ref="J43:J47"/>
    <mergeCell ref="M43:M47"/>
    <mergeCell ref="P34:P38"/>
    <mergeCell ref="Q34:Q38"/>
    <mergeCell ref="R34:R38"/>
    <mergeCell ref="S41:X41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A29:A33"/>
    <mergeCell ref="B29:B33"/>
    <mergeCell ref="C29:C33"/>
    <mergeCell ref="D29:D33"/>
    <mergeCell ref="E29:E33"/>
    <mergeCell ref="F29:F33"/>
    <mergeCell ref="G29:G33"/>
    <mergeCell ref="H29:H33"/>
    <mergeCell ref="I29:I33"/>
    <mergeCell ref="A34:A38"/>
    <mergeCell ref="B34:B38"/>
    <mergeCell ref="C34:C38"/>
    <mergeCell ref="D34:D38"/>
    <mergeCell ref="E34:E38"/>
    <mergeCell ref="F34:F38"/>
    <mergeCell ref="G34:G38"/>
    <mergeCell ref="H34:H38"/>
    <mergeCell ref="I34:I38"/>
  </mergeCells>
  <dataValidations count="1">
    <dataValidation type="list" allowBlank="1" showInputMessage="1" showErrorMessage="1" sqref="O43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45</v>
      </c>
    </row>
    <row r="7" spans="1:3" x14ac:dyDescent="0.2">
      <c r="A7" s="41" t="s">
        <v>46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2017-03-10T13:46:56Z</dcterms:modified>
</cp:coreProperties>
</file>