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6" i="1" l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05" i="1"/>
  <c r="C83" i="1"/>
  <c r="E83" i="1" s="1"/>
  <c r="J83" i="1" s="1"/>
  <c r="C84" i="1"/>
  <c r="E84" i="1" s="1"/>
  <c r="J84" i="1" s="1"/>
  <c r="C85" i="1"/>
  <c r="E85" i="1" s="1"/>
  <c r="J85" i="1" s="1"/>
  <c r="C86" i="1"/>
  <c r="E86" i="1" s="1"/>
  <c r="J86" i="1" s="1"/>
  <c r="C87" i="1"/>
  <c r="E87" i="1" s="1"/>
  <c r="J87" i="1" s="1"/>
  <c r="C88" i="1"/>
  <c r="E88" i="1" s="1"/>
  <c r="J88" i="1" s="1"/>
  <c r="C89" i="1"/>
  <c r="E89" i="1" s="1"/>
  <c r="J89" i="1" s="1"/>
  <c r="C90" i="1"/>
  <c r="E90" i="1" s="1"/>
  <c r="J90" i="1" s="1"/>
  <c r="C91" i="1"/>
  <c r="E91" i="1" s="1"/>
  <c r="J91" i="1" s="1"/>
  <c r="C92" i="1"/>
  <c r="E92" i="1" s="1"/>
  <c r="J92" i="1" s="1"/>
  <c r="C93" i="1"/>
  <c r="E93" i="1" s="1"/>
  <c r="J93" i="1" s="1"/>
  <c r="C94" i="1"/>
  <c r="E94" i="1" s="1"/>
  <c r="J94" i="1" s="1"/>
  <c r="C95" i="1"/>
  <c r="E95" i="1" s="1"/>
  <c r="J95" i="1" s="1"/>
  <c r="C96" i="1"/>
  <c r="E96" i="1" s="1"/>
  <c r="J96" i="1" s="1"/>
  <c r="C97" i="1"/>
  <c r="E97" i="1" s="1"/>
  <c r="J97" i="1" s="1"/>
  <c r="C98" i="1"/>
  <c r="E98" i="1" s="1"/>
  <c r="J98" i="1" s="1"/>
  <c r="C99" i="1"/>
  <c r="E99" i="1" s="1"/>
  <c r="J99" i="1" s="1"/>
  <c r="C82" i="1"/>
  <c r="E82" i="1" s="1"/>
  <c r="J82" i="1" s="1"/>
  <c r="C59" i="1"/>
  <c r="E59" i="1" s="1"/>
  <c r="J59" i="1" s="1"/>
  <c r="C60" i="1"/>
  <c r="E60" i="1" s="1"/>
  <c r="J60" i="1" s="1"/>
  <c r="C61" i="1"/>
  <c r="E61" i="1" s="1"/>
  <c r="J61" i="1" s="1"/>
  <c r="C62" i="1"/>
  <c r="E62" i="1" s="1"/>
  <c r="J62" i="1" s="1"/>
  <c r="C63" i="1"/>
  <c r="E63" i="1" s="1"/>
  <c r="J63" i="1" s="1"/>
  <c r="C64" i="1"/>
  <c r="E64" i="1" s="1"/>
  <c r="J64" i="1" s="1"/>
  <c r="C65" i="1"/>
  <c r="E65" i="1" s="1"/>
  <c r="J65" i="1" s="1"/>
  <c r="C66" i="1"/>
  <c r="E66" i="1" s="1"/>
  <c r="J66" i="1" s="1"/>
  <c r="C67" i="1"/>
  <c r="E67" i="1" s="1"/>
  <c r="J67" i="1" s="1"/>
  <c r="C68" i="1"/>
  <c r="E68" i="1" s="1"/>
  <c r="J68" i="1" s="1"/>
  <c r="C69" i="1"/>
  <c r="E69" i="1" s="1"/>
  <c r="J69" i="1" s="1"/>
  <c r="C70" i="1"/>
  <c r="E70" i="1" s="1"/>
  <c r="J70" i="1" s="1"/>
  <c r="C71" i="1"/>
  <c r="E71" i="1" s="1"/>
  <c r="J71" i="1" s="1"/>
  <c r="C72" i="1"/>
  <c r="E72" i="1" s="1"/>
  <c r="J72" i="1" s="1"/>
  <c r="C73" i="1"/>
  <c r="E73" i="1" s="1"/>
  <c r="J73" i="1" s="1"/>
  <c r="C74" i="1"/>
  <c r="E74" i="1" s="1"/>
  <c r="J74" i="1" s="1"/>
  <c r="C75" i="1"/>
  <c r="E75" i="1" s="1"/>
  <c r="J75" i="1" s="1"/>
  <c r="C58" i="1"/>
  <c r="E58" i="1" s="1"/>
  <c r="J58" i="1" s="1"/>
  <c r="C36" i="1"/>
  <c r="E36" i="1" s="1"/>
  <c r="J36" i="1" s="1"/>
  <c r="C37" i="1"/>
  <c r="E37" i="1" s="1"/>
  <c r="J37" i="1" s="1"/>
  <c r="C38" i="1"/>
  <c r="E38" i="1" s="1"/>
  <c r="J38" i="1" s="1"/>
  <c r="C39" i="1"/>
  <c r="E39" i="1" s="1"/>
  <c r="J39" i="1" s="1"/>
  <c r="C40" i="1"/>
  <c r="E40" i="1" s="1"/>
  <c r="J40" i="1" s="1"/>
  <c r="C41" i="1"/>
  <c r="E41" i="1" s="1"/>
  <c r="J41" i="1" s="1"/>
  <c r="C42" i="1"/>
  <c r="E42" i="1" s="1"/>
  <c r="J42" i="1" s="1"/>
  <c r="C43" i="1"/>
  <c r="E43" i="1" s="1"/>
  <c r="J43" i="1" s="1"/>
  <c r="C44" i="1"/>
  <c r="E44" i="1" s="1"/>
  <c r="J44" i="1" s="1"/>
  <c r="C45" i="1"/>
  <c r="E45" i="1" s="1"/>
  <c r="J45" i="1" s="1"/>
  <c r="C46" i="1"/>
  <c r="E46" i="1" s="1"/>
  <c r="J46" i="1" s="1"/>
  <c r="C47" i="1"/>
  <c r="E47" i="1" s="1"/>
  <c r="J47" i="1" s="1"/>
  <c r="C48" i="1"/>
  <c r="E48" i="1" s="1"/>
  <c r="J48" i="1" s="1"/>
  <c r="C49" i="1"/>
  <c r="E49" i="1" s="1"/>
  <c r="J49" i="1" s="1"/>
  <c r="C50" i="1"/>
  <c r="E50" i="1" s="1"/>
  <c r="J50" i="1" s="1"/>
  <c r="C51" i="1"/>
  <c r="E51" i="1" s="1"/>
  <c r="J51" i="1" s="1"/>
  <c r="C52" i="1"/>
  <c r="E52" i="1" s="1"/>
  <c r="J52" i="1" s="1"/>
  <c r="C35" i="1"/>
  <c r="E35" i="1" s="1"/>
  <c r="J35" i="1" s="1"/>
  <c r="C23" i="1" l="1"/>
  <c r="E23" i="1"/>
  <c r="J23" i="1" s="1"/>
  <c r="K23" i="1" s="1"/>
  <c r="C24" i="1"/>
  <c r="E24" i="1"/>
  <c r="J24" i="1" s="1"/>
  <c r="K24" i="1" s="1"/>
  <c r="C25" i="1"/>
  <c r="E25" i="1"/>
  <c r="J25" i="1" s="1"/>
  <c r="K25" i="1" s="1"/>
  <c r="C26" i="1"/>
  <c r="E26" i="1"/>
  <c r="J26" i="1" s="1"/>
  <c r="K26" i="1" s="1"/>
  <c r="C27" i="1"/>
  <c r="E27" i="1"/>
  <c r="J27" i="1" s="1"/>
  <c r="K27" i="1" s="1"/>
  <c r="M27" i="1" l="1"/>
  <c r="N27" i="1" s="1"/>
  <c r="M25" i="1"/>
  <c r="N25" i="1" s="1"/>
  <c r="M23" i="1"/>
  <c r="N23" i="1" s="1"/>
  <c r="M26" i="1"/>
  <c r="N26" i="1" s="1"/>
  <c r="M24" i="1"/>
  <c r="N24" i="1" s="1"/>
  <c r="C21" i="1"/>
  <c r="E21" i="1"/>
  <c r="J21" i="1" s="1"/>
  <c r="K21" i="1" s="1"/>
  <c r="C22" i="1"/>
  <c r="E22" i="1"/>
  <c r="J22" i="1" s="1"/>
  <c r="K22" i="1" s="1"/>
  <c r="E11" i="1"/>
  <c r="J11" i="1" s="1"/>
  <c r="K11" i="1" s="1"/>
  <c r="E12" i="1"/>
  <c r="J12" i="1" s="1"/>
  <c r="K12" i="1" s="1"/>
  <c r="E13" i="1"/>
  <c r="J13" i="1" s="1"/>
  <c r="K13" i="1" s="1"/>
  <c r="E14" i="1"/>
  <c r="J14" i="1" s="1"/>
  <c r="K14" i="1" s="1"/>
  <c r="E15" i="1"/>
  <c r="J15" i="1" s="1"/>
  <c r="K15" i="1" s="1"/>
  <c r="E16" i="1"/>
  <c r="J16" i="1" s="1"/>
  <c r="K16" i="1" s="1"/>
  <c r="E17" i="1"/>
  <c r="J17" i="1" s="1"/>
  <c r="K17" i="1" s="1"/>
  <c r="E18" i="1"/>
  <c r="J18" i="1" s="1"/>
  <c r="K18" i="1" s="1"/>
  <c r="E19" i="1"/>
  <c r="J19" i="1" s="1"/>
  <c r="K19" i="1" s="1"/>
  <c r="E20" i="1"/>
  <c r="J20" i="1" s="1"/>
  <c r="K20" i="1" s="1"/>
  <c r="E10" i="1"/>
  <c r="J10" i="1" s="1"/>
  <c r="K10" i="1" s="1"/>
  <c r="C11" i="1"/>
  <c r="C12" i="1"/>
  <c r="C13" i="1"/>
  <c r="C14" i="1"/>
  <c r="C15" i="1"/>
  <c r="C16" i="1"/>
  <c r="C17" i="1"/>
  <c r="C18" i="1"/>
  <c r="C19" i="1"/>
  <c r="C20" i="1"/>
  <c r="C10" i="1"/>
  <c r="M18" i="1" l="1"/>
  <c r="N18" i="1" s="1"/>
  <c r="M14" i="1"/>
  <c r="N14" i="1" s="1"/>
  <c r="M20" i="1"/>
  <c r="N20" i="1" s="1"/>
  <c r="M16" i="1"/>
  <c r="N16" i="1" s="1"/>
  <c r="M12" i="1"/>
  <c r="N12" i="1" s="1"/>
  <c r="M10" i="1"/>
  <c r="N10" i="1" s="1"/>
  <c r="M17" i="1"/>
  <c r="N17" i="1" s="1"/>
  <c r="M13" i="1"/>
  <c r="N13" i="1" s="1"/>
  <c r="M22" i="1"/>
  <c r="N22" i="1" s="1"/>
  <c r="M19" i="1"/>
  <c r="N19" i="1" s="1"/>
  <c r="M15" i="1"/>
  <c r="N15" i="1" s="1"/>
  <c r="M11" i="1"/>
  <c r="N11" i="1" s="1"/>
  <c r="M21" i="1"/>
  <c r="N21" i="1" s="1"/>
</calcChain>
</file>

<file path=xl/sharedStrings.xml><?xml version="1.0" encoding="utf-8"?>
<sst xmlns="http://schemas.openxmlformats.org/spreadsheetml/2006/main" count="143" uniqueCount="24">
  <si>
    <t>t</t>
  </si>
  <si>
    <t>g</t>
  </si>
  <si>
    <t>x=</t>
  </si>
  <si>
    <t>y=</t>
  </si>
  <si>
    <t>Grafik 1</t>
  </si>
  <si>
    <t>Teta</t>
  </si>
  <si>
    <t>Tan Teta</t>
  </si>
  <si>
    <t>Vo</t>
  </si>
  <si>
    <t>Cos Teta</t>
  </si>
  <si>
    <t>Pembulatan</t>
  </si>
  <si>
    <t>Grafik 2 (Teta Tetap)</t>
  </si>
  <si>
    <t>Sin Teta</t>
  </si>
  <si>
    <t>R=</t>
  </si>
  <si>
    <t>Sin 2 Teta</t>
  </si>
  <si>
    <t>2 * Teta</t>
  </si>
  <si>
    <t>Grafik 2 (Vo Tetap)</t>
  </si>
  <si>
    <t>2*Teta</t>
  </si>
  <si>
    <t>Grafik 3 (Teta Tetap)</t>
  </si>
  <si>
    <t>Sin ^2 Teta</t>
  </si>
  <si>
    <t>H=</t>
  </si>
  <si>
    <t>Grafik 3 (Vo Tetap)</t>
  </si>
  <si>
    <t>Sin ^ 2 Teta</t>
  </si>
  <si>
    <t>Nama : Diaz Adha Asri Prakoso</t>
  </si>
  <si>
    <t>NIM : 0102518007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</si>
</sst>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2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0" fillId="8" borderId="0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Sheet1!$N$10:$N$27</c:f>
              <c:numCache>
                <c:formatCode>General</c:formatCode>
                <c:ptCount val="18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200</c:v>
                </c:pt>
                <c:pt idx="5">
                  <c:v>300</c:v>
                </c:pt>
                <c:pt idx="6">
                  <c:v>430</c:v>
                </c:pt>
                <c:pt idx="7">
                  <c:v>590</c:v>
                </c:pt>
                <c:pt idx="8">
                  <c:v>770</c:v>
                </c:pt>
                <c:pt idx="9">
                  <c:v>970</c:v>
                </c:pt>
                <c:pt idx="10">
                  <c:v>1200</c:v>
                </c:pt>
                <c:pt idx="11">
                  <c:v>1440</c:v>
                </c:pt>
                <c:pt idx="12">
                  <c:v>-1.44188650740977E+55</c:v>
                </c:pt>
                <c:pt idx="13">
                  <c:v>1960</c:v>
                </c:pt>
                <c:pt idx="14">
                  <c:v>2220</c:v>
                </c:pt>
                <c:pt idx="15">
                  <c:v>2480</c:v>
                </c:pt>
                <c:pt idx="16">
                  <c:v>2720</c:v>
                </c:pt>
                <c:pt idx="17">
                  <c:v>2940</c:v>
                </c:pt>
              </c:numCache>
            </c:numRef>
          </c:cat>
          <c:val>
            <c:numRef>
              <c:f>Sheet1!$K$10:$K$27</c:f>
              <c:numCache>
                <c:formatCode>General</c:formatCode>
                <c:ptCount val="18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210</c:v>
                </c:pt>
                <c:pt idx="6">
                  <c:v>250</c:v>
                </c:pt>
                <c:pt idx="7">
                  <c:v>280</c:v>
                </c:pt>
                <c:pt idx="8">
                  <c:v>280</c:v>
                </c:pt>
                <c:pt idx="9">
                  <c:v>260</c:v>
                </c:pt>
                <c:pt idx="10">
                  <c:v>220</c:v>
                </c:pt>
                <c:pt idx="11">
                  <c:v>130</c:v>
                </c:pt>
                <c:pt idx="12">
                  <c:v>10</c:v>
                </c:pt>
                <c:pt idx="13">
                  <c:v>-180</c:v>
                </c:pt>
                <c:pt idx="14">
                  <c:v>-400</c:v>
                </c:pt>
                <c:pt idx="15">
                  <c:v>-670</c:v>
                </c:pt>
                <c:pt idx="16">
                  <c:v>-990</c:v>
                </c:pt>
                <c:pt idx="17">
                  <c:v>-1370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0688"/>
        <c:axId val="166184064"/>
      </c:lineChart>
      <c:catAx>
        <c:axId val="1946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84064"/>
        <c:crosses val="autoZero"/>
        <c:auto val="1"/>
        <c:lblAlgn val="ctr"/>
        <c:lblOffset val="100"/>
        <c:noMultiLvlLbl val="0"/>
      </c:catAx>
      <c:valAx>
        <c:axId val="1661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0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Sheet1!$D$35:$D$52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cat>
          <c:val>
            <c:numRef>
              <c:f>Sheet1!$J$35</c:f>
              <c:numCache>
                <c:formatCode>General</c:formatCode>
                <c:ptCount val="1"/>
                <c:pt idx="0">
                  <c:v>8.8369939161677422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Sheet1!$D$35:$D$52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cat>
          <c:val>
            <c:numRef>
              <c:f>Sheet1!$J$35:$J$52</c:f>
              <c:numCache>
                <c:formatCode>General</c:formatCode>
                <c:ptCount val="18"/>
                <c:pt idx="0">
                  <c:v>8.8369939161677422</c:v>
                </c:pt>
                <c:pt idx="1">
                  <c:v>10.692762638562968</c:v>
                </c:pt>
                <c:pt idx="2">
                  <c:v>12.725271239281547</c:v>
                </c:pt>
                <c:pt idx="3">
                  <c:v>14.934519718323482</c:v>
                </c:pt>
                <c:pt idx="4">
                  <c:v>17.320508075688775</c:v>
                </c:pt>
                <c:pt idx="5">
                  <c:v>19.883236311377416</c:v>
                </c:pt>
                <c:pt idx="6">
                  <c:v>22.622704425389415</c:v>
                </c:pt>
                <c:pt idx="7">
                  <c:v>25.538912417724774</c:v>
                </c:pt>
                <c:pt idx="8">
                  <c:v>28.631860288383486</c:v>
                </c:pt>
                <c:pt idx="9">
                  <c:v>31.901548037365544</c:v>
                </c:pt>
                <c:pt idx="10">
                  <c:v>35.347975664670969</c:v>
                </c:pt>
                <c:pt idx="11">
                  <c:v>38.97114317029974</c:v>
                </c:pt>
                <c:pt idx="12">
                  <c:v>42.771050554251872</c:v>
                </c:pt>
                <c:pt idx="13">
                  <c:v>46.747697816527349</c:v>
                </c:pt>
                <c:pt idx="14">
                  <c:v>50.901084957126187</c:v>
                </c:pt>
                <c:pt idx="15">
                  <c:v>55.231211976048385</c:v>
                </c:pt>
                <c:pt idx="16">
                  <c:v>59.738078873293929</c:v>
                </c:pt>
                <c:pt idx="17">
                  <c:v>64.421685648862834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2736"/>
        <c:axId val="166185792"/>
      </c:lineChart>
      <c:catAx>
        <c:axId val="1946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85792"/>
        <c:crosses val="autoZero"/>
        <c:auto val="1"/>
        <c:lblAlgn val="ctr"/>
        <c:lblOffset val="100"/>
        <c:noMultiLvlLbl val="0"/>
      </c:catAx>
      <c:valAx>
        <c:axId val="1661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Sheet1!$B$58:$B$75</c:f>
              <c:numCache>
                <c:formatCode>General</c:formatCode>
                <c:ptCount val="18"/>
                <c:pt idx="0">
                  <c:v>30</c:v>
                </c:pt>
                <c:pt idx="1">
                  <c:v>36</c:v>
                </c:pt>
                <c:pt idx="2">
                  <c:v>42</c:v>
                </c:pt>
                <c:pt idx="3">
                  <c:v>48</c:v>
                </c:pt>
                <c:pt idx="4">
                  <c:v>54</c:v>
                </c:pt>
                <c:pt idx="5">
                  <c:v>60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126</c:v>
                </c:pt>
                <c:pt idx="17">
                  <c:v>132</c:v>
                </c:pt>
              </c:numCache>
            </c:numRef>
          </c:cat>
          <c:val>
            <c:numRef>
              <c:f>Sheet1!$J$58:$J$75</c:f>
              <c:numCache>
                <c:formatCode>General</c:formatCode>
                <c:ptCount val="18"/>
                <c:pt idx="0">
                  <c:v>883.69939161677405</c:v>
                </c:pt>
                <c:pt idx="1">
                  <c:v>970.46583295423818</c:v>
                </c:pt>
                <c:pt idx="2">
                  <c:v>1014.8182605798706</c:v>
                </c:pt>
                <c:pt idx="3">
                  <c:v>1014.8182605798706</c:v>
                </c:pt>
                <c:pt idx="4">
                  <c:v>970.46583295423829</c:v>
                </c:pt>
                <c:pt idx="5">
                  <c:v>883.69939161677416</c:v>
                </c:pt>
                <c:pt idx="6">
                  <c:v>758.31104640550427</c:v>
                </c:pt>
                <c:pt idx="7">
                  <c:v>599.78086968619709</c:v>
                </c:pt>
                <c:pt idx="8">
                  <c:v>415.03739089367389</c:v>
                </c:pt>
                <c:pt idx="9">
                  <c:v>212.15478654873397</c:v>
                </c:pt>
                <c:pt idx="10">
                  <c:v>1.2501514846006325E-13</c:v>
                </c:pt>
                <c:pt idx="11">
                  <c:v>-212.15478654873417</c:v>
                </c:pt>
                <c:pt idx="12">
                  <c:v>-415.03739089367366</c:v>
                </c:pt>
                <c:pt idx="13">
                  <c:v>-599.78086968619687</c:v>
                </c:pt>
                <c:pt idx="14">
                  <c:v>-758.31104640550438</c:v>
                </c:pt>
                <c:pt idx="15">
                  <c:v>-883.69939161677382</c:v>
                </c:pt>
                <c:pt idx="16">
                  <c:v>-970.46583295423818</c:v>
                </c:pt>
                <c:pt idx="17">
                  <c:v>-1014.8182605798708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3872"/>
        <c:axId val="166187520"/>
      </c:lineChart>
      <c:catAx>
        <c:axId val="1947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87520"/>
        <c:crosses val="autoZero"/>
        <c:auto val="1"/>
        <c:lblAlgn val="ctr"/>
        <c:lblOffset val="100"/>
        <c:noMultiLvlLbl val="0"/>
      </c:catAx>
      <c:valAx>
        <c:axId val="1661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Sheet1!$D$82:$D$99</c:f>
              <c:numCache>
                <c:formatCode>General</c:formatCode>
                <c:ptCount val="18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</c:v>
                </c:pt>
                <c:pt idx="17">
                  <c:v>66</c:v>
                </c:pt>
              </c:numCache>
            </c:numRef>
          </c:cat>
          <c:val>
            <c:numRef>
              <c:f>Sheet1!$J$82:$J$99</c:f>
              <c:numCache>
                <c:formatCode>General</c:formatCode>
                <c:ptCount val="18"/>
                <c:pt idx="0">
                  <c:v>826.87499999999989</c:v>
                </c:pt>
                <c:pt idx="1">
                  <c:v>1190.7</c:v>
                </c:pt>
                <c:pt idx="2">
                  <c:v>1620.6749999999997</c:v>
                </c:pt>
                <c:pt idx="3">
                  <c:v>2116.7999999999997</c:v>
                </c:pt>
                <c:pt idx="4">
                  <c:v>2679.0749999999998</c:v>
                </c:pt>
                <c:pt idx="5">
                  <c:v>3307.4999999999995</c:v>
                </c:pt>
                <c:pt idx="6">
                  <c:v>4002.0749999999998</c:v>
                </c:pt>
                <c:pt idx="7">
                  <c:v>4762.8</c:v>
                </c:pt>
                <c:pt idx="8">
                  <c:v>5589.6749999999993</c:v>
                </c:pt>
                <c:pt idx="9">
                  <c:v>6482.6999999999989</c:v>
                </c:pt>
                <c:pt idx="10">
                  <c:v>7441.8749999999991</c:v>
                </c:pt>
                <c:pt idx="11">
                  <c:v>8467.1999999999989</c:v>
                </c:pt>
                <c:pt idx="12">
                  <c:v>9558.6749999999993</c:v>
                </c:pt>
                <c:pt idx="13">
                  <c:v>10716.3</c:v>
                </c:pt>
                <c:pt idx="14">
                  <c:v>11940.074999999999</c:v>
                </c:pt>
                <c:pt idx="15">
                  <c:v>13229.999999999998</c:v>
                </c:pt>
                <c:pt idx="16">
                  <c:v>14586.074999999999</c:v>
                </c:pt>
                <c:pt idx="17">
                  <c:v>16008.3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04896"/>
        <c:axId val="166189248"/>
      </c:lineChart>
      <c:catAx>
        <c:axId val="1947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89248"/>
        <c:crosses val="autoZero"/>
        <c:auto val="1"/>
        <c:lblAlgn val="ctr"/>
        <c:lblOffset val="100"/>
        <c:noMultiLvlLbl val="0"/>
      </c:catAx>
      <c:valAx>
        <c:axId val="1661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Sheet1!$B$105:$B$122</c:f>
              <c:numCache>
                <c:formatCode>General</c:formatCode>
                <c:ptCount val="1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</c:numCache>
            </c:numRef>
          </c:cat>
          <c:val>
            <c:numRef>
              <c:f>Sheet1!$J$105:$J$122</c:f>
              <c:numCache>
                <c:formatCode>General</c:formatCode>
                <c:ptCount val="18"/>
                <c:pt idx="0">
                  <c:v>1204.6135095489644</c:v>
                </c:pt>
                <c:pt idx="1">
                  <c:v>4765.8066474516263</c:v>
                </c:pt>
                <c:pt idx="2">
                  <c:v>10527.938185081022</c:v>
                </c:pt>
                <c:pt idx="3">
                  <c:v>18239.175324467938</c:v>
                </c:pt>
                <c:pt idx="4">
                  <c:v>27562.499999999996</c:v>
                </c:pt>
                <c:pt idx="5">
                  <c:v>38090.438185081024</c:v>
                </c:pt>
                <c:pt idx="6">
                  <c:v>49362.868462370607</c:v>
                </c:pt>
                <c:pt idx="7">
                  <c:v>60887.131537629401</c:v>
                </c:pt>
                <c:pt idx="8">
                  <c:v>72159.561814918983</c:v>
                </c:pt>
                <c:pt idx="9">
                  <c:v>82687.499999999985</c:v>
                </c:pt>
                <c:pt idx="10">
                  <c:v>92010.824675532043</c:v>
                </c:pt>
                <c:pt idx="11">
                  <c:v>99722.061814918969</c:v>
                </c:pt>
                <c:pt idx="12">
                  <c:v>105484.19335254838</c:v>
                </c:pt>
                <c:pt idx="13">
                  <c:v>109045.38649045103</c:v>
                </c:pt>
                <c:pt idx="14">
                  <c:v>110250.00000000001</c:v>
                </c:pt>
                <c:pt idx="15">
                  <c:v>109045.38649045103</c:v>
                </c:pt>
                <c:pt idx="16">
                  <c:v>105484.19335254839</c:v>
                </c:pt>
                <c:pt idx="17">
                  <c:v>99722.061814918998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5920"/>
        <c:axId val="195985408"/>
      </c:lineChart>
      <c:catAx>
        <c:axId val="1947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85408"/>
        <c:crosses val="autoZero"/>
        <c:auto val="1"/>
        <c:lblAlgn val="ctr"/>
        <c:lblOffset val="100"/>
        <c:noMultiLvlLbl val="0"/>
      </c:catAx>
      <c:valAx>
        <c:axId val="1959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8</xdr:row>
      <xdr:rowOff>114299</xdr:rowOff>
    </xdr:from>
    <xdr:to>
      <xdr:col>25</xdr:col>
      <xdr:colOff>542925</xdr:colOff>
      <xdr:row>27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233913</xdr:colOff>
      <xdr:row>31</xdr:row>
      <xdr:rowOff>57150</xdr:rowOff>
    </xdr:from>
    <xdr:to>
      <xdr:col>10</xdr:col>
      <xdr:colOff>600075</xdr:colOff>
      <xdr:row>33</xdr:row>
      <xdr:rowOff>113796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6ADED3D1-58FE-45F9-83CB-BDE1FE5C9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1938" y="5200650"/>
          <a:ext cx="1632987" cy="43764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19048</xdr:colOff>
      <xdr:row>33</xdr:row>
      <xdr:rowOff>190499</xdr:rowOff>
    </xdr:from>
    <xdr:to>
      <xdr:col>22</xdr:col>
      <xdr:colOff>523874</xdr:colOff>
      <xdr:row>51</xdr:row>
      <xdr:rowOff>161924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66675</xdr:colOff>
      <xdr:row>54</xdr:row>
      <xdr:rowOff>19050</xdr:rowOff>
    </xdr:from>
    <xdr:to>
      <xdr:col>10</xdr:col>
      <xdr:colOff>699537</xdr:colOff>
      <xdr:row>56</xdr:row>
      <xdr:rowOff>102072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6ADED3D1-58FE-45F9-83CB-BDE1FE5C9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353550"/>
          <a:ext cx="1632987" cy="46402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9523</xdr:colOff>
      <xdr:row>56</xdr:row>
      <xdr:rowOff>152399</xdr:rowOff>
    </xdr:from>
    <xdr:to>
      <xdr:col>22</xdr:col>
      <xdr:colOff>523875</xdr:colOff>
      <xdr:row>74</xdr:row>
      <xdr:rowOff>180974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28575</xdr:colOff>
      <xdr:row>78</xdr:row>
      <xdr:rowOff>76201</xdr:rowOff>
    </xdr:from>
    <xdr:to>
      <xdr:col>9</xdr:col>
      <xdr:colOff>774093</xdr:colOff>
      <xdr:row>80</xdr:row>
      <xdr:rowOff>85725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E3B9AA63-10AC-4A06-8568-3A90C5FFC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13982701"/>
          <a:ext cx="945543" cy="39052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190499</xdr:colOff>
      <xdr:row>80</xdr:row>
      <xdr:rowOff>38100</xdr:rowOff>
    </xdr:from>
    <xdr:to>
      <xdr:col>22</xdr:col>
      <xdr:colOff>533400</xdr:colOff>
      <xdr:row>98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101</xdr:row>
      <xdr:rowOff>85725</xdr:rowOff>
    </xdr:from>
    <xdr:to>
      <xdr:col>9</xdr:col>
      <xdr:colOff>745518</xdr:colOff>
      <xdr:row>103</xdr:row>
      <xdr:rowOff>123825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E3B9AA63-10AC-4A06-8568-3A90C5FFC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5" y="18373725"/>
          <a:ext cx="945543" cy="4191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180974</xdr:colOff>
      <xdr:row>104</xdr:row>
      <xdr:rowOff>19049</xdr:rowOff>
    </xdr:from>
    <xdr:to>
      <xdr:col>22</xdr:col>
      <xdr:colOff>523875</xdr:colOff>
      <xdr:row>121</xdr:row>
      <xdr:rowOff>142874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1</xdr:colOff>
      <xdr:row>7</xdr:row>
      <xdr:rowOff>85725</xdr:rowOff>
    </xdr:from>
    <xdr:to>
      <xdr:col>9</xdr:col>
      <xdr:colOff>771526</xdr:colOff>
      <xdr:row>8</xdr:row>
      <xdr:rowOff>150908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1D1B34C0-6E7D-4DEF-98D0-2BF9E16D00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8285" t="15280" r="60128" b="78932"/>
        <a:stretch/>
      </xdr:blipFill>
      <xdr:spPr>
        <a:xfrm>
          <a:off x="3514726" y="1228725"/>
          <a:ext cx="971550" cy="25568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11</xdr:col>
      <xdr:colOff>19050</xdr:colOff>
      <xdr:row>6</xdr:row>
      <xdr:rowOff>180975</xdr:rowOff>
    </xdr:from>
    <xdr:to>
      <xdr:col>12</xdr:col>
      <xdr:colOff>1371600</xdr:colOff>
      <xdr:row>8</xdr:row>
      <xdr:rowOff>142875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98E6F059-C508-406B-8F3F-4D3E86086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1133475"/>
          <a:ext cx="1552575" cy="3429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2"/>
  <sheetViews>
    <sheetView tabSelected="1" zoomScaleNormal="100" workbookViewId="0">
      <selection activeCell="K4" sqref="K4"/>
    </sheetView>
  </sheetViews>
  <sheetFormatPr defaultRowHeight="15" x14ac:dyDescent="0.25"/>
  <cols>
    <col min="2" max="2" width="4.5703125" bestFit="1" customWidth="1"/>
    <col min="3" max="3" width="12" bestFit="1" customWidth="1"/>
    <col min="4" max="4" width="4" bestFit="1" customWidth="1"/>
    <col min="5" max="5" width="12" bestFit="1" customWidth="1"/>
    <col min="6" max="6" width="3" bestFit="1" customWidth="1"/>
    <col min="7" max="7" width="4" bestFit="1" customWidth="1"/>
    <col min="8" max="8" width="4" customWidth="1"/>
    <col min="9" max="9" width="3" bestFit="1" customWidth="1"/>
    <col min="10" max="10" width="12" bestFit="1" customWidth="1"/>
    <col min="11" max="11" width="11.42578125" customWidth="1"/>
    <col min="12" max="12" width="3" bestFit="1" customWidth="1"/>
    <col min="13" max="13" width="21.42578125" customWidth="1"/>
    <col min="14" max="14" width="11.5703125" customWidth="1"/>
  </cols>
  <sheetData>
    <row r="2" spans="1:14" x14ac:dyDescent="0.25">
      <c r="E2" s="21" t="s">
        <v>22</v>
      </c>
      <c r="F2" s="21"/>
      <c r="G2" s="21"/>
      <c r="H2" s="21"/>
      <c r="I2" s="21"/>
      <c r="J2" s="21"/>
    </row>
    <row r="3" spans="1:14" x14ac:dyDescent="0.25">
      <c r="E3" s="21" t="s">
        <v>23</v>
      </c>
      <c r="F3" s="21"/>
      <c r="G3" s="21"/>
      <c r="H3" s="21"/>
      <c r="I3" s="21"/>
      <c r="J3" s="21"/>
    </row>
    <row r="4" spans="1:14" x14ac:dyDescent="0.25">
      <c r="E4" s="19"/>
      <c r="F4" s="19"/>
      <c r="G4" s="19"/>
      <c r="H4" s="19"/>
      <c r="I4" s="19"/>
      <c r="J4" s="19"/>
    </row>
    <row r="5" spans="1:14" x14ac:dyDescent="0.25">
      <c r="E5" s="19"/>
      <c r="F5" s="19"/>
      <c r="G5" s="19"/>
      <c r="H5" s="19"/>
      <c r="I5" s="19"/>
      <c r="J5" s="19"/>
    </row>
    <row r="6" spans="1:14" x14ac:dyDescent="0.25">
      <c r="A6" s="20" t="s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5">
      <c r="A7" s="18"/>
      <c r="B7" s="18"/>
      <c r="C7" s="18"/>
      <c r="D7" s="18"/>
      <c r="E7" s="18"/>
      <c r="F7" s="18"/>
      <c r="G7" s="18"/>
    </row>
    <row r="8" spans="1:14" x14ac:dyDescent="0.25">
      <c r="A8" s="18"/>
      <c r="B8" s="18"/>
      <c r="C8" s="18"/>
      <c r="D8" s="18"/>
      <c r="E8" s="18"/>
      <c r="F8" s="18"/>
      <c r="G8" s="18"/>
    </row>
    <row r="9" spans="1:14" x14ac:dyDescent="0.25">
      <c r="B9" s="14" t="s">
        <v>5</v>
      </c>
      <c r="C9" s="14" t="s">
        <v>6</v>
      </c>
      <c r="D9" s="14" t="s">
        <v>7</v>
      </c>
      <c r="E9" s="14" t="s">
        <v>8</v>
      </c>
      <c r="F9" s="14" t="s">
        <v>0</v>
      </c>
      <c r="G9" s="14" t="s">
        <v>1</v>
      </c>
      <c r="H9" s="1"/>
      <c r="K9" s="5" t="s">
        <v>9</v>
      </c>
      <c r="N9" s="10" t="s">
        <v>9</v>
      </c>
    </row>
    <row r="10" spans="1:14" x14ac:dyDescent="0.25">
      <c r="B10" s="15">
        <v>30</v>
      </c>
      <c r="C10" s="15">
        <f>TAN(RADIANS(B10))</f>
        <v>0.57735026918962573</v>
      </c>
      <c r="D10" s="15">
        <v>5</v>
      </c>
      <c r="E10" s="15">
        <f>COS(RADIANS(B10))</f>
        <v>0.86602540378443871</v>
      </c>
      <c r="F10" s="15">
        <v>2</v>
      </c>
      <c r="G10" s="15">
        <v>9.8000000000000007</v>
      </c>
      <c r="H10" s="1"/>
      <c r="I10" s="5" t="s">
        <v>2</v>
      </c>
      <c r="J10" s="6">
        <f>(D10*E10)*F10</f>
        <v>8.6602540378443873</v>
      </c>
      <c r="K10" s="6">
        <f>ROUNDUP((J10),-1)</f>
        <v>10</v>
      </c>
      <c r="L10" s="8" t="s">
        <v>3</v>
      </c>
      <c r="M10" s="9">
        <f>(((C10)*J10))-(G10)/((2*D10*E10)^2*(J10)^2)</f>
        <v>4.9982577777777779</v>
      </c>
      <c r="N10" s="9">
        <f>ROUNDUP(M10,-1)</f>
        <v>10</v>
      </c>
    </row>
    <row r="11" spans="1:14" x14ac:dyDescent="0.25">
      <c r="B11" s="15">
        <v>35</v>
      </c>
      <c r="C11" s="15">
        <f t="shared" ref="C11:C27" si="0">TAN(RADIANS(B11))</f>
        <v>0.70020753820970971</v>
      </c>
      <c r="D11" s="15">
        <v>10</v>
      </c>
      <c r="E11" s="15">
        <f t="shared" ref="E11:E20" si="1">COS(RADIANS(B11))</f>
        <v>0.8191520442889918</v>
      </c>
      <c r="F11" s="15">
        <v>4</v>
      </c>
      <c r="G11" s="15">
        <v>9.8000000000000007</v>
      </c>
      <c r="H11" s="1"/>
      <c r="I11" s="5" t="s">
        <v>2</v>
      </c>
      <c r="J11" s="6">
        <f t="shared" ref="J11:J27" si="2">(D11*E11)*F11</f>
        <v>32.766081771559669</v>
      </c>
      <c r="K11" s="6">
        <f t="shared" ref="K11:K27" si="3">ROUNDUP((J11),-1)</f>
        <v>40</v>
      </c>
      <c r="L11" s="8" t="s">
        <v>3</v>
      </c>
      <c r="M11" s="9">
        <f t="shared" ref="M11:M27" si="4">(((C11)*J11))-(G11)/((2*D11*E11)^2*(J11)^2)</f>
        <v>22.943023445499012</v>
      </c>
      <c r="N11" s="9">
        <f t="shared" ref="N11:N27" si="5">ROUNDUP(M11,-1)</f>
        <v>30</v>
      </c>
    </row>
    <row r="12" spans="1:14" x14ac:dyDescent="0.25">
      <c r="B12" s="15">
        <v>40</v>
      </c>
      <c r="C12" s="15">
        <f t="shared" si="0"/>
        <v>0.83909963117727993</v>
      </c>
      <c r="D12" s="15">
        <v>15</v>
      </c>
      <c r="E12" s="15">
        <f t="shared" si="1"/>
        <v>0.76604444311897801</v>
      </c>
      <c r="F12" s="15">
        <v>6</v>
      </c>
      <c r="G12" s="15">
        <v>9.8000000000000007</v>
      </c>
      <c r="H12" s="1"/>
      <c r="I12" s="5" t="s">
        <v>2</v>
      </c>
      <c r="J12" s="6">
        <f t="shared" si="2"/>
        <v>68.94399988070802</v>
      </c>
      <c r="K12" s="6">
        <f t="shared" si="3"/>
        <v>70</v>
      </c>
      <c r="L12" s="8" t="s">
        <v>3</v>
      </c>
      <c r="M12" s="9">
        <f t="shared" si="4"/>
        <v>57.850880968032385</v>
      </c>
      <c r="N12" s="9">
        <f t="shared" si="5"/>
        <v>60</v>
      </c>
    </row>
    <row r="13" spans="1:14" x14ac:dyDescent="0.25">
      <c r="B13" s="15">
        <v>45</v>
      </c>
      <c r="C13" s="15">
        <f t="shared" si="0"/>
        <v>0.99999999999999989</v>
      </c>
      <c r="D13" s="15">
        <v>20</v>
      </c>
      <c r="E13" s="15">
        <f t="shared" si="1"/>
        <v>0.70710678118654757</v>
      </c>
      <c r="F13" s="15">
        <v>8</v>
      </c>
      <c r="G13" s="15">
        <v>9.8000000000000007</v>
      </c>
      <c r="H13" s="1"/>
      <c r="I13" s="5" t="s">
        <v>2</v>
      </c>
      <c r="J13" s="6">
        <f t="shared" si="2"/>
        <v>113.13708498984761</v>
      </c>
      <c r="K13" s="6">
        <f t="shared" si="3"/>
        <v>120</v>
      </c>
      <c r="L13" s="8" t="s">
        <v>3</v>
      </c>
      <c r="M13" s="9">
        <f t="shared" si="4"/>
        <v>113.13708403281635</v>
      </c>
      <c r="N13" s="9">
        <f t="shared" si="5"/>
        <v>120</v>
      </c>
    </row>
    <row r="14" spans="1:14" x14ac:dyDescent="0.25">
      <c r="B14" s="15">
        <v>50</v>
      </c>
      <c r="C14" s="15">
        <f t="shared" si="0"/>
        <v>1.19175359259421</v>
      </c>
      <c r="D14" s="15">
        <v>25</v>
      </c>
      <c r="E14" s="15">
        <f t="shared" si="1"/>
        <v>0.64278760968653936</v>
      </c>
      <c r="F14" s="15">
        <v>10</v>
      </c>
      <c r="G14" s="15">
        <v>9.8000000000000007</v>
      </c>
      <c r="H14" s="1"/>
      <c r="I14" s="5" t="s">
        <v>2</v>
      </c>
      <c r="J14" s="6">
        <f t="shared" si="2"/>
        <v>160.69690242163486</v>
      </c>
      <c r="K14" s="6">
        <f t="shared" si="3"/>
        <v>170</v>
      </c>
      <c r="L14" s="8" t="s">
        <v>3</v>
      </c>
      <c r="M14" s="9">
        <f t="shared" si="4"/>
        <v>191.51111041234716</v>
      </c>
      <c r="N14" s="9">
        <f t="shared" si="5"/>
        <v>200</v>
      </c>
    </row>
    <row r="15" spans="1:14" x14ac:dyDescent="0.25">
      <c r="B15" s="15">
        <v>55</v>
      </c>
      <c r="C15" s="15">
        <f t="shared" si="0"/>
        <v>1.4281480067421144</v>
      </c>
      <c r="D15" s="15">
        <v>30</v>
      </c>
      <c r="E15" s="15">
        <f t="shared" si="1"/>
        <v>0.57357643635104616</v>
      </c>
      <c r="F15" s="15">
        <v>12</v>
      </c>
      <c r="G15" s="15">
        <v>9.8000000000000007</v>
      </c>
      <c r="H15" s="1"/>
      <c r="I15" s="5" t="s">
        <v>2</v>
      </c>
      <c r="J15" s="6">
        <f t="shared" si="2"/>
        <v>206.48751708637661</v>
      </c>
      <c r="K15" s="6">
        <f t="shared" si="3"/>
        <v>210</v>
      </c>
      <c r="L15" s="8" t="s">
        <v>3</v>
      </c>
      <c r="M15" s="9">
        <f t="shared" si="4"/>
        <v>294.8947357499693</v>
      </c>
      <c r="N15" s="9">
        <f t="shared" si="5"/>
        <v>300</v>
      </c>
    </row>
    <row r="16" spans="1:14" x14ac:dyDescent="0.25">
      <c r="B16" s="15">
        <v>60</v>
      </c>
      <c r="C16" s="15">
        <f t="shared" si="0"/>
        <v>1.7320508075688767</v>
      </c>
      <c r="D16" s="15">
        <v>35</v>
      </c>
      <c r="E16" s="15">
        <f t="shared" si="1"/>
        <v>0.50000000000000011</v>
      </c>
      <c r="F16" s="15">
        <v>14</v>
      </c>
      <c r="G16" s="15">
        <v>9.8000000000000007</v>
      </c>
      <c r="H16" s="1"/>
      <c r="I16" s="5" t="s">
        <v>2</v>
      </c>
      <c r="J16" s="6">
        <f t="shared" si="2"/>
        <v>245.00000000000006</v>
      </c>
      <c r="K16" s="6">
        <f t="shared" si="3"/>
        <v>250</v>
      </c>
      <c r="L16" s="8" t="s">
        <v>3</v>
      </c>
      <c r="M16" s="9">
        <f t="shared" si="4"/>
        <v>424.35244772109712</v>
      </c>
      <c r="N16" s="9">
        <f t="shared" si="5"/>
        <v>430</v>
      </c>
    </row>
    <row r="17" spans="1:14" x14ac:dyDescent="0.25">
      <c r="B17" s="15">
        <v>65</v>
      </c>
      <c r="C17" s="15">
        <f t="shared" si="0"/>
        <v>2.1445069205095586</v>
      </c>
      <c r="D17" s="15">
        <v>40</v>
      </c>
      <c r="E17" s="15">
        <f t="shared" si="1"/>
        <v>0.42261826174069944</v>
      </c>
      <c r="F17" s="15">
        <v>16</v>
      </c>
      <c r="G17" s="15">
        <v>9.8000000000000007</v>
      </c>
      <c r="H17" s="1"/>
      <c r="I17" s="5" t="s">
        <v>2</v>
      </c>
      <c r="J17" s="6">
        <f t="shared" si="2"/>
        <v>270.47568751404765</v>
      </c>
      <c r="K17" s="6">
        <f t="shared" si="3"/>
        <v>280</v>
      </c>
      <c r="L17" s="8" t="s">
        <v>3</v>
      </c>
      <c r="M17" s="9">
        <f t="shared" si="4"/>
        <v>580.03698358626536</v>
      </c>
      <c r="N17" s="9">
        <f t="shared" si="5"/>
        <v>590</v>
      </c>
    </row>
    <row r="18" spans="1:14" x14ac:dyDescent="0.25">
      <c r="B18" s="15">
        <v>70</v>
      </c>
      <c r="C18" s="15">
        <f t="shared" si="0"/>
        <v>2.7474774194546216</v>
      </c>
      <c r="D18" s="15">
        <v>45</v>
      </c>
      <c r="E18" s="15">
        <f t="shared" si="1"/>
        <v>0.34202014332566882</v>
      </c>
      <c r="F18" s="15">
        <v>18</v>
      </c>
      <c r="G18" s="15">
        <v>9.8000000000000007</v>
      </c>
      <c r="H18" s="1"/>
      <c r="I18" s="5" t="s">
        <v>2</v>
      </c>
      <c r="J18" s="6">
        <f t="shared" si="2"/>
        <v>277.03631609379175</v>
      </c>
      <c r="K18" s="6">
        <f t="shared" si="3"/>
        <v>280</v>
      </c>
      <c r="L18" s="8" t="s">
        <v>3</v>
      </c>
      <c r="M18" s="9">
        <f>(((C18)*J18))-(G18)/((2*D18*E18)^2*(J18)^2)</f>
        <v>761.1510227018249</v>
      </c>
      <c r="N18" s="9">
        <f t="shared" si="5"/>
        <v>770</v>
      </c>
    </row>
    <row r="19" spans="1:14" x14ac:dyDescent="0.25">
      <c r="B19" s="15">
        <v>75</v>
      </c>
      <c r="C19" s="15">
        <f t="shared" si="0"/>
        <v>3.7320508075688776</v>
      </c>
      <c r="D19" s="15">
        <v>50</v>
      </c>
      <c r="E19" s="15">
        <f t="shared" si="1"/>
        <v>0.25881904510252074</v>
      </c>
      <c r="F19" s="15">
        <v>20</v>
      </c>
      <c r="G19" s="15">
        <v>9.8000000000000007</v>
      </c>
      <c r="H19" s="1"/>
      <c r="I19" s="5" t="s">
        <v>2</v>
      </c>
      <c r="J19" s="6">
        <f t="shared" si="2"/>
        <v>258.81904510252076</v>
      </c>
      <c r="K19" s="6">
        <f t="shared" si="3"/>
        <v>260</v>
      </c>
      <c r="L19" s="8" t="s">
        <v>3</v>
      </c>
      <c r="M19" s="9">
        <f t="shared" si="4"/>
        <v>965.92582607067413</v>
      </c>
      <c r="N19" s="9">
        <f t="shared" si="5"/>
        <v>970</v>
      </c>
    </row>
    <row r="20" spans="1:14" x14ac:dyDescent="0.25">
      <c r="B20" s="15">
        <v>80</v>
      </c>
      <c r="C20" s="15">
        <f t="shared" si="0"/>
        <v>5.6712818196177066</v>
      </c>
      <c r="D20" s="15">
        <v>55</v>
      </c>
      <c r="E20" s="15">
        <f t="shared" si="1"/>
        <v>0.17364817766693041</v>
      </c>
      <c r="F20" s="15">
        <v>22</v>
      </c>
      <c r="G20" s="15">
        <v>9.8000000000000007</v>
      </c>
      <c r="H20" s="1"/>
      <c r="I20" s="5" t="s">
        <v>2</v>
      </c>
      <c r="J20" s="6">
        <f t="shared" si="2"/>
        <v>210.11429497698578</v>
      </c>
      <c r="K20" s="6">
        <f t="shared" si="3"/>
        <v>220</v>
      </c>
      <c r="L20" s="8" t="s">
        <v>3</v>
      </c>
      <c r="M20" s="9">
        <f t="shared" si="4"/>
        <v>1191.6173805363715</v>
      </c>
      <c r="N20" s="9">
        <f t="shared" si="5"/>
        <v>1200</v>
      </c>
    </row>
    <row r="21" spans="1:14" x14ac:dyDescent="0.25">
      <c r="B21" s="15">
        <v>85</v>
      </c>
      <c r="C21" s="15">
        <f>TAN(RADIANS(B21))</f>
        <v>11.430052302761348</v>
      </c>
      <c r="D21" s="15">
        <v>60</v>
      </c>
      <c r="E21" s="15">
        <f>COS(RADIANS(B21))</f>
        <v>8.7155742747658138E-2</v>
      </c>
      <c r="F21" s="15">
        <v>24</v>
      </c>
      <c r="G21" s="15">
        <v>9.8000000000000007</v>
      </c>
      <c r="H21" s="1"/>
      <c r="I21" s="5" t="s">
        <v>2</v>
      </c>
      <c r="J21" s="6">
        <f t="shared" si="2"/>
        <v>125.50426955662772</v>
      </c>
      <c r="K21" s="6">
        <f t="shared" si="3"/>
        <v>130</v>
      </c>
      <c r="L21" s="8" t="s">
        <v>3</v>
      </c>
      <c r="M21" s="9">
        <f t="shared" si="4"/>
        <v>1434.5203595641794</v>
      </c>
      <c r="N21" s="9">
        <f t="shared" si="5"/>
        <v>1440</v>
      </c>
    </row>
    <row r="22" spans="1:14" x14ac:dyDescent="0.25">
      <c r="B22" s="15">
        <v>90</v>
      </c>
      <c r="C22" s="15">
        <f t="shared" si="0"/>
        <v>1.6324552277619072E+16</v>
      </c>
      <c r="D22" s="15">
        <v>65</v>
      </c>
      <c r="E22" s="15">
        <f t="shared" ref="E22" si="6">COS(RADIANS(B22))</f>
        <v>6.1257422745431001E-17</v>
      </c>
      <c r="F22" s="15">
        <v>26</v>
      </c>
      <c r="G22" s="15">
        <v>9.8000000000000007</v>
      </c>
      <c r="H22" s="1"/>
      <c r="I22" s="5" t="s">
        <v>2</v>
      </c>
      <c r="J22" s="6">
        <f t="shared" si="2"/>
        <v>1.0352504443977839E-13</v>
      </c>
      <c r="K22" s="6">
        <f t="shared" si="3"/>
        <v>10</v>
      </c>
      <c r="L22" s="8" t="s">
        <v>3</v>
      </c>
      <c r="M22" s="9">
        <f t="shared" si="4"/>
        <v>-1.4418865074097659E+55</v>
      </c>
      <c r="N22" s="9">
        <f>ROUNDUP(M22,-1)</f>
        <v>-1.44188650740977E+55</v>
      </c>
    </row>
    <row r="23" spans="1:14" x14ac:dyDescent="0.25">
      <c r="B23" s="15">
        <v>95</v>
      </c>
      <c r="C23" s="15">
        <f>TAN(RADIANS(B23))</f>
        <v>-11.430052302761336</v>
      </c>
      <c r="D23" s="15">
        <v>70</v>
      </c>
      <c r="E23" s="15">
        <f>COS(RADIANS(B23))</f>
        <v>-8.7155742747658235E-2</v>
      </c>
      <c r="F23" s="15">
        <v>28</v>
      </c>
      <c r="G23" s="15">
        <v>9.8000000000000007</v>
      </c>
      <c r="H23" s="1"/>
      <c r="I23" s="5" t="s">
        <v>2</v>
      </c>
      <c r="J23" s="6">
        <f t="shared" si="2"/>
        <v>-170.82525578541015</v>
      </c>
      <c r="K23" s="6">
        <f t="shared" si="3"/>
        <v>-180</v>
      </c>
      <c r="L23" s="8" t="s">
        <v>3</v>
      </c>
      <c r="M23" s="9">
        <f>(((C23)*J23))-(G23)/((2*D23*E23)^2*(J23)^2)</f>
        <v>1952.5416060041605</v>
      </c>
      <c r="N23" s="9">
        <f t="shared" si="5"/>
        <v>1960</v>
      </c>
    </row>
    <row r="24" spans="1:14" x14ac:dyDescent="0.25">
      <c r="B24" s="15">
        <v>100</v>
      </c>
      <c r="C24" s="15">
        <f t="shared" si="0"/>
        <v>-5.6712818196177111</v>
      </c>
      <c r="D24" s="15">
        <v>75</v>
      </c>
      <c r="E24" s="15">
        <f t="shared" ref="E24:E27" si="7">COS(RADIANS(B24))</f>
        <v>-0.1736481776669303</v>
      </c>
      <c r="F24" s="15">
        <v>30</v>
      </c>
      <c r="G24" s="15">
        <v>9.8000000000000007</v>
      </c>
      <c r="H24" s="1"/>
      <c r="I24" s="5" t="s">
        <v>2</v>
      </c>
      <c r="J24" s="6">
        <f t="shared" si="2"/>
        <v>-390.70839975059317</v>
      </c>
      <c r="K24" s="6">
        <f t="shared" si="3"/>
        <v>-400</v>
      </c>
      <c r="L24" s="8" t="s">
        <v>3</v>
      </c>
      <c r="M24" s="9">
        <f t="shared" si="4"/>
        <v>2215.8174441828446</v>
      </c>
      <c r="N24" s="9">
        <f t="shared" si="5"/>
        <v>2220</v>
      </c>
    </row>
    <row r="25" spans="1:14" x14ac:dyDescent="0.25">
      <c r="B25" s="15">
        <v>105</v>
      </c>
      <c r="C25" s="15">
        <f t="shared" si="0"/>
        <v>-3.7320508075688763</v>
      </c>
      <c r="D25" s="15">
        <v>80</v>
      </c>
      <c r="E25" s="15">
        <f t="shared" si="7"/>
        <v>-0.25881904510252085</v>
      </c>
      <c r="F25" s="15">
        <v>32</v>
      </c>
      <c r="G25" s="15">
        <v>9.8000000000000007</v>
      </c>
      <c r="H25" s="1"/>
      <c r="I25" s="5" t="s">
        <v>2</v>
      </c>
      <c r="J25" s="6">
        <f t="shared" si="2"/>
        <v>-662.57675546245332</v>
      </c>
      <c r="K25" s="6">
        <f t="shared" si="3"/>
        <v>-670</v>
      </c>
      <c r="L25" s="8" t="s">
        <v>3</v>
      </c>
      <c r="M25" s="9">
        <f t="shared" si="4"/>
        <v>2472.7701152869977</v>
      </c>
      <c r="N25" s="9">
        <f t="shared" si="5"/>
        <v>2480</v>
      </c>
    </row>
    <row r="26" spans="1:14" x14ac:dyDescent="0.25">
      <c r="B26" s="15">
        <v>110</v>
      </c>
      <c r="C26" s="15">
        <f t="shared" si="0"/>
        <v>-2.7474774194546225</v>
      </c>
      <c r="D26" s="15">
        <v>85</v>
      </c>
      <c r="E26" s="15">
        <f t="shared" si="7"/>
        <v>-0.34202014332566871</v>
      </c>
      <c r="F26" s="15">
        <v>34</v>
      </c>
      <c r="G26" s="15">
        <v>9.8000000000000007</v>
      </c>
      <c r="H26" s="1"/>
      <c r="I26" s="5" t="s">
        <v>2</v>
      </c>
      <c r="J26" s="6">
        <f t="shared" si="2"/>
        <v>-988.43821421118253</v>
      </c>
      <c r="K26" s="6">
        <f t="shared" si="3"/>
        <v>-990</v>
      </c>
      <c r="L26" s="8" t="s">
        <v>3</v>
      </c>
      <c r="M26" s="9">
        <f t="shared" si="4"/>
        <v>2715.7116740683077</v>
      </c>
      <c r="N26" s="9">
        <f t="shared" si="5"/>
        <v>2720</v>
      </c>
    </row>
    <row r="27" spans="1:14" x14ac:dyDescent="0.25">
      <c r="B27" s="15">
        <v>115</v>
      </c>
      <c r="C27" s="15">
        <f t="shared" si="0"/>
        <v>-2.1445069205095595</v>
      </c>
      <c r="D27" s="15">
        <v>90</v>
      </c>
      <c r="E27" s="15">
        <f t="shared" si="7"/>
        <v>-0.42261826174069933</v>
      </c>
      <c r="F27" s="15">
        <v>36</v>
      </c>
      <c r="G27" s="15">
        <v>9.8000000000000007</v>
      </c>
      <c r="H27" s="1"/>
      <c r="I27" s="5" t="s">
        <v>2</v>
      </c>
      <c r="J27" s="6">
        <f t="shared" si="2"/>
        <v>-1369.2831680398658</v>
      </c>
      <c r="K27" s="6">
        <f t="shared" si="3"/>
        <v>-1370</v>
      </c>
      <c r="L27" s="8" t="s">
        <v>3</v>
      </c>
      <c r="M27" s="9">
        <f t="shared" si="4"/>
        <v>2936.4372299978431</v>
      </c>
      <c r="N27" s="9">
        <f t="shared" si="5"/>
        <v>2940</v>
      </c>
    </row>
    <row r="31" spans="1:14" x14ac:dyDescent="0.25">
      <c r="A31" s="20" t="s">
        <v>10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4" x14ac:dyDescent="0.25">
      <c r="A32" s="17"/>
      <c r="B32" s="17"/>
      <c r="C32" s="17"/>
    </row>
    <row r="33" spans="1:10" x14ac:dyDescent="0.25">
      <c r="A33" s="2"/>
      <c r="B33" s="2"/>
      <c r="C33" s="2"/>
    </row>
    <row r="34" spans="1:10" x14ac:dyDescent="0.25">
      <c r="B34" s="3" t="s">
        <v>5</v>
      </c>
      <c r="C34" s="14" t="s">
        <v>14</v>
      </c>
      <c r="D34" s="11" t="s">
        <v>7</v>
      </c>
      <c r="E34" s="14" t="s">
        <v>13</v>
      </c>
      <c r="F34" s="13"/>
      <c r="G34" s="16" t="s">
        <v>1</v>
      </c>
    </row>
    <row r="35" spans="1:10" x14ac:dyDescent="0.25">
      <c r="B35" s="15">
        <v>60</v>
      </c>
      <c r="C35" s="15">
        <f t="shared" ref="C35:C52" si="8">(2*B35)</f>
        <v>120</v>
      </c>
      <c r="D35" s="12">
        <v>10</v>
      </c>
      <c r="E35" s="4">
        <f>SIN(RADIANS(C35))</f>
        <v>0.86602540378443871</v>
      </c>
      <c r="F35" s="13"/>
      <c r="G35" s="4">
        <v>9.8000000000000007</v>
      </c>
      <c r="I35" s="9" t="s">
        <v>12</v>
      </c>
      <c r="J35" s="9">
        <f>((D35)^2/G35)*E35</f>
        <v>8.8369939161677422</v>
      </c>
    </row>
    <row r="36" spans="1:10" x14ac:dyDescent="0.25">
      <c r="B36" s="15">
        <v>60</v>
      </c>
      <c r="C36" s="15">
        <f t="shared" si="8"/>
        <v>120</v>
      </c>
      <c r="D36" s="12">
        <v>11</v>
      </c>
      <c r="E36" s="4">
        <f t="shared" ref="E36:E52" si="9">SIN(RADIANS(C36))</f>
        <v>0.86602540378443871</v>
      </c>
      <c r="F36" s="13"/>
      <c r="G36" s="4">
        <v>9.8000000000000007</v>
      </c>
      <c r="I36" s="9" t="s">
        <v>12</v>
      </c>
      <c r="J36" s="9">
        <f t="shared" ref="J36:J52" si="10">((D36)^2/G36)*E36</f>
        <v>10.692762638562968</v>
      </c>
    </row>
    <row r="37" spans="1:10" x14ac:dyDescent="0.25">
      <c r="B37" s="15">
        <v>60</v>
      </c>
      <c r="C37" s="15">
        <f t="shared" si="8"/>
        <v>120</v>
      </c>
      <c r="D37" s="12">
        <v>12</v>
      </c>
      <c r="E37" s="4">
        <f t="shared" si="9"/>
        <v>0.86602540378443871</v>
      </c>
      <c r="F37" s="13"/>
      <c r="G37" s="4">
        <v>9.8000000000000007</v>
      </c>
      <c r="I37" s="9" t="s">
        <v>12</v>
      </c>
      <c r="J37" s="9">
        <f t="shared" si="10"/>
        <v>12.725271239281547</v>
      </c>
    </row>
    <row r="38" spans="1:10" x14ac:dyDescent="0.25">
      <c r="B38" s="15">
        <v>60</v>
      </c>
      <c r="C38" s="15">
        <f t="shared" si="8"/>
        <v>120</v>
      </c>
      <c r="D38" s="12">
        <v>13</v>
      </c>
      <c r="E38" s="4">
        <f t="shared" si="9"/>
        <v>0.86602540378443871</v>
      </c>
      <c r="F38" s="13"/>
      <c r="G38" s="4">
        <v>9.8000000000000007</v>
      </c>
      <c r="I38" s="9" t="s">
        <v>12</v>
      </c>
      <c r="J38" s="9">
        <f t="shared" si="10"/>
        <v>14.934519718323482</v>
      </c>
    </row>
    <row r="39" spans="1:10" x14ac:dyDescent="0.25">
      <c r="B39" s="15">
        <v>60</v>
      </c>
      <c r="C39" s="15">
        <f t="shared" si="8"/>
        <v>120</v>
      </c>
      <c r="D39" s="12">
        <v>14</v>
      </c>
      <c r="E39" s="4">
        <f t="shared" si="9"/>
        <v>0.86602540378443871</v>
      </c>
      <c r="F39" s="13"/>
      <c r="G39" s="4">
        <v>9.8000000000000007</v>
      </c>
      <c r="I39" s="9" t="s">
        <v>12</v>
      </c>
      <c r="J39" s="9">
        <f t="shared" si="10"/>
        <v>17.320508075688775</v>
      </c>
    </row>
    <row r="40" spans="1:10" x14ac:dyDescent="0.25">
      <c r="B40" s="15">
        <v>60</v>
      </c>
      <c r="C40" s="15">
        <f t="shared" si="8"/>
        <v>120</v>
      </c>
      <c r="D40" s="12">
        <v>15</v>
      </c>
      <c r="E40" s="4">
        <f t="shared" si="9"/>
        <v>0.86602540378443871</v>
      </c>
      <c r="F40" s="13"/>
      <c r="G40" s="4">
        <v>9.8000000000000007</v>
      </c>
      <c r="I40" s="9" t="s">
        <v>12</v>
      </c>
      <c r="J40" s="9">
        <f t="shared" si="10"/>
        <v>19.883236311377416</v>
      </c>
    </row>
    <row r="41" spans="1:10" x14ac:dyDescent="0.25">
      <c r="B41" s="15">
        <v>60</v>
      </c>
      <c r="C41" s="15">
        <f t="shared" si="8"/>
        <v>120</v>
      </c>
      <c r="D41" s="12">
        <v>16</v>
      </c>
      <c r="E41" s="4">
        <f t="shared" si="9"/>
        <v>0.86602540378443871</v>
      </c>
      <c r="F41" s="13"/>
      <c r="G41" s="4">
        <v>9.8000000000000007</v>
      </c>
      <c r="I41" s="9" t="s">
        <v>12</v>
      </c>
      <c r="J41" s="9">
        <f t="shared" si="10"/>
        <v>22.622704425389415</v>
      </c>
    </row>
    <row r="42" spans="1:10" x14ac:dyDescent="0.25">
      <c r="B42" s="15">
        <v>60</v>
      </c>
      <c r="C42" s="15">
        <f t="shared" si="8"/>
        <v>120</v>
      </c>
      <c r="D42" s="12">
        <v>17</v>
      </c>
      <c r="E42" s="4">
        <f t="shared" si="9"/>
        <v>0.86602540378443871</v>
      </c>
      <c r="F42" s="13"/>
      <c r="G42" s="4">
        <v>9.8000000000000007</v>
      </c>
      <c r="I42" s="9" t="s">
        <v>12</v>
      </c>
      <c r="J42" s="9">
        <f t="shared" si="10"/>
        <v>25.538912417724774</v>
      </c>
    </row>
    <row r="43" spans="1:10" x14ac:dyDescent="0.25">
      <c r="B43" s="15">
        <v>60</v>
      </c>
      <c r="C43" s="15">
        <f t="shared" si="8"/>
        <v>120</v>
      </c>
      <c r="D43" s="12">
        <v>18</v>
      </c>
      <c r="E43" s="4">
        <f t="shared" si="9"/>
        <v>0.86602540378443871</v>
      </c>
      <c r="F43" s="13"/>
      <c r="G43" s="4">
        <v>9.8000000000000007</v>
      </c>
      <c r="I43" s="9" t="s">
        <v>12</v>
      </c>
      <c r="J43" s="9">
        <f t="shared" si="10"/>
        <v>28.631860288383486</v>
      </c>
    </row>
    <row r="44" spans="1:10" x14ac:dyDescent="0.25">
      <c r="B44" s="15">
        <v>60</v>
      </c>
      <c r="C44" s="15">
        <f t="shared" si="8"/>
        <v>120</v>
      </c>
      <c r="D44" s="12">
        <v>19</v>
      </c>
      <c r="E44" s="4">
        <f t="shared" si="9"/>
        <v>0.86602540378443871</v>
      </c>
      <c r="F44" s="13"/>
      <c r="G44" s="4">
        <v>9.8000000000000007</v>
      </c>
      <c r="I44" s="9" t="s">
        <v>12</v>
      </c>
      <c r="J44" s="9">
        <f t="shared" si="10"/>
        <v>31.901548037365544</v>
      </c>
    </row>
    <row r="45" spans="1:10" x14ac:dyDescent="0.25">
      <c r="B45" s="15">
        <v>60</v>
      </c>
      <c r="C45" s="15">
        <f t="shared" si="8"/>
        <v>120</v>
      </c>
      <c r="D45" s="12">
        <v>20</v>
      </c>
      <c r="E45" s="4">
        <f t="shared" si="9"/>
        <v>0.86602540378443871</v>
      </c>
      <c r="F45" s="13"/>
      <c r="G45" s="4">
        <v>9.8000000000000007</v>
      </c>
      <c r="I45" s="9" t="s">
        <v>12</v>
      </c>
      <c r="J45" s="9">
        <f t="shared" si="10"/>
        <v>35.347975664670969</v>
      </c>
    </row>
    <row r="46" spans="1:10" x14ac:dyDescent="0.25">
      <c r="B46" s="15">
        <v>60</v>
      </c>
      <c r="C46" s="15">
        <f t="shared" si="8"/>
        <v>120</v>
      </c>
      <c r="D46" s="12">
        <v>21</v>
      </c>
      <c r="E46" s="4">
        <f t="shared" si="9"/>
        <v>0.86602540378443871</v>
      </c>
      <c r="F46" s="13"/>
      <c r="G46" s="4">
        <v>9.8000000000000007</v>
      </c>
      <c r="I46" s="9" t="s">
        <v>12</v>
      </c>
      <c r="J46" s="9">
        <f t="shared" si="10"/>
        <v>38.97114317029974</v>
      </c>
    </row>
    <row r="47" spans="1:10" x14ac:dyDescent="0.25">
      <c r="B47" s="15">
        <v>60</v>
      </c>
      <c r="C47" s="15">
        <f t="shared" si="8"/>
        <v>120</v>
      </c>
      <c r="D47" s="12">
        <v>22</v>
      </c>
      <c r="E47" s="4">
        <f t="shared" si="9"/>
        <v>0.86602540378443871</v>
      </c>
      <c r="F47" s="13"/>
      <c r="G47" s="4">
        <v>9.8000000000000007</v>
      </c>
      <c r="I47" s="9" t="s">
        <v>12</v>
      </c>
      <c r="J47" s="9">
        <f t="shared" si="10"/>
        <v>42.771050554251872</v>
      </c>
    </row>
    <row r="48" spans="1:10" x14ac:dyDescent="0.25">
      <c r="B48" s="15">
        <v>60</v>
      </c>
      <c r="C48" s="15">
        <f t="shared" si="8"/>
        <v>120</v>
      </c>
      <c r="D48" s="12">
        <v>23</v>
      </c>
      <c r="E48" s="4">
        <f t="shared" si="9"/>
        <v>0.86602540378443871</v>
      </c>
      <c r="F48" s="13"/>
      <c r="G48" s="4">
        <v>9.8000000000000007</v>
      </c>
      <c r="I48" s="9" t="s">
        <v>12</v>
      </c>
      <c r="J48" s="9">
        <f t="shared" si="10"/>
        <v>46.747697816527349</v>
      </c>
    </row>
    <row r="49" spans="1:10" x14ac:dyDescent="0.25">
      <c r="B49" s="15">
        <v>60</v>
      </c>
      <c r="C49" s="15">
        <f t="shared" si="8"/>
        <v>120</v>
      </c>
      <c r="D49" s="12">
        <v>24</v>
      </c>
      <c r="E49" s="4">
        <f t="shared" si="9"/>
        <v>0.86602540378443871</v>
      </c>
      <c r="F49" s="13"/>
      <c r="G49" s="4">
        <v>9.8000000000000007</v>
      </c>
      <c r="I49" s="9" t="s">
        <v>12</v>
      </c>
      <c r="J49" s="9">
        <f t="shared" si="10"/>
        <v>50.901084957126187</v>
      </c>
    </row>
    <row r="50" spans="1:10" x14ac:dyDescent="0.25">
      <c r="B50" s="15">
        <v>60</v>
      </c>
      <c r="C50" s="15">
        <f t="shared" si="8"/>
        <v>120</v>
      </c>
      <c r="D50" s="12">
        <v>25</v>
      </c>
      <c r="E50" s="4">
        <f t="shared" si="9"/>
        <v>0.86602540378443871</v>
      </c>
      <c r="F50" s="13"/>
      <c r="G50" s="4">
        <v>9.8000000000000007</v>
      </c>
      <c r="I50" s="9" t="s">
        <v>12</v>
      </c>
      <c r="J50" s="9">
        <f t="shared" si="10"/>
        <v>55.231211976048385</v>
      </c>
    </row>
    <row r="51" spans="1:10" x14ac:dyDescent="0.25">
      <c r="B51" s="15">
        <v>60</v>
      </c>
      <c r="C51" s="15">
        <f t="shared" si="8"/>
        <v>120</v>
      </c>
      <c r="D51" s="12">
        <v>26</v>
      </c>
      <c r="E51" s="4">
        <f t="shared" si="9"/>
        <v>0.86602540378443871</v>
      </c>
      <c r="F51" s="13"/>
      <c r="G51" s="4">
        <v>9.8000000000000007</v>
      </c>
      <c r="I51" s="9" t="s">
        <v>12</v>
      </c>
      <c r="J51" s="9">
        <f t="shared" si="10"/>
        <v>59.738078873293929</v>
      </c>
    </row>
    <row r="52" spans="1:10" x14ac:dyDescent="0.25">
      <c r="B52" s="15">
        <v>60</v>
      </c>
      <c r="C52" s="15">
        <f t="shared" si="8"/>
        <v>120</v>
      </c>
      <c r="D52" s="12">
        <v>27</v>
      </c>
      <c r="E52" s="4">
        <f t="shared" si="9"/>
        <v>0.86602540378443871</v>
      </c>
      <c r="F52" s="13"/>
      <c r="G52" s="4">
        <v>9.8000000000000007</v>
      </c>
      <c r="I52" s="9" t="s">
        <v>12</v>
      </c>
      <c r="J52" s="9">
        <f t="shared" si="10"/>
        <v>64.421685648862834</v>
      </c>
    </row>
    <row r="54" spans="1:10" x14ac:dyDescent="0.25">
      <c r="A54" s="20" t="s">
        <v>15</v>
      </c>
      <c r="B54" s="20"/>
      <c r="C54" s="20"/>
      <c r="D54" s="20"/>
      <c r="E54" s="20"/>
      <c r="F54" s="20"/>
      <c r="G54" s="20"/>
      <c r="H54" s="20"/>
      <c r="I54" s="20"/>
      <c r="J54" s="20"/>
    </row>
    <row r="55" spans="1:10" x14ac:dyDescent="0.25">
      <c r="A55" s="2"/>
      <c r="B55" s="2"/>
      <c r="C55" s="2"/>
    </row>
    <row r="56" spans="1:10" x14ac:dyDescent="0.25">
      <c r="A56" s="2"/>
      <c r="B56" s="2"/>
      <c r="C56" s="2"/>
    </row>
    <row r="57" spans="1:10" x14ac:dyDescent="0.25">
      <c r="A57" s="2"/>
      <c r="B57" s="11" t="s">
        <v>5</v>
      </c>
      <c r="C57" s="14" t="s">
        <v>16</v>
      </c>
      <c r="D57" s="14" t="s">
        <v>7</v>
      </c>
      <c r="E57" s="14" t="s">
        <v>13</v>
      </c>
      <c r="G57" s="14" t="s">
        <v>1</v>
      </c>
    </row>
    <row r="58" spans="1:10" x14ac:dyDescent="0.25">
      <c r="B58" s="12">
        <v>30</v>
      </c>
      <c r="C58" s="15">
        <f>(2*B58)</f>
        <v>60</v>
      </c>
      <c r="D58" s="4">
        <v>100</v>
      </c>
      <c r="E58" s="4">
        <f>SIN(RADIANS(C58))</f>
        <v>0.8660254037844386</v>
      </c>
      <c r="G58" s="4">
        <v>9.8000000000000007</v>
      </c>
      <c r="I58" s="9" t="s">
        <v>12</v>
      </c>
      <c r="J58" s="9">
        <f>((D58)^2/G58)*E58</f>
        <v>883.69939161677405</v>
      </c>
    </row>
    <row r="59" spans="1:10" x14ac:dyDescent="0.25">
      <c r="B59" s="12">
        <v>36</v>
      </c>
      <c r="C59" s="15">
        <f t="shared" ref="C59:C75" si="11">(2*B59)</f>
        <v>72</v>
      </c>
      <c r="D59" s="4">
        <v>100</v>
      </c>
      <c r="E59" s="4">
        <f t="shared" ref="E59:E75" si="12">SIN(RADIANS(C59))</f>
        <v>0.95105651629515353</v>
      </c>
      <c r="G59" s="4">
        <v>9.8000000000000007</v>
      </c>
      <c r="I59" s="9" t="s">
        <v>12</v>
      </c>
      <c r="J59" s="9">
        <f t="shared" ref="J59:J75" si="13">((D59)^2/G59)*E59</f>
        <v>970.46583295423818</v>
      </c>
    </row>
    <row r="60" spans="1:10" x14ac:dyDescent="0.25">
      <c r="B60" s="12">
        <v>42</v>
      </c>
      <c r="C60" s="15">
        <f t="shared" si="11"/>
        <v>84</v>
      </c>
      <c r="D60" s="4">
        <v>100</v>
      </c>
      <c r="E60" s="4">
        <f t="shared" si="12"/>
        <v>0.99452189536827329</v>
      </c>
      <c r="G60" s="4">
        <v>9.8000000000000007</v>
      </c>
      <c r="I60" s="9" t="s">
        <v>12</v>
      </c>
      <c r="J60" s="9">
        <f t="shared" si="13"/>
        <v>1014.8182605798706</v>
      </c>
    </row>
    <row r="61" spans="1:10" x14ac:dyDescent="0.25">
      <c r="B61" s="12">
        <v>48</v>
      </c>
      <c r="C61" s="15">
        <f t="shared" si="11"/>
        <v>96</v>
      </c>
      <c r="D61" s="4">
        <v>100</v>
      </c>
      <c r="E61" s="4">
        <f t="shared" si="12"/>
        <v>0.99452189536827329</v>
      </c>
      <c r="G61" s="4">
        <v>9.8000000000000007</v>
      </c>
      <c r="I61" s="9" t="s">
        <v>12</v>
      </c>
      <c r="J61" s="9">
        <f t="shared" si="13"/>
        <v>1014.8182605798706</v>
      </c>
    </row>
    <row r="62" spans="1:10" x14ac:dyDescent="0.25">
      <c r="B62" s="12">
        <v>54</v>
      </c>
      <c r="C62" s="15">
        <f t="shared" si="11"/>
        <v>108</v>
      </c>
      <c r="D62" s="4">
        <v>100</v>
      </c>
      <c r="E62" s="4">
        <f t="shared" si="12"/>
        <v>0.95105651629515364</v>
      </c>
      <c r="G62" s="4">
        <v>9.8000000000000007</v>
      </c>
      <c r="I62" s="9" t="s">
        <v>12</v>
      </c>
      <c r="J62" s="9">
        <f t="shared" si="13"/>
        <v>970.46583295423829</v>
      </c>
    </row>
    <row r="63" spans="1:10" x14ac:dyDescent="0.25">
      <c r="B63" s="12">
        <v>60</v>
      </c>
      <c r="C63" s="15">
        <f t="shared" si="11"/>
        <v>120</v>
      </c>
      <c r="D63" s="4">
        <v>100</v>
      </c>
      <c r="E63" s="4">
        <f t="shared" si="12"/>
        <v>0.86602540378443871</v>
      </c>
      <c r="G63" s="4">
        <v>9.8000000000000007</v>
      </c>
      <c r="I63" s="9" t="s">
        <v>12</v>
      </c>
      <c r="J63" s="9">
        <f t="shared" si="13"/>
        <v>883.69939161677416</v>
      </c>
    </row>
    <row r="64" spans="1:10" x14ac:dyDescent="0.25">
      <c r="B64" s="12">
        <v>66</v>
      </c>
      <c r="C64" s="15">
        <f t="shared" si="11"/>
        <v>132</v>
      </c>
      <c r="D64" s="4">
        <v>100</v>
      </c>
      <c r="E64" s="4">
        <f t="shared" si="12"/>
        <v>0.74314482547739424</v>
      </c>
      <c r="G64" s="4">
        <v>9.8000000000000007</v>
      </c>
      <c r="I64" s="9" t="s">
        <v>12</v>
      </c>
      <c r="J64" s="9">
        <f t="shared" si="13"/>
        <v>758.31104640550427</v>
      </c>
    </row>
    <row r="65" spans="1:10" x14ac:dyDescent="0.25">
      <c r="B65" s="12">
        <v>72</v>
      </c>
      <c r="C65" s="15">
        <f t="shared" si="11"/>
        <v>144</v>
      </c>
      <c r="D65" s="4">
        <v>100</v>
      </c>
      <c r="E65" s="4">
        <f t="shared" si="12"/>
        <v>0.58778525229247325</v>
      </c>
      <c r="G65" s="4">
        <v>9.8000000000000007</v>
      </c>
      <c r="I65" s="9" t="s">
        <v>12</v>
      </c>
      <c r="J65" s="9">
        <f t="shared" si="13"/>
        <v>599.78086968619709</v>
      </c>
    </row>
    <row r="66" spans="1:10" x14ac:dyDescent="0.25">
      <c r="B66" s="12">
        <v>78</v>
      </c>
      <c r="C66" s="15">
        <f t="shared" si="11"/>
        <v>156</v>
      </c>
      <c r="D66" s="4">
        <v>100</v>
      </c>
      <c r="E66" s="4">
        <f t="shared" si="12"/>
        <v>0.40673664307580043</v>
      </c>
      <c r="G66" s="4">
        <v>9.8000000000000007</v>
      </c>
      <c r="I66" s="9" t="s">
        <v>12</v>
      </c>
      <c r="J66" s="9">
        <f t="shared" si="13"/>
        <v>415.03739089367389</v>
      </c>
    </row>
    <row r="67" spans="1:10" x14ac:dyDescent="0.25">
      <c r="B67" s="12">
        <v>84</v>
      </c>
      <c r="C67" s="15">
        <f t="shared" si="11"/>
        <v>168</v>
      </c>
      <c r="D67" s="4">
        <v>100</v>
      </c>
      <c r="E67" s="4">
        <f t="shared" si="12"/>
        <v>0.20791169081775931</v>
      </c>
      <c r="G67" s="4">
        <v>9.8000000000000007</v>
      </c>
      <c r="I67" s="9" t="s">
        <v>12</v>
      </c>
      <c r="J67" s="9">
        <f t="shared" si="13"/>
        <v>212.15478654873397</v>
      </c>
    </row>
    <row r="68" spans="1:10" x14ac:dyDescent="0.25">
      <c r="B68" s="12">
        <v>90</v>
      </c>
      <c r="C68" s="15">
        <f t="shared" si="11"/>
        <v>180</v>
      </c>
      <c r="D68" s="4">
        <v>100</v>
      </c>
      <c r="E68" s="4">
        <f t="shared" si="12"/>
        <v>1.22514845490862E-16</v>
      </c>
      <c r="G68" s="4">
        <v>9.8000000000000007</v>
      </c>
      <c r="I68" s="9" t="s">
        <v>12</v>
      </c>
      <c r="J68" s="9">
        <f t="shared" si="13"/>
        <v>1.2501514846006325E-13</v>
      </c>
    </row>
    <row r="69" spans="1:10" x14ac:dyDescent="0.25">
      <c r="B69" s="12">
        <v>96</v>
      </c>
      <c r="C69" s="15">
        <f t="shared" si="11"/>
        <v>192</v>
      </c>
      <c r="D69" s="4">
        <v>100</v>
      </c>
      <c r="E69" s="4">
        <f t="shared" si="12"/>
        <v>-0.20791169081775951</v>
      </c>
      <c r="G69" s="4">
        <v>9.8000000000000007</v>
      </c>
      <c r="I69" s="9" t="s">
        <v>12</v>
      </c>
      <c r="J69" s="9">
        <f t="shared" si="13"/>
        <v>-212.15478654873417</v>
      </c>
    </row>
    <row r="70" spans="1:10" x14ac:dyDescent="0.25">
      <c r="B70" s="12">
        <v>102</v>
      </c>
      <c r="C70" s="15">
        <f t="shared" si="11"/>
        <v>204</v>
      </c>
      <c r="D70" s="4">
        <v>100</v>
      </c>
      <c r="E70" s="4">
        <f t="shared" si="12"/>
        <v>-0.40673664307580021</v>
      </c>
      <c r="G70" s="4">
        <v>9.8000000000000007</v>
      </c>
      <c r="I70" s="9" t="s">
        <v>12</v>
      </c>
      <c r="J70" s="9">
        <f t="shared" si="13"/>
        <v>-415.03739089367366</v>
      </c>
    </row>
    <row r="71" spans="1:10" x14ac:dyDescent="0.25">
      <c r="B71" s="12">
        <v>108</v>
      </c>
      <c r="C71" s="15">
        <f t="shared" si="11"/>
        <v>216</v>
      </c>
      <c r="D71" s="4">
        <v>100</v>
      </c>
      <c r="E71" s="4">
        <f t="shared" si="12"/>
        <v>-0.58778525229247303</v>
      </c>
      <c r="G71" s="4">
        <v>9.8000000000000007</v>
      </c>
      <c r="I71" s="9" t="s">
        <v>12</v>
      </c>
      <c r="J71" s="9">
        <f t="shared" si="13"/>
        <v>-599.78086968619687</v>
      </c>
    </row>
    <row r="72" spans="1:10" x14ac:dyDescent="0.25">
      <c r="B72" s="12">
        <v>114</v>
      </c>
      <c r="C72" s="15">
        <f t="shared" si="11"/>
        <v>228</v>
      </c>
      <c r="D72" s="4">
        <v>100</v>
      </c>
      <c r="E72" s="4">
        <f t="shared" si="12"/>
        <v>-0.74314482547739436</v>
      </c>
      <c r="G72" s="4">
        <v>9.8000000000000007</v>
      </c>
      <c r="I72" s="9" t="s">
        <v>12</v>
      </c>
      <c r="J72" s="9">
        <f t="shared" si="13"/>
        <v>-758.31104640550438</v>
      </c>
    </row>
    <row r="73" spans="1:10" x14ac:dyDescent="0.25">
      <c r="B73" s="12">
        <v>120</v>
      </c>
      <c r="C73" s="15">
        <f t="shared" si="11"/>
        <v>240</v>
      </c>
      <c r="D73" s="4">
        <v>100</v>
      </c>
      <c r="E73" s="4">
        <f t="shared" si="12"/>
        <v>-0.86602540378443837</v>
      </c>
      <c r="G73" s="4">
        <v>9.8000000000000007</v>
      </c>
      <c r="I73" s="9" t="s">
        <v>12</v>
      </c>
      <c r="J73" s="9">
        <f t="shared" si="13"/>
        <v>-883.69939161677382</v>
      </c>
    </row>
    <row r="74" spans="1:10" x14ac:dyDescent="0.25">
      <c r="B74" s="12">
        <v>126</v>
      </c>
      <c r="C74" s="15">
        <f t="shared" si="11"/>
        <v>252</v>
      </c>
      <c r="D74" s="4">
        <v>100</v>
      </c>
      <c r="E74" s="4">
        <f t="shared" si="12"/>
        <v>-0.95105651629515353</v>
      </c>
      <c r="G74" s="4">
        <v>9.8000000000000007</v>
      </c>
      <c r="I74" s="9" t="s">
        <v>12</v>
      </c>
      <c r="J74" s="9">
        <f t="shared" si="13"/>
        <v>-970.46583295423818</v>
      </c>
    </row>
    <row r="75" spans="1:10" x14ac:dyDescent="0.25">
      <c r="B75" s="12">
        <v>132</v>
      </c>
      <c r="C75" s="15">
        <f t="shared" si="11"/>
        <v>264</v>
      </c>
      <c r="D75" s="4">
        <v>100</v>
      </c>
      <c r="E75" s="4">
        <f t="shared" si="12"/>
        <v>-0.9945218953682734</v>
      </c>
      <c r="G75" s="4">
        <v>9.8000000000000007</v>
      </c>
      <c r="I75" s="9" t="s">
        <v>12</v>
      </c>
      <c r="J75" s="9">
        <f t="shared" si="13"/>
        <v>-1014.8182605798708</v>
      </c>
    </row>
    <row r="78" spans="1:10" x14ac:dyDescent="0.25">
      <c r="A78" s="20" t="s">
        <v>17</v>
      </c>
      <c r="B78" s="20"/>
      <c r="C78" s="20"/>
      <c r="D78" s="20"/>
      <c r="E78" s="20"/>
      <c r="F78" s="20"/>
      <c r="G78" s="20"/>
      <c r="H78" s="20"/>
      <c r="I78" s="20"/>
      <c r="J78" s="20"/>
    </row>
    <row r="81" spans="2:10" x14ac:dyDescent="0.25">
      <c r="B81" s="3" t="s">
        <v>5</v>
      </c>
      <c r="C81" s="14" t="s">
        <v>11</v>
      </c>
      <c r="D81" s="11" t="s">
        <v>7</v>
      </c>
      <c r="E81" s="14" t="s">
        <v>18</v>
      </c>
      <c r="G81" s="14" t="s">
        <v>1</v>
      </c>
    </row>
    <row r="82" spans="2:10" x14ac:dyDescent="0.25">
      <c r="B82" s="15">
        <v>60</v>
      </c>
      <c r="C82" s="4">
        <f>SIN(RADIANS(B82))</f>
        <v>0.8660254037844386</v>
      </c>
      <c r="D82" s="12">
        <v>15</v>
      </c>
      <c r="E82" s="15">
        <f>(C82^2)</f>
        <v>0.74999999999999989</v>
      </c>
      <c r="G82" s="4">
        <v>9.8000000000000007</v>
      </c>
      <c r="I82" s="7" t="s">
        <v>19</v>
      </c>
      <c r="J82" s="7">
        <f>(D82)^2*E82/2*G82</f>
        <v>826.87499999999989</v>
      </c>
    </row>
    <row r="83" spans="2:10" x14ac:dyDescent="0.25">
      <c r="B83" s="15">
        <v>60</v>
      </c>
      <c r="C83" s="4">
        <f t="shared" ref="C83:C99" si="14">SIN(RADIANS(B83))</f>
        <v>0.8660254037844386</v>
      </c>
      <c r="D83" s="12">
        <v>18</v>
      </c>
      <c r="E83" s="15">
        <f t="shared" ref="E83:E99" si="15">(C83^2)</f>
        <v>0.74999999999999989</v>
      </c>
      <c r="G83" s="4">
        <v>9.8000000000000007</v>
      </c>
      <c r="I83" s="7" t="s">
        <v>19</v>
      </c>
      <c r="J83" s="7">
        <f t="shared" ref="J83:J99" si="16">(D83)^2*E83/2*G83</f>
        <v>1190.7</v>
      </c>
    </row>
    <row r="84" spans="2:10" x14ac:dyDescent="0.25">
      <c r="B84" s="15">
        <v>60</v>
      </c>
      <c r="C84" s="4">
        <f t="shared" si="14"/>
        <v>0.8660254037844386</v>
      </c>
      <c r="D84" s="12">
        <v>21</v>
      </c>
      <c r="E84" s="15">
        <f t="shared" si="15"/>
        <v>0.74999999999999989</v>
      </c>
      <c r="G84" s="4">
        <v>9.8000000000000007</v>
      </c>
      <c r="I84" s="7" t="s">
        <v>19</v>
      </c>
      <c r="J84" s="7">
        <f t="shared" si="16"/>
        <v>1620.6749999999997</v>
      </c>
    </row>
    <row r="85" spans="2:10" x14ac:dyDescent="0.25">
      <c r="B85" s="15">
        <v>60</v>
      </c>
      <c r="C85" s="4">
        <f t="shared" si="14"/>
        <v>0.8660254037844386</v>
      </c>
      <c r="D85" s="12">
        <v>24</v>
      </c>
      <c r="E85" s="15">
        <f t="shared" si="15"/>
        <v>0.74999999999999989</v>
      </c>
      <c r="G85" s="4">
        <v>9.8000000000000007</v>
      </c>
      <c r="I85" s="7" t="s">
        <v>19</v>
      </c>
      <c r="J85" s="7">
        <f t="shared" si="16"/>
        <v>2116.7999999999997</v>
      </c>
    </row>
    <row r="86" spans="2:10" x14ac:dyDescent="0.25">
      <c r="B86" s="15">
        <v>60</v>
      </c>
      <c r="C86" s="4">
        <f t="shared" si="14"/>
        <v>0.8660254037844386</v>
      </c>
      <c r="D86" s="12">
        <v>27</v>
      </c>
      <c r="E86" s="15">
        <f t="shared" si="15"/>
        <v>0.74999999999999989</v>
      </c>
      <c r="G86" s="4">
        <v>9.8000000000000007</v>
      </c>
      <c r="I86" s="7" t="s">
        <v>19</v>
      </c>
      <c r="J86" s="7">
        <f t="shared" si="16"/>
        <v>2679.0749999999998</v>
      </c>
    </row>
    <row r="87" spans="2:10" x14ac:dyDescent="0.25">
      <c r="B87" s="15">
        <v>60</v>
      </c>
      <c r="C87" s="4">
        <f t="shared" si="14"/>
        <v>0.8660254037844386</v>
      </c>
      <c r="D87" s="12">
        <v>30</v>
      </c>
      <c r="E87" s="15">
        <f t="shared" si="15"/>
        <v>0.74999999999999989</v>
      </c>
      <c r="G87" s="4">
        <v>9.8000000000000007</v>
      </c>
      <c r="I87" s="7" t="s">
        <v>19</v>
      </c>
      <c r="J87" s="7">
        <f t="shared" si="16"/>
        <v>3307.4999999999995</v>
      </c>
    </row>
    <row r="88" spans="2:10" x14ac:dyDescent="0.25">
      <c r="B88" s="15">
        <v>60</v>
      </c>
      <c r="C88" s="4">
        <f t="shared" si="14"/>
        <v>0.8660254037844386</v>
      </c>
      <c r="D88" s="12">
        <v>33</v>
      </c>
      <c r="E88" s="15">
        <f t="shared" si="15"/>
        <v>0.74999999999999989</v>
      </c>
      <c r="G88" s="4">
        <v>9.8000000000000007</v>
      </c>
      <c r="I88" s="7" t="s">
        <v>19</v>
      </c>
      <c r="J88" s="7">
        <f t="shared" si="16"/>
        <v>4002.0749999999998</v>
      </c>
    </row>
    <row r="89" spans="2:10" x14ac:dyDescent="0.25">
      <c r="B89" s="15">
        <v>60</v>
      </c>
      <c r="C89" s="4">
        <f t="shared" si="14"/>
        <v>0.8660254037844386</v>
      </c>
      <c r="D89" s="12">
        <v>36</v>
      </c>
      <c r="E89" s="15">
        <f t="shared" si="15"/>
        <v>0.74999999999999989</v>
      </c>
      <c r="G89" s="4">
        <v>9.8000000000000007</v>
      </c>
      <c r="I89" s="7" t="s">
        <v>19</v>
      </c>
      <c r="J89" s="7">
        <f t="shared" si="16"/>
        <v>4762.8</v>
      </c>
    </row>
    <row r="90" spans="2:10" x14ac:dyDescent="0.25">
      <c r="B90" s="15">
        <v>60</v>
      </c>
      <c r="C90" s="4">
        <f t="shared" si="14"/>
        <v>0.8660254037844386</v>
      </c>
      <c r="D90" s="12">
        <v>39</v>
      </c>
      <c r="E90" s="15">
        <f t="shared" si="15"/>
        <v>0.74999999999999989</v>
      </c>
      <c r="G90" s="4">
        <v>9.8000000000000007</v>
      </c>
      <c r="I90" s="7" t="s">
        <v>19</v>
      </c>
      <c r="J90" s="7">
        <f t="shared" si="16"/>
        <v>5589.6749999999993</v>
      </c>
    </row>
    <row r="91" spans="2:10" x14ac:dyDescent="0.25">
      <c r="B91" s="15">
        <v>60</v>
      </c>
      <c r="C91" s="4">
        <f t="shared" si="14"/>
        <v>0.8660254037844386</v>
      </c>
      <c r="D91" s="12">
        <v>42</v>
      </c>
      <c r="E91" s="15">
        <f t="shared" si="15"/>
        <v>0.74999999999999989</v>
      </c>
      <c r="G91" s="4">
        <v>9.8000000000000007</v>
      </c>
      <c r="I91" s="7" t="s">
        <v>19</v>
      </c>
      <c r="J91" s="7">
        <f t="shared" si="16"/>
        <v>6482.6999999999989</v>
      </c>
    </row>
    <row r="92" spans="2:10" x14ac:dyDescent="0.25">
      <c r="B92" s="15">
        <v>60</v>
      </c>
      <c r="C92" s="4">
        <f t="shared" si="14"/>
        <v>0.8660254037844386</v>
      </c>
      <c r="D92" s="12">
        <v>45</v>
      </c>
      <c r="E92" s="15">
        <f t="shared" si="15"/>
        <v>0.74999999999999989</v>
      </c>
      <c r="G92" s="4">
        <v>9.8000000000000007</v>
      </c>
      <c r="I92" s="7" t="s">
        <v>19</v>
      </c>
      <c r="J92" s="7">
        <f t="shared" si="16"/>
        <v>7441.8749999999991</v>
      </c>
    </row>
    <row r="93" spans="2:10" x14ac:dyDescent="0.25">
      <c r="B93" s="15">
        <v>60</v>
      </c>
      <c r="C93" s="4">
        <f t="shared" si="14"/>
        <v>0.8660254037844386</v>
      </c>
      <c r="D93" s="12">
        <v>48</v>
      </c>
      <c r="E93" s="15">
        <f t="shared" si="15"/>
        <v>0.74999999999999989</v>
      </c>
      <c r="G93" s="4">
        <v>9.8000000000000007</v>
      </c>
      <c r="I93" s="7" t="s">
        <v>19</v>
      </c>
      <c r="J93" s="7">
        <f t="shared" si="16"/>
        <v>8467.1999999999989</v>
      </c>
    </row>
    <row r="94" spans="2:10" x14ac:dyDescent="0.25">
      <c r="B94" s="15">
        <v>60</v>
      </c>
      <c r="C94" s="4">
        <f t="shared" si="14"/>
        <v>0.8660254037844386</v>
      </c>
      <c r="D94" s="12">
        <v>51</v>
      </c>
      <c r="E94" s="15">
        <f t="shared" si="15"/>
        <v>0.74999999999999989</v>
      </c>
      <c r="G94" s="4">
        <v>9.8000000000000007</v>
      </c>
      <c r="I94" s="7" t="s">
        <v>19</v>
      </c>
      <c r="J94" s="7">
        <f t="shared" si="16"/>
        <v>9558.6749999999993</v>
      </c>
    </row>
    <row r="95" spans="2:10" x14ac:dyDescent="0.25">
      <c r="B95" s="15">
        <v>60</v>
      </c>
      <c r="C95" s="4">
        <f t="shared" si="14"/>
        <v>0.8660254037844386</v>
      </c>
      <c r="D95" s="12">
        <v>54</v>
      </c>
      <c r="E95" s="15">
        <f t="shared" si="15"/>
        <v>0.74999999999999989</v>
      </c>
      <c r="G95" s="4">
        <v>9.8000000000000007</v>
      </c>
      <c r="I95" s="7" t="s">
        <v>19</v>
      </c>
      <c r="J95" s="7">
        <f t="shared" si="16"/>
        <v>10716.3</v>
      </c>
    </row>
    <row r="96" spans="2:10" x14ac:dyDescent="0.25">
      <c r="B96" s="15">
        <v>60</v>
      </c>
      <c r="C96" s="4">
        <f t="shared" si="14"/>
        <v>0.8660254037844386</v>
      </c>
      <c r="D96" s="12">
        <v>57</v>
      </c>
      <c r="E96" s="15">
        <f t="shared" si="15"/>
        <v>0.74999999999999989</v>
      </c>
      <c r="G96" s="4">
        <v>9.8000000000000007</v>
      </c>
      <c r="I96" s="7" t="s">
        <v>19</v>
      </c>
      <c r="J96" s="7">
        <f t="shared" si="16"/>
        <v>11940.074999999999</v>
      </c>
    </row>
    <row r="97" spans="1:10" x14ac:dyDescent="0.25">
      <c r="B97" s="15">
        <v>60</v>
      </c>
      <c r="C97" s="4">
        <f t="shared" si="14"/>
        <v>0.8660254037844386</v>
      </c>
      <c r="D97" s="12">
        <v>60</v>
      </c>
      <c r="E97" s="15">
        <f t="shared" si="15"/>
        <v>0.74999999999999989</v>
      </c>
      <c r="G97" s="4">
        <v>9.8000000000000007</v>
      </c>
      <c r="I97" s="7" t="s">
        <v>19</v>
      </c>
      <c r="J97" s="7">
        <f t="shared" si="16"/>
        <v>13229.999999999998</v>
      </c>
    </row>
    <row r="98" spans="1:10" x14ac:dyDescent="0.25">
      <c r="B98" s="15">
        <v>60</v>
      </c>
      <c r="C98" s="4">
        <f t="shared" si="14"/>
        <v>0.8660254037844386</v>
      </c>
      <c r="D98" s="12">
        <v>63</v>
      </c>
      <c r="E98" s="15">
        <f t="shared" si="15"/>
        <v>0.74999999999999989</v>
      </c>
      <c r="G98" s="4">
        <v>9.8000000000000007</v>
      </c>
      <c r="I98" s="7" t="s">
        <v>19</v>
      </c>
      <c r="J98" s="7">
        <f t="shared" si="16"/>
        <v>14586.074999999999</v>
      </c>
    </row>
    <row r="99" spans="1:10" x14ac:dyDescent="0.25">
      <c r="B99" s="15">
        <v>60</v>
      </c>
      <c r="C99" s="4">
        <f t="shared" si="14"/>
        <v>0.8660254037844386</v>
      </c>
      <c r="D99" s="12">
        <v>66</v>
      </c>
      <c r="E99" s="15">
        <f t="shared" si="15"/>
        <v>0.74999999999999989</v>
      </c>
      <c r="G99" s="4">
        <v>9.8000000000000007</v>
      </c>
      <c r="I99" s="7" t="s">
        <v>19</v>
      </c>
      <c r="J99" s="7">
        <f t="shared" si="16"/>
        <v>16008.3</v>
      </c>
    </row>
    <row r="101" spans="1:10" x14ac:dyDescent="0.25">
      <c r="A101" s="20" t="s">
        <v>20</v>
      </c>
      <c r="B101" s="20"/>
      <c r="C101" s="20"/>
      <c r="D101" s="20"/>
      <c r="E101" s="20"/>
      <c r="F101" s="20"/>
      <c r="G101" s="20"/>
      <c r="H101" s="20"/>
      <c r="I101" s="20"/>
      <c r="J101" s="20"/>
    </row>
    <row r="104" spans="1:10" x14ac:dyDescent="0.25">
      <c r="B104" s="5" t="s">
        <v>5</v>
      </c>
      <c r="C104" s="14" t="s">
        <v>11</v>
      </c>
      <c r="D104" s="14" t="s">
        <v>7</v>
      </c>
      <c r="E104" s="14" t="s">
        <v>21</v>
      </c>
      <c r="G104" s="14" t="s">
        <v>1</v>
      </c>
    </row>
    <row r="105" spans="1:10" x14ac:dyDescent="0.25">
      <c r="B105" s="12">
        <v>6</v>
      </c>
      <c r="C105" s="4">
        <f>SIN(RADIANS(B105))</f>
        <v>0.10452846326765347</v>
      </c>
      <c r="D105" s="4">
        <v>150</v>
      </c>
      <c r="E105" s="4">
        <f>(C105^2)</f>
        <v>1.0926199633097182E-2</v>
      </c>
      <c r="G105" s="4">
        <v>9.8000000000000007</v>
      </c>
      <c r="I105" s="9" t="s">
        <v>19</v>
      </c>
      <c r="J105" s="9">
        <f>(D105)^2*E105/2*G105</f>
        <v>1204.6135095489644</v>
      </c>
    </row>
    <row r="106" spans="1:10" x14ac:dyDescent="0.25">
      <c r="B106" s="12">
        <v>12</v>
      </c>
      <c r="C106" s="4">
        <f t="shared" ref="C106:C122" si="17">SIN(RADIANS(B106))</f>
        <v>0.20791169081775934</v>
      </c>
      <c r="D106" s="4">
        <v>150</v>
      </c>
      <c r="E106" s="4">
        <f t="shared" ref="E106:E122" si="18">(C106^2)</f>
        <v>4.3227271178699553E-2</v>
      </c>
      <c r="G106" s="4">
        <v>9.8000000000000007</v>
      </c>
      <c r="I106" s="9" t="s">
        <v>19</v>
      </c>
      <c r="J106" s="9">
        <f t="shared" ref="J106:J122" si="19">(D106)^2*E106/2*G106</f>
        <v>4765.8066474516263</v>
      </c>
    </row>
    <row r="107" spans="1:10" x14ac:dyDescent="0.25">
      <c r="B107" s="12">
        <v>18</v>
      </c>
      <c r="C107" s="4">
        <f t="shared" si="17"/>
        <v>0.3090169943749474</v>
      </c>
      <c r="D107" s="4">
        <v>150</v>
      </c>
      <c r="E107" s="4">
        <f t="shared" si="18"/>
        <v>9.5491502812526274E-2</v>
      </c>
      <c r="G107" s="4">
        <v>9.8000000000000007</v>
      </c>
      <c r="I107" s="9" t="s">
        <v>19</v>
      </c>
      <c r="J107" s="9">
        <f t="shared" si="19"/>
        <v>10527.938185081022</v>
      </c>
    </row>
    <row r="108" spans="1:10" x14ac:dyDescent="0.25">
      <c r="B108" s="12">
        <v>24</v>
      </c>
      <c r="C108" s="4">
        <f t="shared" si="17"/>
        <v>0.40673664307580021</v>
      </c>
      <c r="D108" s="4">
        <v>150</v>
      </c>
      <c r="E108" s="4">
        <f t="shared" si="18"/>
        <v>0.16543469682057088</v>
      </c>
      <c r="G108" s="4">
        <v>9.8000000000000007</v>
      </c>
      <c r="I108" s="9" t="s">
        <v>19</v>
      </c>
      <c r="J108" s="9">
        <f t="shared" si="19"/>
        <v>18239.175324467938</v>
      </c>
    </row>
    <row r="109" spans="1:10" x14ac:dyDescent="0.25">
      <c r="B109" s="12">
        <v>30</v>
      </c>
      <c r="C109" s="4">
        <f t="shared" si="17"/>
        <v>0.49999999999999994</v>
      </c>
      <c r="D109" s="4">
        <v>150</v>
      </c>
      <c r="E109" s="4">
        <f t="shared" si="18"/>
        <v>0.24999999999999994</v>
      </c>
      <c r="G109" s="4">
        <v>9.8000000000000007</v>
      </c>
      <c r="I109" s="9" t="s">
        <v>19</v>
      </c>
      <c r="J109" s="9">
        <f t="shared" si="19"/>
        <v>27562.499999999996</v>
      </c>
    </row>
    <row r="110" spans="1:10" x14ac:dyDescent="0.25">
      <c r="B110" s="12">
        <v>36</v>
      </c>
      <c r="C110" s="4">
        <f t="shared" si="17"/>
        <v>0.58778525229247314</v>
      </c>
      <c r="D110" s="4">
        <v>150</v>
      </c>
      <c r="E110" s="4">
        <f t="shared" si="18"/>
        <v>0.34549150281252627</v>
      </c>
      <c r="G110" s="4">
        <v>9.8000000000000007</v>
      </c>
      <c r="I110" s="9" t="s">
        <v>19</v>
      </c>
      <c r="J110" s="9">
        <f t="shared" si="19"/>
        <v>38090.438185081024</v>
      </c>
    </row>
    <row r="111" spans="1:10" x14ac:dyDescent="0.25">
      <c r="B111" s="12">
        <v>42</v>
      </c>
      <c r="C111" s="4">
        <f t="shared" si="17"/>
        <v>0.66913060635885824</v>
      </c>
      <c r="D111" s="4">
        <v>150</v>
      </c>
      <c r="E111" s="4">
        <f t="shared" si="18"/>
        <v>0.44773576836617329</v>
      </c>
      <c r="G111" s="4">
        <v>9.8000000000000007</v>
      </c>
      <c r="I111" s="9" t="s">
        <v>19</v>
      </c>
      <c r="J111" s="9">
        <f t="shared" si="19"/>
        <v>49362.868462370607</v>
      </c>
    </row>
    <row r="112" spans="1:10" x14ac:dyDescent="0.25">
      <c r="B112" s="12">
        <v>48</v>
      </c>
      <c r="C112" s="4">
        <f t="shared" si="17"/>
        <v>0.74314482547739424</v>
      </c>
      <c r="D112" s="4">
        <v>150</v>
      </c>
      <c r="E112" s="4">
        <f t="shared" si="18"/>
        <v>0.55226423163382676</v>
      </c>
      <c r="G112" s="4">
        <v>9.8000000000000007</v>
      </c>
      <c r="I112" s="9" t="s">
        <v>19</v>
      </c>
      <c r="J112" s="9">
        <f t="shared" si="19"/>
        <v>60887.131537629401</v>
      </c>
    </row>
    <row r="113" spans="2:10" x14ac:dyDescent="0.25">
      <c r="B113" s="12">
        <v>54</v>
      </c>
      <c r="C113" s="4">
        <f t="shared" si="17"/>
        <v>0.80901699437494745</v>
      </c>
      <c r="D113" s="4">
        <v>150</v>
      </c>
      <c r="E113" s="4">
        <f t="shared" si="18"/>
        <v>0.65450849718747373</v>
      </c>
      <c r="G113" s="4">
        <v>9.8000000000000007</v>
      </c>
      <c r="I113" s="9" t="s">
        <v>19</v>
      </c>
      <c r="J113" s="9">
        <f t="shared" si="19"/>
        <v>72159.561814918983</v>
      </c>
    </row>
    <row r="114" spans="2:10" x14ac:dyDescent="0.25">
      <c r="B114" s="12">
        <v>60</v>
      </c>
      <c r="C114" s="4">
        <f t="shared" si="17"/>
        <v>0.8660254037844386</v>
      </c>
      <c r="D114" s="4">
        <v>150</v>
      </c>
      <c r="E114" s="4">
        <f t="shared" si="18"/>
        <v>0.74999999999999989</v>
      </c>
      <c r="G114" s="4">
        <v>9.8000000000000007</v>
      </c>
      <c r="I114" s="9" t="s">
        <v>19</v>
      </c>
      <c r="J114" s="9">
        <f t="shared" si="19"/>
        <v>82687.499999999985</v>
      </c>
    </row>
    <row r="115" spans="2:10" x14ac:dyDescent="0.25">
      <c r="B115" s="12">
        <v>66</v>
      </c>
      <c r="C115" s="4">
        <f t="shared" si="17"/>
        <v>0.91354545764260087</v>
      </c>
      <c r="D115" s="4">
        <v>150</v>
      </c>
      <c r="E115" s="4">
        <f t="shared" si="18"/>
        <v>0.83456530317942901</v>
      </c>
      <c r="G115" s="4">
        <v>9.8000000000000007</v>
      </c>
      <c r="I115" s="9" t="s">
        <v>19</v>
      </c>
      <c r="J115" s="9">
        <f t="shared" si="19"/>
        <v>92010.824675532043</v>
      </c>
    </row>
    <row r="116" spans="2:10" x14ac:dyDescent="0.25">
      <c r="B116" s="12">
        <v>72</v>
      </c>
      <c r="C116" s="4">
        <f t="shared" si="17"/>
        <v>0.95105651629515353</v>
      </c>
      <c r="D116" s="4">
        <v>150</v>
      </c>
      <c r="E116" s="4">
        <f t="shared" si="18"/>
        <v>0.90450849718747361</v>
      </c>
      <c r="G116" s="4">
        <v>9.8000000000000007</v>
      </c>
      <c r="I116" s="9" t="s">
        <v>19</v>
      </c>
      <c r="J116" s="9">
        <f t="shared" si="19"/>
        <v>99722.061814918969</v>
      </c>
    </row>
    <row r="117" spans="2:10" x14ac:dyDescent="0.25">
      <c r="B117" s="12">
        <v>78</v>
      </c>
      <c r="C117" s="4">
        <f t="shared" si="17"/>
        <v>0.97814760073380558</v>
      </c>
      <c r="D117" s="4">
        <v>150</v>
      </c>
      <c r="E117" s="4">
        <f t="shared" si="18"/>
        <v>0.95677272882130038</v>
      </c>
      <c r="G117" s="4">
        <v>9.8000000000000007</v>
      </c>
      <c r="I117" s="9" t="s">
        <v>19</v>
      </c>
      <c r="J117" s="9">
        <f t="shared" si="19"/>
        <v>105484.19335254838</v>
      </c>
    </row>
    <row r="118" spans="2:10" x14ac:dyDescent="0.25">
      <c r="B118" s="12">
        <v>84</v>
      </c>
      <c r="C118" s="4">
        <f t="shared" si="17"/>
        <v>0.99452189536827329</v>
      </c>
      <c r="D118" s="4">
        <v>150</v>
      </c>
      <c r="E118" s="4">
        <f t="shared" si="18"/>
        <v>0.98907380036690273</v>
      </c>
      <c r="G118" s="4">
        <v>9.8000000000000007</v>
      </c>
      <c r="I118" s="9" t="s">
        <v>19</v>
      </c>
      <c r="J118" s="9">
        <f t="shared" si="19"/>
        <v>109045.38649045103</v>
      </c>
    </row>
    <row r="119" spans="2:10" x14ac:dyDescent="0.25">
      <c r="B119" s="12">
        <v>90</v>
      </c>
      <c r="C119" s="4">
        <f t="shared" si="17"/>
        <v>1</v>
      </c>
      <c r="D119" s="4">
        <v>150</v>
      </c>
      <c r="E119" s="4">
        <f t="shared" si="18"/>
        <v>1</v>
      </c>
      <c r="G119" s="4">
        <v>9.8000000000000007</v>
      </c>
      <c r="I119" s="9" t="s">
        <v>19</v>
      </c>
      <c r="J119" s="9">
        <f t="shared" si="19"/>
        <v>110250.00000000001</v>
      </c>
    </row>
    <row r="120" spans="2:10" x14ac:dyDescent="0.25">
      <c r="B120" s="12">
        <v>96</v>
      </c>
      <c r="C120" s="4">
        <f t="shared" si="17"/>
        <v>0.99452189536827329</v>
      </c>
      <c r="D120" s="4">
        <v>150</v>
      </c>
      <c r="E120" s="4">
        <f t="shared" si="18"/>
        <v>0.98907380036690273</v>
      </c>
      <c r="G120" s="4">
        <v>9.8000000000000007</v>
      </c>
      <c r="I120" s="9" t="s">
        <v>19</v>
      </c>
      <c r="J120" s="9">
        <f t="shared" si="19"/>
        <v>109045.38649045103</v>
      </c>
    </row>
    <row r="121" spans="2:10" x14ac:dyDescent="0.25">
      <c r="B121" s="12">
        <v>102</v>
      </c>
      <c r="C121" s="4">
        <f t="shared" si="17"/>
        <v>0.97814760073380569</v>
      </c>
      <c r="D121" s="4">
        <v>150</v>
      </c>
      <c r="E121" s="4">
        <f t="shared" si="18"/>
        <v>0.9567727288213006</v>
      </c>
      <c r="G121" s="4">
        <v>9.8000000000000007</v>
      </c>
      <c r="I121" s="9" t="s">
        <v>19</v>
      </c>
      <c r="J121" s="9">
        <f t="shared" si="19"/>
        <v>105484.19335254839</v>
      </c>
    </row>
    <row r="122" spans="2:10" x14ac:dyDescent="0.25">
      <c r="B122" s="12">
        <v>108</v>
      </c>
      <c r="C122" s="4">
        <f t="shared" si="17"/>
        <v>0.95105651629515364</v>
      </c>
      <c r="D122" s="4">
        <v>150</v>
      </c>
      <c r="E122" s="4">
        <f t="shared" si="18"/>
        <v>0.90450849718747384</v>
      </c>
      <c r="G122" s="4">
        <v>9.8000000000000007</v>
      </c>
      <c r="I122" s="9" t="s">
        <v>19</v>
      </c>
      <c r="J122" s="9">
        <f t="shared" si="19"/>
        <v>99722.061814918998</v>
      </c>
    </row>
  </sheetData>
  <mergeCells count="7">
    <mergeCell ref="A6:N6"/>
    <mergeCell ref="E2:J2"/>
    <mergeCell ref="E3:J3"/>
    <mergeCell ref="A101:J101"/>
    <mergeCell ref="A78:J78"/>
    <mergeCell ref="A54:J54"/>
    <mergeCell ref="A31:K3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2018-10-22T08:52:02Z</dcterms:created>
  <dcterms:modified xsi:type="dcterms:W3CDTF">2018-10-22T16:18:11Z</dcterms:modified>
</cp:coreProperties>
</file>