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jo_000\Documents\QA SPECIALIST TESTER\QA TESTER AVANZADO\Proyecto\"/>
    </mc:Choice>
  </mc:AlternateContent>
  <xr:revisionPtr revIDLastSave="0" documentId="13_ncr:1_{777D0968-EBD7-4F35-B805-6F8383B504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g-Tracking" sheetId="5" r:id="rId1"/>
    <sheet name="Indicadores" sheetId="7" r:id="rId2"/>
    <sheet name="Listas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7" l="1"/>
  <c r="C40" i="7"/>
  <c r="B40" i="7"/>
  <c r="D25" i="7"/>
  <c r="C25" i="7"/>
  <c r="B25" i="7"/>
  <c r="F10" i="7"/>
  <c r="E10" i="7"/>
  <c r="D10" i="7"/>
  <c r="C10" i="7"/>
  <c r="B10" i="7"/>
  <c r="C5" i="7"/>
  <c r="E40" i="7" l="1"/>
  <c r="C41" i="7"/>
  <c r="D41" i="7"/>
  <c r="B41" i="7"/>
  <c r="E41" i="7" s="1"/>
  <c r="B11" i="7"/>
  <c r="G10" i="7"/>
  <c r="C11" i="7" s="1"/>
  <c r="E25" i="7"/>
  <c r="F11" i="7" l="1"/>
  <c r="D11" i="7"/>
  <c r="E11" i="7"/>
  <c r="G11" i="7" s="1"/>
  <c r="B26" i="7"/>
  <c r="E26" i="7" s="1"/>
  <c r="D26" i="7"/>
  <c r="C26" i="7"/>
</calcChain>
</file>

<file path=xl/sharedStrings.xml><?xml version="1.0" encoding="utf-8"?>
<sst xmlns="http://schemas.openxmlformats.org/spreadsheetml/2006/main" count="79" uniqueCount="56">
  <si>
    <t>Prioridad</t>
  </si>
  <si>
    <t>…</t>
  </si>
  <si>
    <t>Status</t>
  </si>
  <si>
    <t>Ciclo</t>
  </si>
  <si>
    <t>Fecha detectada</t>
  </si>
  <si>
    <t>Id Sistema</t>
  </si>
  <si>
    <t>Fecha Cierre</t>
  </si>
  <si>
    <t>Resp. Tester</t>
  </si>
  <si>
    <t>Evidencia (link)</t>
  </si>
  <si>
    <t>Nombre / Descripción</t>
  </si>
  <si>
    <t>Resolución</t>
  </si>
  <si>
    <t>Fecha Real Entregada</t>
  </si>
  <si>
    <t>Fecha Estimada de Entrega</t>
  </si>
  <si>
    <t>Area Asignada</t>
  </si>
  <si>
    <t>Severidad</t>
  </si>
  <si>
    <t>ID Bug</t>
  </si>
  <si>
    <t>Id CU</t>
  </si>
  <si>
    <t>Id CP</t>
  </si>
  <si>
    <t>Id Paso</t>
  </si>
  <si>
    <t>Bug_CBP_001</t>
  </si>
  <si>
    <t>Bug_CBP_002</t>
  </si>
  <si>
    <t>CU_CBP_001</t>
  </si>
  <si>
    <t>Estado</t>
  </si>
  <si>
    <t>1- Nueva</t>
  </si>
  <si>
    <t>Bloqueo</t>
  </si>
  <si>
    <t>2- Confirmada</t>
  </si>
  <si>
    <t>Mayor</t>
  </si>
  <si>
    <t>3- Resuelta</t>
  </si>
  <si>
    <t>Menor</t>
  </si>
  <si>
    <t>4- Asignada</t>
  </si>
  <si>
    <t>5- Cerrada</t>
  </si>
  <si>
    <t>Alta</t>
  </si>
  <si>
    <t>Media</t>
  </si>
  <si>
    <t>Baja</t>
  </si>
  <si>
    <t>C1</t>
  </si>
  <si>
    <t>C2</t>
  </si>
  <si>
    <t>C3</t>
  </si>
  <si>
    <t>Desarrollo</t>
  </si>
  <si>
    <t>Johana Díaz</t>
  </si>
  <si>
    <t>https://www.bancopatagonia.com.ar/personas/develop/005</t>
  </si>
  <si>
    <t>https://www.bancopatagonia.com.ar/personas/develop/009</t>
  </si>
  <si>
    <t>Casos de Prueba</t>
  </si>
  <si>
    <t>Bugs</t>
  </si>
  <si>
    <t>Nueva</t>
  </si>
  <si>
    <t>Confirmada</t>
  </si>
  <si>
    <t>Resuelta</t>
  </si>
  <si>
    <t>Asignada</t>
  </si>
  <si>
    <t>Cerrada</t>
  </si>
  <si>
    <t>Total</t>
  </si>
  <si>
    <t>Estatus de Bugs</t>
  </si>
  <si>
    <t>Severidad de Bugs</t>
  </si>
  <si>
    <t>Prioridad de Bugs</t>
  </si>
  <si>
    <t>TC_CBP_012</t>
  </si>
  <si>
    <t>TC_CBP_010</t>
  </si>
  <si>
    <t>Al pulsar el botón "Resúmenes de cuenta", no se observa en la estadística 18376 de la base de datos ningún estado relacionado con esta operación, el cual debería ser 1=OK.
Pasos a seguir:
1- Ingresar a la pagina principal del banco.
2- Ingresar un Usuario del segmento privado.
3- Ingresar una contraseña.
4- Presionar botón "Iniciar Seción".
5- Pulsar el ActionSheet de la pantalla de Cuentas Banca Privada.
6- Pulsar el botón "Resúmenes de cuenta" en el ActionSheet.
7- Consultar en la base de datos la estadística 18376.
Datos de prueba:
Usuario: pedroperez65
Contraseña: XXXXXXXX</t>
  </si>
  <si>
    <t>Al pulsar el botón "Resúmenes de cuenta" y el sistema falla, el mensaje reflejado en el stack no coincide con el registrado en la base de datos con el mismo código (10422).
Pasos a seguir:
1- Ingresar a la pagina principal del banco.
2- Ingresar un Usuario del segmento privado.
3- Ingresar una contraseña.
4- Presionar botón "Iniciar Seción".
5- Pulsar el ActionSheet de la pantalla de Cuentas Banca Privada.
6- Pulsar el botón "Resúmenes de cuenta" en el ActionSheet.
7- Consultar en la base de datos el mensaje con el código 10422 de la tabla de mensajes y errores.
8- Consultar en la base de datos la estadística 18376.
Datos de prueba:
Usuario: rositarepez02
Contraseña: 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</si>
</sst>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0"/>
      <color theme="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0" fillId="0" borderId="1" xfId="0" applyFont="1" applyBorder="1"/>
    <xf numFmtId="0" fontId="4" fillId="0" borderId="0" xfId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9" fontId="0" fillId="0" borderId="0" xfId="2" applyFont="1"/>
    <xf numFmtId="0" fontId="4" fillId="4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3">
    <cellStyle name="Normal" xfId="0" builtinId="0"/>
    <cellStyle name="Normal 2" xfId="1" xr:uid="{EDE644BC-6227-4CD2-802D-D3F6E71B623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Estatus de 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Indicadores!$B$9:$F$9</c:f>
              <c:strCache>
                <c:ptCount val="5"/>
                <c:pt idx="0">
                  <c:v>Nueva</c:v>
                </c:pt>
                <c:pt idx="1">
                  <c:v>Confirmada</c:v>
                </c:pt>
                <c:pt idx="2">
                  <c:v>Resuelta</c:v>
                </c:pt>
                <c:pt idx="3">
                  <c:v>Asignada</c:v>
                </c:pt>
                <c:pt idx="4">
                  <c:v>Cerrada</c:v>
                </c:pt>
              </c:strCache>
            </c:strRef>
          </c:cat>
          <c:val>
            <c:numRef>
              <c:f>Indicadores!$B$11:$F$11</c:f>
              <c:numCache>
                <c:formatCode>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1-4312-AA35-12A8633C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910632"/>
        <c:axId val="441910960"/>
        <c:axId val="0"/>
      </c:bar3DChart>
      <c:catAx>
        <c:axId val="44191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41910960"/>
        <c:crosses val="autoZero"/>
        <c:auto val="1"/>
        <c:lblAlgn val="ctr"/>
        <c:lblOffset val="100"/>
        <c:noMultiLvlLbl val="0"/>
      </c:catAx>
      <c:valAx>
        <c:axId val="441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4191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Severidad de 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Indicadores!$B$24:$D$24</c:f>
              <c:strCache>
                <c:ptCount val="3"/>
                <c:pt idx="0">
                  <c:v>Bloqueo</c:v>
                </c:pt>
                <c:pt idx="1">
                  <c:v>Mayor</c:v>
                </c:pt>
                <c:pt idx="2">
                  <c:v>Menor</c:v>
                </c:pt>
              </c:strCache>
            </c:strRef>
          </c:cat>
          <c:val>
            <c:numRef>
              <c:f>Indicadores!$B$26:$D$26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6-4DA1-B5FE-145A8ED9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907680"/>
        <c:axId val="441913584"/>
        <c:axId val="0"/>
      </c:bar3DChart>
      <c:catAx>
        <c:axId val="4419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41913584"/>
        <c:crosses val="autoZero"/>
        <c:auto val="1"/>
        <c:lblAlgn val="ctr"/>
        <c:lblOffset val="100"/>
        <c:noMultiLvlLbl val="0"/>
      </c:catAx>
      <c:valAx>
        <c:axId val="4419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419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Prioridad de 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Indicadores!$B$39:$D$39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Indicadores!$B$41:$D$41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E-4B4F-ADD6-F345D229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0219832"/>
        <c:axId val="330217536"/>
        <c:axId val="0"/>
      </c:bar3DChart>
      <c:catAx>
        <c:axId val="33021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30217536"/>
        <c:crosses val="autoZero"/>
        <c:auto val="1"/>
        <c:lblAlgn val="ctr"/>
        <c:lblOffset val="100"/>
        <c:noMultiLvlLbl val="0"/>
      </c:catAx>
      <c:valAx>
        <c:axId val="330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3021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157162</xdr:rowOff>
    </xdr:from>
    <xdr:to>
      <xdr:col>13</xdr:col>
      <xdr:colOff>66675</xdr:colOff>
      <xdr:row>21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57A2D2-0CD2-4D3B-A4B0-3929E460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21</xdr:row>
      <xdr:rowOff>185737</xdr:rowOff>
    </xdr:from>
    <xdr:to>
      <xdr:col>11</xdr:col>
      <xdr:colOff>200025</xdr:colOff>
      <xdr:row>36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2845DF-DDA5-4B29-AF0F-FE5186B08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37</xdr:row>
      <xdr:rowOff>14287</xdr:rowOff>
    </xdr:from>
    <xdr:to>
      <xdr:col>11</xdr:col>
      <xdr:colOff>200025</xdr:colOff>
      <xdr:row>51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D0A14E-AC87-4B4A-AB3C-E0780FB1F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ncopatagonia.com.ar/personas/develop/009" TargetMode="External"/><Relationship Id="rId1" Type="http://schemas.openxmlformats.org/officeDocument/2006/relationships/hyperlink" Target="https://www.bancopatagonia.com.ar/personas/develop/0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1"/>
  <sheetViews>
    <sheetView tabSelected="1" workbookViewId="0">
      <selection activeCell="I7" sqref="I7"/>
    </sheetView>
  </sheetViews>
  <sheetFormatPr baseColWidth="10" defaultRowHeight="15" x14ac:dyDescent="0.25"/>
  <cols>
    <col min="1" max="1" width="12.28515625" customWidth="1"/>
    <col min="2" max="2" width="9.7109375" customWidth="1"/>
    <col min="3" max="3" width="11.28515625" customWidth="1"/>
    <col min="4" max="4" width="11.140625" customWidth="1"/>
    <col min="5" max="5" width="9.7109375" customWidth="1"/>
    <col min="6" max="6" width="42.85546875" customWidth="1"/>
    <col min="7" max="7" width="37.5703125" customWidth="1"/>
    <col min="8" max="8" width="10.5703125" customWidth="1"/>
    <col min="9" max="10" width="11.28515625" customWidth="1"/>
    <col min="11" max="11" width="8.7109375" customWidth="1"/>
    <col min="13" max="13" width="16.140625" bestFit="1" customWidth="1"/>
    <col min="15" max="15" width="22.7109375" customWidth="1"/>
    <col min="18" max="19" width="10.28515625" customWidth="1"/>
  </cols>
  <sheetData>
    <row r="3" spans="1:19" ht="31.5" x14ac:dyDescent="0.25">
      <c r="A3" s="1" t="s">
        <v>15</v>
      </c>
      <c r="B3" s="1" t="s">
        <v>5</v>
      </c>
      <c r="C3" s="1" t="s">
        <v>16</v>
      </c>
      <c r="D3" s="1" t="s">
        <v>17</v>
      </c>
      <c r="E3" s="1" t="s">
        <v>18</v>
      </c>
      <c r="F3" s="1" t="s">
        <v>9</v>
      </c>
      <c r="G3" s="1" t="s">
        <v>8</v>
      </c>
      <c r="H3" s="1" t="s">
        <v>2</v>
      </c>
      <c r="I3" s="1" t="s">
        <v>14</v>
      </c>
      <c r="J3" s="1" t="s">
        <v>0</v>
      </c>
      <c r="K3" s="1" t="s">
        <v>3</v>
      </c>
      <c r="L3" s="1" t="s">
        <v>4</v>
      </c>
      <c r="M3" s="1" t="s">
        <v>12</v>
      </c>
      <c r="N3" s="1" t="s">
        <v>11</v>
      </c>
      <c r="O3" s="1" t="s">
        <v>10</v>
      </c>
      <c r="P3" s="1" t="s">
        <v>6</v>
      </c>
      <c r="Q3" s="1" t="s">
        <v>7</v>
      </c>
      <c r="R3" s="1" t="s">
        <v>13</v>
      </c>
      <c r="S3" s="1" t="s">
        <v>1</v>
      </c>
    </row>
    <row r="4" spans="1:19" ht="217.5" customHeight="1" x14ac:dyDescent="0.25">
      <c r="A4" s="23" t="s">
        <v>19</v>
      </c>
      <c r="B4" s="23"/>
      <c r="C4" s="23" t="s">
        <v>21</v>
      </c>
      <c r="D4" s="23" t="s">
        <v>53</v>
      </c>
      <c r="E4" s="23">
        <v>7</v>
      </c>
      <c r="F4" s="24" t="s">
        <v>54</v>
      </c>
      <c r="G4" s="10" t="s">
        <v>39</v>
      </c>
      <c r="H4" s="23" t="s">
        <v>23</v>
      </c>
      <c r="I4" s="23" t="s">
        <v>26</v>
      </c>
      <c r="J4" s="23" t="s">
        <v>32</v>
      </c>
      <c r="K4" s="23" t="s">
        <v>34</v>
      </c>
      <c r="L4" s="25">
        <v>43943</v>
      </c>
      <c r="M4" s="23"/>
      <c r="N4" s="23"/>
      <c r="O4" s="23"/>
      <c r="P4" s="23"/>
      <c r="Q4" s="23" t="s">
        <v>38</v>
      </c>
      <c r="R4" s="23" t="s">
        <v>37</v>
      </c>
      <c r="S4" s="23"/>
    </row>
    <row r="5" spans="1:19" ht="247.5" customHeight="1" x14ac:dyDescent="0.25">
      <c r="A5" s="23" t="s">
        <v>20</v>
      </c>
      <c r="B5" s="26"/>
      <c r="C5" s="23" t="s">
        <v>21</v>
      </c>
      <c r="D5" s="23" t="s">
        <v>52</v>
      </c>
      <c r="E5" s="23">
        <v>8</v>
      </c>
      <c r="F5" s="24" t="s">
        <v>55</v>
      </c>
      <c r="G5" s="10" t="s">
        <v>40</v>
      </c>
      <c r="H5" s="23" t="s">
        <v>29</v>
      </c>
      <c r="I5" s="23" t="s">
        <v>26</v>
      </c>
      <c r="J5" s="23" t="s">
        <v>31</v>
      </c>
      <c r="K5" s="23" t="s">
        <v>34</v>
      </c>
      <c r="L5" s="25">
        <v>43944</v>
      </c>
      <c r="M5" s="23"/>
      <c r="N5" s="23"/>
      <c r="O5" s="23"/>
      <c r="P5" s="23"/>
      <c r="Q5" s="23" t="s">
        <v>38</v>
      </c>
      <c r="R5" s="23" t="s">
        <v>37</v>
      </c>
      <c r="S5" s="23"/>
    </row>
    <row r="6" spans="1:19" x14ac:dyDescent="0.25">
      <c r="A6" s="8"/>
      <c r="B6" s="8"/>
      <c r="C6" s="8"/>
      <c r="D6" s="8"/>
      <c r="E6" s="3"/>
      <c r="F6" s="8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8"/>
      <c r="B7" s="8"/>
      <c r="C7" s="8"/>
      <c r="D7" s="8"/>
      <c r="E7" s="3"/>
      <c r="F7" s="8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8"/>
      <c r="B8" s="8"/>
      <c r="C8" s="8"/>
      <c r="D8" s="8"/>
      <c r="E8" s="3"/>
      <c r="F8" s="8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8"/>
      <c r="B9" s="8"/>
      <c r="C9" s="8"/>
      <c r="D9" s="8"/>
      <c r="E9" s="3"/>
      <c r="F9" s="8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8"/>
      <c r="B10" s="8"/>
      <c r="C10" s="8"/>
      <c r="D10" s="8"/>
      <c r="E10" s="3"/>
      <c r="F10" s="8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8"/>
      <c r="B11" s="8"/>
      <c r="C11" s="8"/>
      <c r="D11" s="8"/>
      <c r="E11" s="3"/>
      <c r="F11" s="8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</sheetData>
  <phoneticPr fontId="2" type="noConversion"/>
  <hyperlinks>
    <hyperlink ref="G4" r:id="rId1" xr:uid="{002B7CA6-E2FE-4AAE-B7A8-C9567631DB98}"/>
    <hyperlink ref="G5" r:id="rId2" xr:uid="{10EDBB00-93B3-4E09-8F0D-B6723465CF33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1045FF4-0BE5-4A2F-8AA5-E107BC2B950E}">
          <x14:formula1>
            <xm:f>Listas!$A$2:$A$6</xm:f>
          </x14:formula1>
          <xm:sqref>H4:H11</xm:sqref>
        </x14:dataValidation>
        <x14:dataValidation type="list" allowBlank="1" showInputMessage="1" showErrorMessage="1" xr:uid="{F5F96779-77BC-4C1E-8A88-ED7606431A45}">
          <x14:formula1>
            <xm:f>Listas!$B$2:$B$4</xm:f>
          </x14:formula1>
          <xm:sqref>I4:I11</xm:sqref>
        </x14:dataValidation>
        <x14:dataValidation type="list" allowBlank="1" showInputMessage="1" showErrorMessage="1" xr:uid="{7AD3D53B-5FDD-4BF5-87B9-A0E537840668}">
          <x14:formula1>
            <xm:f>Listas!$C$2:$C$4</xm:f>
          </x14:formula1>
          <xm:sqref>J4:J11</xm:sqref>
        </x14:dataValidation>
        <x14:dataValidation type="list" allowBlank="1" showInputMessage="1" showErrorMessage="1" xr:uid="{E0E1E6A7-DF78-4A69-AC9F-66FF2FC70EB9}">
          <x14:formula1>
            <xm:f>Listas!$D$2:$D$4</xm:f>
          </x14:formula1>
          <xm:sqref>K4:K11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7363-693B-4DD8-A3B3-E906603962C6}">
  <dimension ref="B2:G41"/>
  <sheetViews>
    <sheetView workbookViewId="0">
      <selection activeCell="N37" sqref="N37"/>
    </sheetView>
  </sheetViews>
  <sheetFormatPr baseColWidth="10" defaultRowHeight="15" x14ac:dyDescent="0.25"/>
  <cols>
    <col min="1" max="1" width="2.7109375" customWidth="1"/>
    <col min="2" max="2" width="15.42578125" customWidth="1"/>
  </cols>
  <sheetData>
    <row r="2" spans="2:7" x14ac:dyDescent="0.25">
      <c r="B2" s="18" t="s">
        <v>42</v>
      </c>
      <c r="C2" s="18"/>
    </row>
    <row r="3" spans="2:7" x14ac:dyDescent="0.25">
      <c r="B3" s="14" t="s">
        <v>41</v>
      </c>
      <c r="C3" s="14" t="s">
        <v>42</v>
      </c>
    </row>
    <row r="4" spans="2:7" x14ac:dyDescent="0.25">
      <c r="B4" s="11">
        <v>17</v>
      </c>
      <c r="C4" s="11">
        <v>2</v>
      </c>
    </row>
    <row r="5" spans="2:7" x14ac:dyDescent="0.25">
      <c r="B5" s="12"/>
      <c r="C5" s="13">
        <f>C4/B4</f>
        <v>0.11764705882352941</v>
      </c>
      <c r="D5" s="15"/>
    </row>
    <row r="8" spans="2:7" x14ac:dyDescent="0.25">
      <c r="B8" s="19" t="s">
        <v>49</v>
      </c>
      <c r="C8" s="19"/>
      <c r="D8" s="19"/>
      <c r="E8" s="19"/>
      <c r="F8" s="19"/>
      <c r="G8" s="19"/>
    </row>
    <row r="9" spans="2:7" x14ac:dyDescent="0.25">
      <c r="B9" s="16" t="s">
        <v>43</v>
      </c>
      <c r="C9" s="16" t="s">
        <v>44</v>
      </c>
      <c r="D9" s="16" t="s">
        <v>45</v>
      </c>
      <c r="E9" s="16" t="s">
        <v>46</v>
      </c>
      <c r="F9" s="16" t="s">
        <v>47</v>
      </c>
      <c r="G9" s="14" t="s">
        <v>48</v>
      </c>
    </row>
    <row r="10" spans="2:7" x14ac:dyDescent="0.25">
      <c r="B10" s="11">
        <f>COUNTIF('Bug-Tracking'!H4:H11,Listas!A2)</f>
        <v>1</v>
      </c>
      <c r="C10" s="11">
        <f>COUNTIF('Bug-Tracking'!H4:H11,Listas!A3)</f>
        <v>0</v>
      </c>
      <c r="D10" s="11">
        <f>COUNTIF('Bug-Tracking'!H4:H11,Listas!A4)</f>
        <v>0</v>
      </c>
      <c r="E10" s="11">
        <f>COUNTIF('Bug-Tracking'!H4:H11,Listas!A5)</f>
        <v>1</v>
      </c>
      <c r="F10" s="11">
        <f>COUNTIF('Bug-Tracking'!H4:H11,Listas!A6)</f>
        <v>0</v>
      </c>
      <c r="G10" s="11">
        <f>SUM(B10:F10)</f>
        <v>2</v>
      </c>
    </row>
    <row r="11" spans="2:7" x14ac:dyDescent="0.25">
      <c r="B11" s="17">
        <f>B10/G10</f>
        <v>0.5</v>
      </c>
      <c r="C11" s="17">
        <f>C10/G10</f>
        <v>0</v>
      </c>
      <c r="D11" s="17">
        <f>D10/G10</f>
        <v>0</v>
      </c>
      <c r="E11" s="17">
        <f>E10/G10</f>
        <v>0.5</v>
      </c>
      <c r="F11" s="17">
        <f>F10/G10</f>
        <v>0</v>
      </c>
      <c r="G11" s="17">
        <f>SUM(B11:F11)</f>
        <v>1</v>
      </c>
    </row>
    <row r="23" spans="2:5" x14ac:dyDescent="0.25">
      <c r="B23" s="20" t="s">
        <v>50</v>
      </c>
      <c r="C23" s="21"/>
      <c r="D23" s="21"/>
      <c r="E23" s="22"/>
    </row>
    <row r="24" spans="2:5" x14ac:dyDescent="0.25">
      <c r="B24" s="16" t="s">
        <v>24</v>
      </c>
      <c r="C24" s="16" t="s">
        <v>26</v>
      </c>
      <c r="D24" s="16" t="s">
        <v>28</v>
      </c>
      <c r="E24" s="14" t="s">
        <v>48</v>
      </c>
    </row>
    <row r="25" spans="2:5" x14ac:dyDescent="0.25">
      <c r="B25" s="11">
        <f>COUNTIF('Bug-Tracking'!I4:I11,Listas!B2)</f>
        <v>0</v>
      </c>
      <c r="C25" s="11">
        <f>COUNTIF('Bug-Tracking'!I4:I11,Listas!B3)</f>
        <v>2</v>
      </c>
      <c r="D25" s="11">
        <f>COUNTIF('Bug-Tracking'!I4:I11,Listas!B4)</f>
        <v>0</v>
      </c>
      <c r="E25" s="11">
        <f>SUM(B25:D25)</f>
        <v>2</v>
      </c>
    </row>
    <row r="26" spans="2:5" x14ac:dyDescent="0.25">
      <c r="B26" s="17">
        <f>B25/E25</f>
        <v>0</v>
      </c>
      <c r="C26" s="17">
        <f>C25/E25</f>
        <v>1</v>
      </c>
      <c r="D26" s="17">
        <f>D25/E25</f>
        <v>0</v>
      </c>
      <c r="E26" s="17">
        <f>SUM(B26:D26)</f>
        <v>1</v>
      </c>
    </row>
    <row r="38" spans="2:5" x14ac:dyDescent="0.25">
      <c r="B38" s="20" t="s">
        <v>51</v>
      </c>
      <c r="C38" s="21"/>
      <c r="D38" s="21"/>
      <c r="E38" s="22"/>
    </row>
    <row r="39" spans="2:5" x14ac:dyDescent="0.25">
      <c r="B39" s="16" t="s">
        <v>31</v>
      </c>
      <c r="C39" s="16" t="s">
        <v>32</v>
      </c>
      <c r="D39" s="16" t="s">
        <v>33</v>
      </c>
      <c r="E39" s="14" t="s">
        <v>48</v>
      </c>
    </row>
    <row r="40" spans="2:5" x14ac:dyDescent="0.25">
      <c r="B40" s="11">
        <f>COUNTIF('Bug-Tracking'!J4:J11,Listas!C2)</f>
        <v>1</v>
      </c>
      <c r="C40" s="11">
        <f>COUNTIF('Bug-Tracking'!J4:J11,Listas!C3)</f>
        <v>1</v>
      </c>
      <c r="D40" s="11">
        <f>COUNTIF('Bug-Tracking'!J4:J11,Listas!C4)</f>
        <v>0</v>
      </c>
      <c r="E40" s="11">
        <f>SUM(B40:D40)</f>
        <v>2</v>
      </c>
    </row>
    <row r="41" spans="2:5" x14ac:dyDescent="0.25">
      <c r="B41" s="17">
        <f>B40/E40</f>
        <v>0.5</v>
      </c>
      <c r="C41" s="17">
        <f>C40/E40</f>
        <v>0.5</v>
      </c>
      <c r="D41" s="17">
        <f>D40/E40</f>
        <v>0</v>
      </c>
      <c r="E41" s="17">
        <f>SUM(B41:D41)</f>
        <v>1</v>
      </c>
    </row>
  </sheetData>
  <mergeCells count="4">
    <mergeCell ref="B2:C2"/>
    <mergeCell ref="B8:G8"/>
    <mergeCell ref="B23:E23"/>
    <mergeCell ref="B38:E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4518-F372-4597-B34B-A3D856731942}">
  <dimension ref="A1:D6"/>
  <sheetViews>
    <sheetView workbookViewId="0">
      <selection activeCell="A2" sqref="A2:A6"/>
    </sheetView>
  </sheetViews>
  <sheetFormatPr baseColWidth="10" defaultRowHeight="15" x14ac:dyDescent="0.25"/>
  <sheetData>
    <row r="1" spans="1:4" x14ac:dyDescent="0.25">
      <c r="A1" s="4" t="s">
        <v>22</v>
      </c>
      <c r="B1" s="4" t="s">
        <v>14</v>
      </c>
      <c r="C1" s="4" t="s">
        <v>0</v>
      </c>
      <c r="D1" s="9" t="s">
        <v>3</v>
      </c>
    </row>
    <row r="2" spans="1:4" x14ac:dyDescent="0.25">
      <c r="A2" s="5" t="s">
        <v>23</v>
      </c>
      <c r="B2" t="s">
        <v>24</v>
      </c>
      <c r="C2" s="6" t="s">
        <v>31</v>
      </c>
      <c r="D2" s="9" t="s">
        <v>34</v>
      </c>
    </row>
    <row r="3" spans="1:4" x14ac:dyDescent="0.25">
      <c r="A3" s="5" t="s">
        <v>25</v>
      </c>
      <c r="B3" t="s">
        <v>26</v>
      </c>
      <c r="C3" s="7" t="s">
        <v>32</v>
      </c>
      <c r="D3" s="9" t="s">
        <v>35</v>
      </c>
    </row>
    <row r="4" spans="1:4" x14ac:dyDescent="0.25">
      <c r="A4" s="5" t="s">
        <v>27</v>
      </c>
      <c r="B4" t="s">
        <v>28</v>
      </c>
      <c r="C4" s="7" t="s">
        <v>33</v>
      </c>
      <c r="D4" s="9" t="s">
        <v>36</v>
      </c>
    </row>
    <row r="5" spans="1:4" x14ac:dyDescent="0.25">
      <c r="A5" s="5" t="s">
        <v>29</v>
      </c>
    </row>
    <row r="6" spans="1:4" x14ac:dyDescent="0.25">
      <c r="A6" s="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Bug-Tracking</vt:lpstr>
      <vt:lpstr>Indicadores</vt:lpstr>
      <vt:lpstr>Listas</vt:lpstr>
    </vt:vector>
  </TitlesOfParts>
  <Company>Ribeiro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MSivori</dc:creator>
  <cp:lastModifiedBy>johana diaz</cp:lastModifiedBy>
  <dcterms:created xsi:type="dcterms:W3CDTF">2017-12-12T15:51:20Z</dcterms:created>
  <dcterms:modified xsi:type="dcterms:W3CDTF">2020-05-23T00:57:36Z</dcterms:modified>
</cp:coreProperties>
</file>