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83319965-E0CC-47A2-AB7B-7A74C63234A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I, indep, var kw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2" i="1" l="1"/>
  <c r="C32" i="1"/>
  <c r="C28" i="1"/>
  <c r="C25" i="1"/>
  <c r="C23" i="1"/>
  <c r="C19" i="1"/>
  <c r="C18" i="1"/>
  <c r="C17" i="1"/>
  <c r="E11" i="1"/>
  <c r="E12" i="1"/>
</calcChain>
</file>

<file path=xl/sharedStrings.xml><?xml version="1.0" encoding="utf-8"?>
<sst xmlns="http://schemas.openxmlformats.org/spreadsheetml/2006/main" count="24" uniqueCount="24">
  <si>
    <t>Engineering</t>
  </si>
  <si>
    <t>Management</t>
  </si>
  <si>
    <t>University example</t>
  </si>
  <si>
    <t>Size</t>
  </si>
  <si>
    <t>Population std</t>
  </si>
  <si>
    <t>Difference</t>
  </si>
  <si>
    <t>?</t>
  </si>
  <si>
    <t>Confidence interval for the difference of two means. Independent samples, variance known</t>
  </si>
  <si>
    <t>Sample mean</t>
  </si>
  <si>
    <t>Background</t>
  </si>
  <si>
    <t>You have the dataset from the lesson.</t>
  </si>
  <si>
    <t>Task 1</t>
  </si>
  <si>
    <t>Calculate the 99% confidence interval</t>
  </si>
  <si>
    <t>Task 2</t>
  </si>
  <si>
    <t>Compare it to the 95% confidence interval from the lesson</t>
  </si>
  <si>
    <t>z</t>
  </si>
  <si>
    <t xml:space="preserve">Confidence level </t>
  </si>
  <si>
    <t>α</t>
  </si>
  <si>
    <t>α/2</t>
  </si>
  <si>
    <t xml:space="preserve">z-table to look for </t>
  </si>
  <si>
    <t>z score</t>
  </si>
  <si>
    <t>Confidence Interval</t>
  </si>
  <si>
    <t>CI High</t>
  </si>
  <si>
    <t>CI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</si>
</sst>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2" fillId="2" borderId="0" xfId="0" applyFont="1" applyFill="1"/>
    <xf numFmtId="9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right"/>
    </xf>
    <xf numFmtId="0" fontId="1" fillId="2" borderId="2" xfId="0" applyFont="1" applyFill="1" applyBorder="1" applyAlignment="1">
      <alignment horizontal="right"/>
    </xf>
    <xf numFmtId="2" fontId="2" fillId="2" borderId="0" xfId="0" applyNumberFormat="1" applyFont="1" applyFill="1"/>
    <xf numFmtId="0" fontId="1" fillId="2" borderId="1" xfId="0" applyFont="1" applyFill="1" applyBorder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9" fontId="1" fillId="2" borderId="0" xfId="0" applyNumberFormat="1" applyFont="1" applyFill="1" applyBorder="1"/>
    <xf numFmtId="2" fontId="2" fillId="2" borderId="0" xfId="0" applyNumberFormat="1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2" xfId="0" applyFont="1" applyFill="1" applyBorder="1"/>
    <xf numFmtId="164" fontId="1" fillId="2" borderId="4" xfId="0" applyNumberFormat="1" applyFont="1" applyFill="1" applyBorder="1"/>
    <xf numFmtId="165" fontId="2" fillId="2" borderId="0" xfId="0" applyNumberFormat="1" applyFont="1" applyFill="1"/>
    <xf numFmtId="164" fontId="1" fillId="2" borderId="5" xfId="0" applyNumberFormat="1" applyFont="1" applyFill="1" applyBorder="1"/>
    <xf numFmtId="165" fontId="2" fillId="2" borderId="1" xfId="0" applyNumberFormat="1" applyFont="1" applyFill="1" applyBorder="1"/>
    <xf numFmtId="0" fontId="4" fillId="2" borderId="0" xfId="0" applyFont="1" applyFill="1"/>
    <xf numFmtId="9" fontId="2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3" borderId="2" xfId="0" applyFont="1" applyFill="1" applyBorder="1"/>
    <xf numFmtId="165" fontId="2" fillId="3" borderId="0" xfId="0" applyNumberFormat="1" applyFont="1" applyFill="1"/>
    <xf numFmtId="164" fontId="1" fillId="3" borderId="4" xfId="0" applyNumberFormat="1" applyFont="1" applyFill="1" applyBorder="1"/>
    <xf numFmtId="165" fontId="6" fillId="3" borderId="0" xfId="0" applyNumberFormat="1" applyFont="1" applyFill="1"/>
    <xf numFmtId="0" fontId="4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14</xdr:row>
      <xdr:rowOff>0</xdr:rowOff>
    </xdr:from>
    <xdr:to>
      <xdr:col>10</xdr:col>
      <xdr:colOff>568923</xdr:colOff>
      <xdr:row>19</xdr:row>
      <xdr:rowOff>67733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09C6A8-B6C1-4B9A-A989-9C20DD46E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2600" y="2184400"/>
          <a:ext cx="3676190" cy="829733"/>
        </a:xfrm>
        <a:prstGeom prst="rect">
          <a:avLst/>
        </a:prstGeom>
      </xdr:spPr>
    </xdr:pic>
    <xdr:clientData/>
  </xdr:twoCellAnchor>
  <xdr:twoCellAnchor editAs="oneCell">
    <xdr:from>
      <xdr:col>1</xdr:col>
      <xdr:colOff>330201</xdr:colOff>
      <xdr:row>21</xdr:row>
      <xdr:rowOff>127000</xdr:rowOff>
    </xdr:from>
    <xdr:to>
      <xdr:col>1</xdr:col>
      <xdr:colOff>975098</xdr:colOff>
      <xdr:row>23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55220F-724C-4555-A7A7-19AF9B743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668" y="3378200"/>
          <a:ext cx="644897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23</xdr:row>
      <xdr:rowOff>127001</xdr:rowOff>
    </xdr:from>
    <xdr:to>
      <xdr:col>1</xdr:col>
      <xdr:colOff>863600</xdr:colOff>
      <xdr:row>25</xdr:row>
      <xdr:rowOff>25401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15FE25-22D8-4B3D-B4FC-4D7BD93B3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667" y="3683001"/>
          <a:ext cx="4064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347134</xdr:colOff>
      <xdr:row>25</xdr:row>
      <xdr:rowOff>135467</xdr:rowOff>
    </xdr:from>
    <xdr:to>
      <xdr:col>1</xdr:col>
      <xdr:colOff>990600</xdr:colOff>
      <xdr:row>29</xdr:row>
      <xdr:rowOff>44388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8FF792C-6651-46AC-B448-3E1AF0577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2601" y="3996267"/>
          <a:ext cx="643466" cy="518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39"/>
  <sheetViews>
    <sheetView tabSelected="1" topLeftCell="A5" zoomScale="90" zoomScaleNormal="90" workbookViewId="0">
      <selection activeCell="I28" sqref="I28"/>
    </sheetView>
  </sheetViews>
  <sheetFormatPr defaultRowHeight="11.4" x14ac:dyDescent="0.2"/>
  <cols>
    <col min="1" max="1" width="2" style="2" customWidth="1"/>
    <col min="2" max="2" width="18.88671875" style="2" customWidth="1"/>
    <col min="3" max="3" width="10.77734375" style="2" bestFit="1" customWidth="1"/>
    <col min="4" max="4" width="11.33203125" style="2" bestFit="1" customWidth="1"/>
    <col min="5" max="5" width="11" style="2" bestFit="1" customWidth="1"/>
    <col min="6" max="7" width="8.88671875" style="2"/>
    <col min="8" max="8" width="5.6640625" style="2" bestFit="1" customWidth="1"/>
    <col min="9" max="9" width="6.44140625" style="2" bestFit="1" customWidth="1"/>
    <col min="10" max="16384" width="8.88671875" style="2"/>
  </cols>
  <sheetData>
    <row r="1" spans="2:25" ht="15.6" x14ac:dyDescent="0.3">
      <c r="B1" s="4" t="s">
        <v>7</v>
      </c>
    </row>
    <row r="2" spans="2:25" ht="12" x14ac:dyDescent="0.25">
      <c r="B2" s="1" t="s">
        <v>2</v>
      </c>
    </row>
    <row r="4" spans="2:25" ht="12" x14ac:dyDescent="0.25">
      <c r="B4" s="1" t="s">
        <v>9</v>
      </c>
      <c r="C4" s="2" t="s">
        <v>10</v>
      </c>
      <c r="M4" s="19"/>
      <c r="N4" s="19"/>
    </row>
    <row r="5" spans="2:25" ht="12" x14ac:dyDescent="0.25">
      <c r="B5" s="1" t="s">
        <v>11</v>
      </c>
      <c r="C5" s="2" t="s">
        <v>12</v>
      </c>
      <c r="M5" s="11"/>
      <c r="N5" s="11"/>
    </row>
    <row r="6" spans="2:25" ht="12" x14ac:dyDescent="0.25">
      <c r="B6" s="1" t="s">
        <v>13</v>
      </c>
      <c r="C6" s="2" t="s">
        <v>14</v>
      </c>
      <c r="M6" s="11"/>
      <c r="N6" s="11"/>
    </row>
    <row r="7" spans="2:25" ht="12" x14ac:dyDescent="0.25">
      <c r="B7" s="1"/>
      <c r="M7" s="12"/>
      <c r="N7" s="12"/>
    </row>
    <row r="8" spans="2:25" ht="12.6" thickBot="1" x14ac:dyDescent="0.3">
      <c r="M8" s="3"/>
      <c r="N8" s="3"/>
      <c r="O8" s="20" t="s">
        <v>15</v>
      </c>
      <c r="P8" s="21">
        <v>0</v>
      </c>
      <c r="Q8" s="21">
        <v>0.01</v>
      </c>
      <c r="R8" s="21">
        <v>0.02</v>
      </c>
      <c r="S8" s="21">
        <v>0.03</v>
      </c>
      <c r="T8" s="21">
        <v>0.04</v>
      </c>
      <c r="U8" s="21">
        <v>0.05</v>
      </c>
      <c r="V8" s="21">
        <v>0.06</v>
      </c>
      <c r="W8" s="21">
        <v>7.0000000000000007E-2</v>
      </c>
      <c r="X8" s="29">
        <v>0.08</v>
      </c>
      <c r="Y8" s="21">
        <v>0.09</v>
      </c>
    </row>
    <row r="9" spans="2:25" ht="12.6" thickBot="1" x14ac:dyDescent="0.3">
      <c r="B9" s="6"/>
      <c r="C9" s="6" t="s">
        <v>0</v>
      </c>
      <c r="D9" s="6" t="s">
        <v>1</v>
      </c>
      <c r="E9" s="6" t="s">
        <v>5</v>
      </c>
      <c r="G9" s="13"/>
      <c r="H9" s="14"/>
      <c r="I9" s="14"/>
      <c r="J9" s="14"/>
      <c r="O9" s="22">
        <v>0</v>
      </c>
      <c r="P9" s="23">
        <v>0.5</v>
      </c>
      <c r="Q9" s="23">
        <v>0.504</v>
      </c>
      <c r="R9" s="23">
        <v>0.50800000000000001</v>
      </c>
      <c r="S9" s="23">
        <v>0.51200000000000001</v>
      </c>
      <c r="T9" s="23">
        <v>0.51600000000000001</v>
      </c>
      <c r="U9" s="23">
        <v>0.51990000000000003</v>
      </c>
      <c r="V9" s="23">
        <v>0.52390000000000003</v>
      </c>
      <c r="W9" s="23">
        <v>0.52790000000000004</v>
      </c>
      <c r="X9" s="30">
        <v>0.53190000000000004</v>
      </c>
      <c r="Y9" s="23">
        <v>0.53590000000000004</v>
      </c>
    </row>
    <row r="10" spans="2:25" ht="12" x14ac:dyDescent="0.25">
      <c r="B10" s="1" t="s">
        <v>3</v>
      </c>
      <c r="C10" s="2">
        <v>100</v>
      </c>
      <c r="D10" s="2">
        <v>70</v>
      </c>
      <c r="E10" s="5" t="s">
        <v>6</v>
      </c>
      <c r="G10" s="14"/>
      <c r="H10" s="14"/>
      <c r="I10" s="14"/>
      <c r="J10" s="14"/>
      <c r="O10" s="22">
        <v>0.1</v>
      </c>
      <c r="P10" s="23">
        <v>0.53979999999999995</v>
      </c>
      <c r="Q10" s="23">
        <v>0.54379999999999995</v>
      </c>
      <c r="R10" s="23">
        <v>0.54779999999999995</v>
      </c>
      <c r="S10" s="23">
        <v>0.55169999999999997</v>
      </c>
      <c r="T10" s="23">
        <v>0.55569999999999997</v>
      </c>
      <c r="U10" s="23">
        <v>0.55959999999999999</v>
      </c>
      <c r="V10" s="23">
        <v>0.56359999999999999</v>
      </c>
      <c r="W10" s="23">
        <v>0.5675</v>
      </c>
      <c r="X10" s="30">
        <v>0.57140000000000002</v>
      </c>
      <c r="Y10" s="23">
        <v>0.57530000000000003</v>
      </c>
    </row>
    <row r="11" spans="2:25" ht="12" x14ac:dyDescent="0.25">
      <c r="B11" s="1" t="s">
        <v>8</v>
      </c>
      <c r="C11" s="2">
        <v>58</v>
      </c>
      <c r="D11" s="2">
        <v>65</v>
      </c>
      <c r="E11" s="7">
        <f>C11-D11</f>
        <v>-7</v>
      </c>
      <c r="G11" s="15"/>
      <c r="H11" s="15"/>
      <c r="I11" s="15"/>
      <c r="J11" s="14"/>
      <c r="O11" s="22">
        <v>0.2</v>
      </c>
      <c r="P11" s="23">
        <v>0.57930000000000004</v>
      </c>
      <c r="Q11" s="23">
        <v>0.58320000000000005</v>
      </c>
      <c r="R11" s="23">
        <v>0.58709999999999996</v>
      </c>
      <c r="S11" s="23">
        <v>0.59099999999999997</v>
      </c>
      <c r="T11" s="23">
        <v>0.5948</v>
      </c>
      <c r="U11" s="23">
        <v>0.59870000000000001</v>
      </c>
      <c r="V11" s="23">
        <v>0.60260000000000002</v>
      </c>
      <c r="W11" s="23">
        <v>0.60640000000000005</v>
      </c>
      <c r="X11" s="30">
        <v>0.61029999999999995</v>
      </c>
      <c r="Y11" s="23">
        <v>0.61409999999999998</v>
      </c>
    </row>
    <row r="12" spans="2:25" ht="12" x14ac:dyDescent="0.25">
      <c r="B12" s="8" t="s">
        <v>4</v>
      </c>
      <c r="C12" s="9">
        <v>10</v>
      </c>
      <c r="D12" s="9">
        <v>5</v>
      </c>
      <c r="E12" s="10">
        <f>SQRT((C12*C12/C10+D12*D12/D10))</f>
        <v>1.1649647450214351</v>
      </c>
      <c r="G12" s="16"/>
      <c r="H12" s="17"/>
      <c r="I12" s="17"/>
      <c r="J12" s="14"/>
      <c r="O12" s="22">
        <v>0.3</v>
      </c>
      <c r="P12" s="23">
        <v>0.6179</v>
      </c>
      <c r="Q12" s="23">
        <v>0.62170000000000003</v>
      </c>
      <c r="R12" s="23">
        <v>0.62549999999999994</v>
      </c>
      <c r="S12" s="23">
        <v>0.62929999999999997</v>
      </c>
      <c r="T12" s="23">
        <v>0.6331</v>
      </c>
      <c r="U12" s="23">
        <v>0.63680000000000003</v>
      </c>
      <c r="V12" s="23">
        <v>0.64059999999999995</v>
      </c>
      <c r="W12" s="23">
        <v>0.64429999999999998</v>
      </c>
      <c r="X12" s="30">
        <v>0.64800000000000002</v>
      </c>
      <c r="Y12" s="23">
        <v>0.65169999999999995</v>
      </c>
    </row>
    <row r="13" spans="2:25" ht="12" x14ac:dyDescent="0.25">
      <c r="G13" s="14"/>
      <c r="H13" s="14"/>
      <c r="I13" s="14"/>
      <c r="J13" s="14"/>
      <c r="O13" s="22">
        <v>0.4</v>
      </c>
      <c r="P13" s="23">
        <v>0.65539999999999998</v>
      </c>
      <c r="Q13" s="23">
        <v>0.65910000000000002</v>
      </c>
      <c r="R13" s="23">
        <v>0.66279999999999994</v>
      </c>
      <c r="S13" s="23">
        <v>0.66639999999999999</v>
      </c>
      <c r="T13" s="23">
        <v>0.67</v>
      </c>
      <c r="U13" s="23">
        <v>0.67359999999999998</v>
      </c>
      <c r="V13" s="23">
        <v>0.67720000000000002</v>
      </c>
      <c r="W13" s="23">
        <v>0.68079999999999996</v>
      </c>
      <c r="X13" s="30">
        <v>0.68440000000000001</v>
      </c>
      <c r="Y13" s="23">
        <v>0.68789999999999996</v>
      </c>
    </row>
    <row r="14" spans="2:25" ht="12" x14ac:dyDescent="0.25">
      <c r="B14" s="1"/>
      <c r="O14" s="22">
        <v>0.5</v>
      </c>
      <c r="P14" s="23">
        <v>0.6915</v>
      </c>
      <c r="Q14" s="23">
        <v>0.69499999999999995</v>
      </c>
      <c r="R14" s="23">
        <v>0.69850000000000001</v>
      </c>
      <c r="S14" s="23">
        <v>0.70189999999999997</v>
      </c>
      <c r="T14" s="23">
        <v>0.70540000000000003</v>
      </c>
      <c r="U14" s="23">
        <v>0.70879999999999999</v>
      </c>
      <c r="V14" s="23">
        <v>0.71230000000000004</v>
      </c>
      <c r="W14" s="23">
        <v>0.7157</v>
      </c>
      <c r="X14" s="30">
        <v>0.71899999999999997</v>
      </c>
      <c r="Y14" s="23">
        <v>0.72240000000000004</v>
      </c>
    </row>
    <row r="15" spans="2:25" ht="12" x14ac:dyDescent="0.25">
      <c r="B15" s="13"/>
      <c r="C15" s="14"/>
      <c r="O15" s="22">
        <v>0.6</v>
      </c>
      <c r="P15" s="23">
        <v>0.72570000000000001</v>
      </c>
      <c r="Q15" s="23">
        <v>0.72909999999999997</v>
      </c>
      <c r="R15" s="23">
        <v>0.73240000000000005</v>
      </c>
      <c r="S15" s="23">
        <v>0.73570000000000002</v>
      </c>
      <c r="T15" s="23">
        <v>0.7389</v>
      </c>
      <c r="U15" s="23">
        <v>0.74219999999999997</v>
      </c>
      <c r="V15" s="23">
        <v>0.74539999999999995</v>
      </c>
      <c r="W15" s="23">
        <v>0.74860000000000004</v>
      </c>
      <c r="X15" s="30">
        <v>0.75170000000000003</v>
      </c>
      <c r="Y15" s="23">
        <v>0.75490000000000002</v>
      </c>
    </row>
    <row r="16" spans="2:25" ht="12" x14ac:dyDescent="0.25">
      <c r="B16" s="26" t="s">
        <v>16</v>
      </c>
      <c r="C16" s="27">
        <v>0.99</v>
      </c>
      <c r="O16" s="22">
        <v>0.7</v>
      </c>
      <c r="P16" s="23">
        <v>0.75800000000000001</v>
      </c>
      <c r="Q16" s="23">
        <v>0.7611</v>
      </c>
      <c r="R16" s="23">
        <v>0.76419999999999999</v>
      </c>
      <c r="S16" s="23">
        <v>0.76729999999999998</v>
      </c>
      <c r="T16" s="23">
        <v>0.77039999999999997</v>
      </c>
      <c r="U16" s="23">
        <v>0.77339999999999998</v>
      </c>
      <c r="V16" s="23">
        <v>0.77639999999999998</v>
      </c>
      <c r="W16" s="23">
        <v>0.77939999999999998</v>
      </c>
      <c r="X16" s="30">
        <v>0.7823</v>
      </c>
      <c r="Y16" s="23">
        <v>0.78520000000000001</v>
      </c>
    </row>
    <row r="17" spans="2:25" ht="12" x14ac:dyDescent="0.25">
      <c r="B17" s="28" t="s">
        <v>17</v>
      </c>
      <c r="C17" s="18">
        <f>(100-99)/100</f>
        <v>0.01</v>
      </c>
      <c r="O17" s="22">
        <v>0.8</v>
      </c>
      <c r="P17" s="23">
        <v>0.78810000000000002</v>
      </c>
      <c r="Q17" s="23">
        <v>0.79100000000000004</v>
      </c>
      <c r="R17" s="23">
        <v>0.79390000000000005</v>
      </c>
      <c r="S17" s="23">
        <v>0.79669999999999996</v>
      </c>
      <c r="T17" s="23">
        <v>0.79949999999999999</v>
      </c>
      <c r="U17" s="23">
        <v>0.80230000000000001</v>
      </c>
      <c r="V17" s="23">
        <v>0.80510000000000004</v>
      </c>
      <c r="W17" s="23">
        <v>0.80779999999999996</v>
      </c>
      <c r="X17" s="30">
        <v>0.81059999999999999</v>
      </c>
      <c r="Y17" s="23">
        <v>0.81330000000000002</v>
      </c>
    </row>
    <row r="18" spans="2:25" ht="12" x14ac:dyDescent="0.25">
      <c r="B18" s="28" t="s">
        <v>18</v>
      </c>
      <c r="C18" s="18">
        <f>C17/2</f>
        <v>5.0000000000000001E-3</v>
      </c>
      <c r="O18" s="22">
        <v>0.9</v>
      </c>
      <c r="P18" s="23">
        <v>0.81589999999999996</v>
      </c>
      <c r="Q18" s="23">
        <v>0.81859999999999999</v>
      </c>
      <c r="R18" s="23">
        <v>0.82120000000000004</v>
      </c>
      <c r="S18" s="23">
        <v>0.82379999999999998</v>
      </c>
      <c r="T18" s="23">
        <v>0.82640000000000002</v>
      </c>
      <c r="U18" s="23">
        <v>0.82889999999999997</v>
      </c>
      <c r="V18" s="23">
        <v>0.83150000000000002</v>
      </c>
      <c r="W18" s="23">
        <v>0.83399999999999996</v>
      </c>
      <c r="X18" s="30">
        <v>0.83650000000000002</v>
      </c>
      <c r="Y18" s="23">
        <v>0.83889999999999998</v>
      </c>
    </row>
    <row r="19" spans="2:25" ht="12" x14ac:dyDescent="0.25">
      <c r="B19" s="26" t="s">
        <v>19</v>
      </c>
      <c r="C19" s="18">
        <f>1-C18</f>
        <v>0.995</v>
      </c>
      <c r="O19" s="22">
        <v>1</v>
      </c>
      <c r="P19" s="23">
        <v>0.84130000000000005</v>
      </c>
      <c r="Q19" s="23">
        <v>0.84379999999999999</v>
      </c>
      <c r="R19" s="23">
        <v>0.84609999999999996</v>
      </c>
      <c r="S19" s="23">
        <v>0.84850000000000003</v>
      </c>
      <c r="T19" s="23">
        <v>0.8508</v>
      </c>
      <c r="U19" s="23">
        <v>0.85309999999999997</v>
      </c>
      <c r="V19" s="23">
        <v>0.85540000000000005</v>
      </c>
      <c r="W19" s="23">
        <v>0.85770000000000002</v>
      </c>
      <c r="X19" s="30">
        <v>0.8599</v>
      </c>
      <c r="Y19" s="23">
        <v>0.86209999999999998</v>
      </c>
    </row>
    <row r="20" spans="2:25" ht="12" x14ac:dyDescent="0.25">
      <c r="B20" s="33" t="s">
        <v>20</v>
      </c>
      <c r="C20" s="18">
        <v>2.58</v>
      </c>
      <c r="O20" s="22">
        <v>1.1000000000000001</v>
      </c>
      <c r="P20" s="23">
        <v>0.86429999999999996</v>
      </c>
      <c r="Q20" s="23">
        <v>0.86650000000000005</v>
      </c>
      <c r="R20" s="23">
        <v>0.86860000000000004</v>
      </c>
      <c r="S20" s="23">
        <v>0.87080000000000002</v>
      </c>
      <c r="T20" s="23">
        <v>0.87290000000000001</v>
      </c>
      <c r="U20" s="23">
        <v>0.87490000000000001</v>
      </c>
      <c r="V20" s="23">
        <v>0.877</v>
      </c>
      <c r="W20" s="23">
        <v>0.879</v>
      </c>
      <c r="X20" s="30">
        <v>0.88100000000000001</v>
      </c>
      <c r="Y20" s="23">
        <v>0.88300000000000001</v>
      </c>
    </row>
    <row r="21" spans="2:25" ht="12" x14ac:dyDescent="0.25">
      <c r="O21" s="22">
        <v>1.2</v>
      </c>
      <c r="P21" s="23">
        <v>0.88490000000000002</v>
      </c>
      <c r="Q21" s="23">
        <v>0.88690000000000002</v>
      </c>
      <c r="R21" s="23">
        <v>0.88880000000000003</v>
      </c>
      <c r="S21" s="23">
        <v>0.89070000000000005</v>
      </c>
      <c r="T21" s="23">
        <v>0.89249999999999996</v>
      </c>
      <c r="U21" s="23">
        <v>0.89439999999999997</v>
      </c>
      <c r="V21" s="23">
        <v>0.8962</v>
      </c>
      <c r="W21" s="23">
        <v>0.89800000000000002</v>
      </c>
      <c r="X21" s="30">
        <v>0.89970000000000006</v>
      </c>
      <c r="Y21" s="23">
        <v>0.90149999999999997</v>
      </c>
    </row>
    <row r="22" spans="2:25" ht="12" x14ac:dyDescent="0.25">
      <c r="O22" s="22">
        <v>1.3</v>
      </c>
      <c r="P22" s="23">
        <v>0.9032</v>
      </c>
      <c r="Q22" s="23">
        <v>0.90490000000000004</v>
      </c>
      <c r="R22" s="23">
        <v>0.90659999999999996</v>
      </c>
      <c r="S22" s="23">
        <v>0.90820000000000001</v>
      </c>
      <c r="T22" s="23">
        <v>0.90990000000000004</v>
      </c>
      <c r="U22" s="23">
        <v>0.91149999999999998</v>
      </c>
      <c r="V22" s="23">
        <v>0.91310000000000002</v>
      </c>
      <c r="W22" s="23">
        <v>0.91469999999999996</v>
      </c>
      <c r="X22" s="30">
        <v>0.91620000000000001</v>
      </c>
      <c r="Y22" s="23">
        <v>0.91769999999999996</v>
      </c>
    </row>
    <row r="23" spans="2:25" ht="12" x14ac:dyDescent="0.25">
      <c r="C23" s="18">
        <f>C11-D11</f>
        <v>-7</v>
      </c>
      <c r="O23" s="22">
        <v>1.4</v>
      </c>
      <c r="P23" s="23">
        <v>0.91920000000000002</v>
      </c>
      <c r="Q23" s="23">
        <v>0.92069999999999996</v>
      </c>
      <c r="R23" s="23">
        <v>0.92220000000000002</v>
      </c>
      <c r="S23" s="23">
        <v>0.92359999999999998</v>
      </c>
      <c r="T23" s="23">
        <v>0.92510000000000003</v>
      </c>
      <c r="U23" s="23">
        <v>0.92649999999999999</v>
      </c>
      <c r="V23" s="23">
        <v>0.92789999999999995</v>
      </c>
      <c r="W23" s="23">
        <v>0.92920000000000003</v>
      </c>
      <c r="X23" s="30">
        <v>0.93059999999999998</v>
      </c>
      <c r="Y23" s="23">
        <v>0.93189999999999995</v>
      </c>
    </row>
    <row r="24" spans="2:25" ht="12" x14ac:dyDescent="0.25">
      <c r="O24" s="22">
        <v>1.5</v>
      </c>
      <c r="P24" s="23">
        <v>0.93320000000000003</v>
      </c>
      <c r="Q24" s="23">
        <v>0.9345</v>
      </c>
      <c r="R24" s="23">
        <v>0.93569999999999998</v>
      </c>
      <c r="S24" s="23">
        <v>0.93700000000000006</v>
      </c>
      <c r="T24" s="23">
        <v>0.93820000000000003</v>
      </c>
      <c r="U24" s="23">
        <v>0.93940000000000001</v>
      </c>
      <c r="V24" s="23">
        <v>0.94059999999999999</v>
      </c>
      <c r="W24" s="23">
        <v>0.94179999999999997</v>
      </c>
      <c r="X24" s="30">
        <v>0.94289999999999996</v>
      </c>
      <c r="Y24" s="23">
        <v>0.94410000000000005</v>
      </c>
    </row>
    <row r="25" spans="2:25" ht="12" x14ac:dyDescent="0.25">
      <c r="C25" s="18">
        <f>C20</f>
        <v>2.58</v>
      </c>
      <c r="O25" s="22">
        <v>1.6</v>
      </c>
      <c r="P25" s="23">
        <v>0.94520000000000004</v>
      </c>
      <c r="Q25" s="23">
        <v>0.94630000000000003</v>
      </c>
      <c r="R25" s="23">
        <v>0.94740000000000002</v>
      </c>
      <c r="S25" s="23">
        <v>0.94840000000000002</v>
      </c>
      <c r="T25" s="23">
        <v>0.94950000000000001</v>
      </c>
      <c r="U25" s="23">
        <v>0.95050000000000001</v>
      </c>
      <c r="V25" s="23">
        <v>0.95150000000000001</v>
      </c>
      <c r="W25" s="23">
        <v>0.95250000000000001</v>
      </c>
      <c r="X25" s="30">
        <v>0.95350000000000001</v>
      </c>
      <c r="Y25" s="23">
        <v>0.95450000000000002</v>
      </c>
    </row>
    <row r="26" spans="2:25" ht="12" x14ac:dyDescent="0.25">
      <c r="O26" s="22">
        <v>1.7</v>
      </c>
      <c r="P26" s="23">
        <v>0.95540000000000003</v>
      </c>
      <c r="Q26" s="23">
        <v>0.95640000000000003</v>
      </c>
      <c r="R26" s="23">
        <v>0.95730000000000004</v>
      </c>
      <c r="S26" s="23">
        <v>0.95820000000000005</v>
      </c>
      <c r="T26" s="23">
        <v>0.95909999999999995</v>
      </c>
      <c r="U26" s="23">
        <v>0.95989999999999998</v>
      </c>
      <c r="V26" s="23">
        <v>0.96079999999999999</v>
      </c>
      <c r="W26" s="23">
        <v>0.96160000000000001</v>
      </c>
      <c r="X26" s="30">
        <v>0.96250000000000002</v>
      </c>
      <c r="Y26" s="23">
        <v>0.96330000000000005</v>
      </c>
    </row>
    <row r="27" spans="2:25" ht="12" x14ac:dyDescent="0.25">
      <c r="O27" s="22">
        <v>1.8</v>
      </c>
      <c r="P27" s="23">
        <v>0.96409999999999996</v>
      </c>
      <c r="Q27" s="23">
        <v>0.96489999999999998</v>
      </c>
      <c r="R27" s="23">
        <v>0.96560000000000001</v>
      </c>
      <c r="S27" s="23">
        <v>0.96640000000000004</v>
      </c>
      <c r="T27" s="23">
        <v>0.96709999999999996</v>
      </c>
      <c r="U27" s="23">
        <v>0.96779999999999999</v>
      </c>
      <c r="V27" s="23">
        <v>0.96860000000000002</v>
      </c>
      <c r="W27" s="23">
        <v>0.96930000000000005</v>
      </c>
      <c r="X27" s="30">
        <v>0.96989999999999998</v>
      </c>
      <c r="Y27" s="23">
        <v>0.97060000000000002</v>
      </c>
    </row>
    <row r="28" spans="2:25" ht="12" x14ac:dyDescent="0.25">
      <c r="C28" s="34">
        <f>SQRT(((C12*C12)/C10) + ((D12*D12)/D10))</f>
        <v>1.1649647450214351</v>
      </c>
      <c r="O28" s="22">
        <v>1.9</v>
      </c>
      <c r="P28" s="23">
        <v>0.97130000000000005</v>
      </c>
      <c r="Q28" s="23">
        <v>0.97189999999999999</v>
      </c>
      <c r="R28" s="23">
        <v>0.97260000000000002</v>
      </c>
      <c r="S28" s="23">
        <v>0.97319999999999995</v>
      </c>
      <c r="T28" s="23">
        <v>0.9738</v>
      </c>
      <c r="U28" s="23">
        <v>0.97440000000000004</v>
      </c>
      <c r="V28" s="23">
        <v>0.97499999999999998</v>
      </c>
      <c r="W28" s="23">
        <v>0.97560000000000002</v>
      </c>
      <c r="X28" s="30">
        <v>0.97609999999999997</v>
      </c>
      <c r="Y28" s="23">
        <v>0.97670000000000001</v>
      </c>
    </row>
    <row r="29" spans="2:25" ht="12" x14ac:dyDescent="0.25">
      <c r="O29" s="22">
        <v>2</v>
      </c>
      <c r="P29" s="23">
        <v>0.97719999999999996</v>
      </c>
      <c r="Q29" s="23">
        <v>0.9778</v>
      </c>
      <c r="R29" s="23">
        <v>0.97829999999999995</v>
      </c>
      <c r="S29" s="23">
        <v>0.9788</v>
      </c>
      <c r="T29" s="23">
        <v>0.97929999999999995</v>
      </c>
      <c r="U29" s="23">
        <v>0.9798</v>
      </c>
      <c r="V29" s="23">
        <v>0.98029999999999995</v>
      </c>
      <c r="W29" s="23">
        <v>0.98080000000000001</v>
      </c>
      <c r="X29" s="30">
        <v>0.98119999999999996</v>
      </c>
      <c r="Y29" s="23">
        <v>0.98170000000000002</v>
      </c>
    </row>
    <row r="30" spans="2:25" ht="12" x14ac:dyDescent="0.25">
      <c r="O30" s="22">
        <v>2.1</v>
      </c>
      <c r="P30" s="23">
        <v>0.98209999999999997</v>
      </c>
      <c r="Q30" s="23">
        <v>0.98260000000000003</v>
      </c>
      <c r="R30" s="23">
        <v>0.98299999999999998</v>
      </c>
      <c r="S30" s="23">
        <v>0.98340000000000005</v>
      </c>
      <c r="T30" s="23">
        <v>0.98380000000000001</v>
      </c>
      <c r="U30" s="23">
        <v>0.98419999999999996</v>
      </c>
      <c r="V30" s="23">
        <v>0.98460000000000003</v>
      </c>
      <c r="W30" s="23">
        <v>0.98499999999999999</v>
      </c>
      <c r="X30" s="30">
        <v>0.98540000000000005</v>
      </c>
      <c r="Y30" s="23">
        <v>0.98570000000000002</v>
      </c>
    </row>
    <row r="31" spans="2:25" ht="12" x14ac:dyDescent="0.25">
      <c r="C31" s="33" t="s">
        <v>22</v>
      </c>
      <c r="D31" s="33" t="s">
        <v>23</v>
      </c>
      <c r="O31" s="22">
        <v>2.2000000000000002</v>
      </c>
      <c r="P31" s="23">
        <v>0.98609999999999998</v>
      </c>
      <c r="Q31" s="23">
        <v>0.98640000000000005</v>
      </c>
      <c r="R31" s="23">
        <v>0.98680000000000001</v>
      </c>
      <c r="S31" s="23">
        <v>0.98709999999999998</v>
      </c>
      <c r="T31" s="23">
        <v>0.98750000000000004</v>
      </c>
      <c r="U31" s="23">
        <v>0.98780000000000001</v>
      </c>
      <c r="V31" s="23">
        <v>0.98809999999999998</v>
      </c>
      <c r="W31" s="23">
        <v>0.98839999999999995</v>
      </c>
      <c r="X31" s="30">
        <v>0.98870000000000002</v>
      </c>
      <c r="Y31" s="23">
        <v>0.98899999999999999</v>
      </c>
    </row>
    <row r="32" spans="2:25" ht="12" x14ac:dyDescent="0.25">
      <c r="B32" s="26" t="s">
        <v>21</v>
      </c>
      <c r="C32" s="34">
        <f>$C$23 - $C$25 *$C$28</f>
        <v>-10.005609042155303</v>
      </c>
      <c r="D32" s="34">
        <f>$C$23 + $C$25 *$C$28</f>
        <v>-3.9943909578446974</v>
      </c>
      <c r="O32" s="22">
        <v>2.2999999999999998</v>
      </c>
      <c r="P32" s="23">
        <v>0.98929999999999996</v>
      </c>
      <c r="Q32" s="23">
        <v>0.98960000000000004</v>
      </c>
      <c r="R32" s="23">
        <v>0.98980000000000001</v>
      </c>
      <c r="S32" s="23">
        <v>0.99009999999999998</v>
      </c>
      <c r="T32" s="23">
        <v>0.99039999999999995</v>
      </c>
      <c r="U32" s="23">
        <v>0.99060000000000004</v>
      </c>
      <c r="V32" s="23">
        <v>0.9909</v>
      </c>
      <c r="W32" s="23">
        <v>0.99109999999999998</v>
      </c>
      <c r="X32" s="30">
        <v>0.99129999999999996</v>
      </c>
      <c r="Y32" s="23">
        <v>0.99160000000000004</v>
      </c>
    </row>
    <row r="33" spans="15:25" ht="12" x14ac:dyDescent="0.25">
      <c r="O33" s="22">
        <v>2.4</v>
      </c>
      <c r="P33" s="23">
        <v>0.99180000000000001</v>
      </c>
      <c r="Q33" s="23">
        <v>0.99199999999999999</v>
      </c>
      <c r="R33" s="23">
        <v>0.99219999999999997</v>
      </c>
      <c r="S33" s="23">
        <v>0.99250000000000005</v>
      </c>
      <c r="T33" s="23">
        <v>0.99270000000000003</v>
      </c>
      <c r="U33" s="23">
        <v>0.9929</v>
      </c>
      <c r="V33" s="23">
        <v>0.99309999999999998</v>
      </c>
      <c r="W33" s="23">
        <v>0.99319999999999997</v>
      </c>
      <c r="X33" s="30">
        <v>0.99339999999999995</v>
      </c>
      <c r="Y33" s="23">
        <v>0.99360000000000004</v>
      </c>
    </row>
    <row r="34" spans="15:25" ht="12" x14ac:dyDescent="0.25">
      <c r="O34" s="31">
        <v>2.5</v>
      </c>
      <c r="P34" s="30">
        <v>0.99380000000000002</v>
      </c>
      <c r="Q34" s="30">
        <v>0.99399999999999999</v>
      </c>
      <c r="R34" s="30">
        <v>0.99409999999999998</v>
      </c>
      <c r="S34" s="30">
        <v>0.99429999999999996</v>
      </c>
      <c r="T34" s="30">
        <v>0.99450000000000005</v>
      </c>
      <c r="U34" s="30">
        <v>0.99460000000000004</v>
      </c>
      <c r="V34" s="30">
        <v>0.99480000000000002</v>
      </c>
      <c r="W34" s="30">
        <v>0.99490000000000001</v>
      </c>
      <c r="X34" s="32">
        <v>0.99509999999999998</v>
      </c>
      <c r="Y34" s="23">
        <v>0.99519999999999997</v>
      </c>
    </row>
    <row r="35" spans="15:25" ht="12" x14ac:dyDescent="0.25">
      <c r="O35" s="22">
        <v>2.6</v>
      </c>
      <c r="P35" s="23">
        <v>0.99529999999999996</v>
      </c>
      <c r="Q35" s="23">
        <v>0.99550000000000005</v>
      </c>
      <c r="R35" s="23">
        <v>0.99560000000000004</v>
      </c>
      <c r="S35" s="23">
        <v>0.99570000000000003</v>
      </c>
      <c r="T35" s="23">
        <v>0.99590000000000001</v>
      </c>
      <c r="U35" s="23">
        <v>0.996</v>
      </c>
      <c r="V35" s="23">
        <v>0.99609999999999999</v>
      </c>
      <c r="W35" s="23">
        <v>0.99619999999999997</v>
      </c>
      <c r="X35" s="23">
        <v>0.99629999999999996</v>
      </c>
      <c r="Y35" s="23">
        <v>0.99639999999999995</v>
      </c>
    </row>
    <row r="36" spans="15:25" ht="12" x14ac:dyDescent="0.25">
      <c r="O36" s="22">
        <v>2.7</v>
      </c>
      <c r="P36" s="23">
        <v>0.99650000000000005</v>
      </c>
      <c r="Q36" s="23">
        <v>0.99660000000000004</v>
      </c>
      <c r="R36" s="23">
        <v>0.99670000000000003</v>
      </c>
      <c r="S36" s="23">
        <v>0.99680000000000002</v>
      </c>
      <c r="T36" s="23">
        <v>0.99690000000000001</v>
      </c>
      <c r="U36" s="23">
        <v>0.997</v>
      </c>
      <c r="V36" s="23">
        <v>0.99709999999999999</v>
      </c>
      <c r="W36" s="23">
        <v>0.99719999999999998</v>
      </c>
      <c r="X36" s="23">
        <v>0.99729999999999996</v>
      </c>
      <c r="Y36" s="23">
        <v>0.99739999999999995</v>
      </c>
    </row>
    <row r="37" spans="15:25" ht="12" x14ac:dyDescent="0.25">
      <c r="O37" s="22">
        <v>2.8</v>
      </c>
      <c r="P37" s="23">
        <v>0.99739999999999995</v>
      </c>
      <c r="Q37" s="23">
        <v>0.99750000000000005</v>
      </c>
      <c r="R37" s="23">
        <v>0.99760000000000004</v>
      </c>
      <c r="S37" s="23">
        <v>0.99770000000000003</v>
      </c>
      <c r="T37" s="23">
        <v>0.99770000000000003</v>
      </c>
      <c r="U37" s="23">
        <v>0.99780000000000002</v>
      </c>
      <c r="V37" s="23">
        <v>0.99790000000000001</v>
      </c>
      <c r="W37" s="23">
        <v>0.99790000000000001</v>
      </c>
      <c r="X37" s="23">
        <v>0.998</v>
      </c>
      <c r="Y37" s="23">
        <v>0.99809999999999999</v>
      </c>
    </row>
    <row r="38" spans="15:25" ht="12" x14ac:dyDescent="0.25">
      <c r="O38" s="22">
        <v>2.9</v>
      </c>
      <c r="P38" s="23">
        <v>0.99809999999999999</v>
      </c>
      <c r="Q38" s="23">
        <v>0.99819999999999998</v>
      </c>
      <c r="R38" s="23">
        <v>0.99819999999999998</v>
      </c>
      <c r="S38" s="23">
        <v>0.99829999999999997</v>
      </c>
      <c r="T38" s="23">
        <v>0.99839999999999995</v>
      </c>
      <c r="U38" s="23">
        <v>0.99839999999999995</v>
      </c>
      <c r="V38" s="23">
        <v>0.99850000000000005</v>
      </c>
      <c r="W38" s="23">
        <v>0.99850000000000005</v>
      </c>
      <c r="X38" s="23">
        <v>0.99860000000000004</v>
      </c>
      <c r="Y38" s="23">
        <v>0.99860000000000004</v>
      </c>
    </row>
    <row r="39" spans="15:25" ht="12" x14ac:dyDescent="0.25">
      <c r="O39" s="24">
        <v>3</v>
      </c>
      <c r="P39" s="25">
        <v>0.99870000000000003</v>
      </c>
      <c r="Q39" s="25">
        <v>0.99870000000000003</v>
      </c>
      <c r="R39" s="25">
        <v>0.99870000000000003</v>
      </c>
      <c r="S39" s="25">
        <v>0.99880000000000002</v>
      </c>
      <c r="T39" s="25">
        <v>0.99880000000000002</v>
      </c>
      <c r="U39" s="25">
        <v>0.99890000000000001</v>
      </c>
      <c r="V39" s="25">
        <v>0.99890000000000001</v>
      </c>
      <c r="W39" s="25">
        <v>0.99890000000000001</v>
      </c>
      <c r="X39" s="25">
        <v>0.999</v>
      </c>
      <c r="Y39" s="25">
        <v>0.999</v>
      </c>
    </row>
  </sheetData>
  <mergeCells count="1">
    <mergeCell ref="M4:N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CI, indep, var kwn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2022-02-28T17:46:00Z</dcterms:modified>
</cp:coreProperties>
</file>