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 filterPrivacy="1"/>
  <xr:revisionPtr revIDLastSave="0" documentId="13_ncr:1_{6045C9B5-329C-47B8-AB1D-3C5363E68DC0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Weight-loss data, lbs" sheetId="1" r:id="rId1"/>
  </sheets>
  <calcPr calcId="18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6" i="1" l="1"/>
  <c r="G18" i="1" s="1"/>
  <c r="D15" i="1"/>
  <c r="G15" i="1" s="1"/>
  <c r="D16" i="1"/>
  <c r="D17" i="1"/>
  <c r="D18" i="1"/>
  <c r="D19" i="1"/>
  <c r="D20" i="1"/>
  <c r="D21" i="1"/>
  <c r="D22" i="1"/>
  <c r="D23" i="1"/>
  <c r="D14" i="1"/>
  <c r="G14" i="1" l="1"/>
</calcChain>
</file>

<file path=xl/sharedStrings.xml><?xml version="1.0" encoding="utf-8"?>
<sst xmlns="http://schemas.openxmlformats.org/spreadsheetml/2006/main" count="31" uniqueCount="31">
  <si>
    <t>Test the mean. Dependent Samples</t>
  </si>
  <si>
    <t>Background</t>
  </si>
  <si>
    <t>Task 1</t>
  </si>
  <si>
    <t>Calculate the difference between before and after</t>
  </si>
  <si>
    <t>Task 2</t>
  </si>
  <si>
    <t>Calculate the appropriate statistic</t>
  </si>
  <si>
    <t>Task 3</t>
  </si>
  <si>
    <t>Task 4</t>
  </si>
  <si>
    <t>Weight-loss program, lbs</t>
  </si>
  <si>
    <t>Some guy on the internet designed a weight-loss program. You are wondering if it is working. You are given a sample of some people who did the program. You can find the data in kg if you prefer working with kg as a unit of measurement.</t>
  </si>
  <si>
    <t>Decide if this is a one-sided or a two-sided test. Calculate the p-value of this statistic</t>
  </si>
  <si>
    <t>Based on the p-value, decide at 1%,5% and 10% significance, if the program is working. Comment using the appropriate statistical jargon.</t>
  </si>
  <si>
    <t>Task 5</t>
  </si>
  <si>
    <t>State the null hypothesis.</t>
  </si>
  <si>
    <t>Before (lbs)</t>
  </si>
  <si>
    <t>After (lbs)</t>
  </si>
  <si>
    <t>difference(lbs)</t>
  </si>
  <si>
    <t>Standard Deviation</t>
  </si>
  <si>
    <t>Standard Err</t>
  </si>
  <si>
    <r>
      <t xml:space="preserve">d.f. / </t>
    </r>
    <r>
      <rPr>
        <b/>
        <sz val="9"/>
        <color rgb="FF002060"/>
        <rFont val="Calibri"/>
        <family val="2"/>
      </rPr>
      <t>α</t>
    </r>
  </si>
  <si>
    <t>inf.</t>
  </si>
  <si>
    <t>CI*</t>
  </si>
  <si>
    <t>t score</t>
  </si>
  <si>
    <t>Null Hypothesis</t>
  </si>
  <si>
    <t xml:space="preserve">The population mean is 0 in terms of difference </t>
  </si>
  <si>
    <t>Sample Mean</t>
  </si>
  <si>
    <t>Population mean diff</t>
  </si>
  <si>
    <t>T table score with 9 degree of freedom and 5% significance level</t>
  </si>
  <si>
    <t>T table score with 9 degree of freedom and 1% significance level</t>
  </si>
  <si>
    <t>The p-value is .050248. The result is not significant at p &lt; .05.</t>
  </si>
  <si>
    <t>The p-value is .010007. The result is significant at p &lt; .05.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</si>
</sst>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  <font>
      <b/>
      <sz val="9"/>
      <color rgb="FF002060"/>
      <name val="Calibri"/>
      <family val="2"/>
    </font>
    <font>
      <b/>
      <sz val="9"/>
      <color theme="1"/>
      <name val="Arial"/>
      <family val="2"/>
    </font>
    <font>
      <sz val="9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rgb="FF002060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thin">
        <color rgb="FF002060"/>
      </right>
      <top/>
      <bottom style="medium">
        <color rgb="FF002060"/>
      </bottom>
      <diagonal/>
    </border>
    <border>
      <left/>
      <right style="thin">
        <color rgb="FF002060"/>
      </right>
      <top/>
      <bottom/>
      <diagonal/>
    </border>
    <border>
      <left/>
      <right style="thin">
        <color rgb="FF002060"/>
      </right>
      <top style="medium">
        <color rgb="FF002060"/>
      </top>
      <bottom style="medium">
        <color rgb="FF002060"/>
      </bottom>
      <diagonal/>
    </border>
    <border>
      <left/>
      <right/>
      <top style="medium">
        <color rgb="FF002060"/>
      </top>
      <bottom style="medium">
        <color rgb="FF002060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/>
    <xf numFmtId="0" fontId="3" fillId="2" borderId="1" xfId="0" applyFont="1" applyFill="1" applyBorder="1" applyAlignment="1">
      <alignment horizontal="right"/>
    </xf>
    <xf numFmtId="2" fontId="1" fillId="2" borderId="0" xfId="0" applyNumberFormat="1" applyFont="1" applyFill="1"/>
    <xf numFmtId="2" fontId="1" fillId="2" borderId="2" xfId="0" applyNumberFormat="1" applyFont="1" applyFill="1" applyBorder="1"/>
    <xf numFmtId="2" fontId="1" fillId="2" borderId="0" xfId="0" applyNumberFormat="1" applyFont="1" applyFill="1" applyBorder="1"/>
    <xf numFmtId="0" fontId="1" fillId="2" borderId="0" xfId="0" applyFont="1" applyFill="1" applyBorder="1"/>
    <xf numFmtId="0" fontId="3" fillId="2" borderId="0" xfId="0" applyFont="1" applyFill="1" applyBorder="1"/>
    <xf numFmtId="164" fontId="1" fillId="2" borderId="0" xfId="0" applyNumberFormat="1" applyFont="1" applyFill="1" applyBorder="1"/>
    <xf numFmtId="0" fontId="3" fillId="2" borderId="0" xfId="0" applyFont="1" applyFill="1" applyBorder="1" applyAlignment="1">
      <alignment horizontal="right"/>
    </xf>
    <xf numFmtId="2" fontId="1" fillId="2" borderId="3" xfId="0" applyNumberFormat="1" applyFont="1" applyFill="1" applyBorder="1"/>
    <xf numFmtId="2" fontId="1" fillId="2" borderId="4" xfId="0" applyNumberFormat="1" applyFont="1" applyFill="1" applyBorder="1"/>
    <xf numFmtId="0" fontId="3" fillId="2" borderId="5" xfId="0" applyFont="1" applyFill="1" applyBorder="1"/>
    <xf numFmtId="0" fontId="3" fillId="2" borderId="1" xfId="0" applyFont="1" applyFill="1" applyBorder="1"/>
    <xf numFmtId="0" fontId="1" fillId="2" borderId="6" xfId="0" applyFont="1" applyFill="1" applyBorder="1"/>
    <xf numFmtId="164" fontId="1" fillId="2" borderId="0" xfId="0" applyNumberFormat="1" applyFont="1" applyFill="1"/>
    <xf numFmtId="0" fontId="1" fillId="2" borderId="5" xfId="0" applyFont="1" applyFill="1" applyBorder="1" applyAlignment="1">
      <alignment horizontal="right"/>
    </xf>
    <xf numFmtId="164" fontId="1" fillId="2" borderId="1" xfId="0" applyNumberFormat="1" applyFont="1" applyFill="1" applyBorder="1"/>
    <xf numFmtId="0" fontId="5" fillId="2" borderId="7" xfId="0" applyFont="1" applyFill="1" applyBorder="1"/>
    <xf numFmtId="9" fontId="1" fillId="2" borderId="8" xfId="0" applyNumberFormat="1" applyFont="1" applyFill="1" applyBorder="1"/>
    <xf numFmtId="0" fontId="1" fillId="2" borderId="0" xfId="0" applyFont="1" applyFill="1" applyAlignment="1">
      <alignment horizontal="center"/>
    </xf>
    <xf numFmtId="2" fontId="1" fillId="2" borderId="0" xfId="0" applyNumberFormat="1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 wrapText="1"/>
    </xf>
    <xf numFmtId="164" fontId="1" fillId="2" borderId="0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64" fontId="1" fillId="3" borderId="0" xfId="0" applyNumberFormat="1" applyFont="1" applyFill="1"/>
    <xf numFmtId="0" fontId="6" fillId="2" borderId="0" xfId="0" applyFont="1" applyFill="1" applyBorder="1"/>
    <xf numFmtId="0" fontId="6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647700</xdr:colOff>
      <xdr:row>21</xdr:row>
      <xdr:rowOff>68580</xdr:rowOff>
    </xdr:from>
    <xdr:to>
      <xdr:col>14</xdr:col>
      <xdr:colOff>99060</xdr:colOff>
      <xdr:row>23</xdr:row>
      <xdr:rowOff>281940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CC0BBB11-11E0-4E42-89D1-E1571A3375D7}"/>
            </a:ext>
          </a:extLst>
        </xdr:cNvPr>
        <xdr:cNvCxnSpPr/>
      </xdr:nvCxnSpPr>
      <xdr:spPr>
        <a:xfrm flipH="1">
          <a:off x="5280660" y="3276600"/>
          <a:ext cx="4556760" cy="5105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617220</xdr:colOff>
      <xdr:row>21</xdr:row>
      <xdr:rowOff>68580</xdr:rowOff>
    </xdr:from>
    <xdr:to>
      <xdr:col>16</xdr:col>
      <xdr:colOff>205740</xdr:colOff>
      <xdr:row>26</xdr:row>
      <xdr:rowOff>289560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9FE43FA2-E491-4190-8BF6-581985F4F2C8}"/>
            </a:ext>
          </a:extLst>
        </xdr:cNvPr>
        <xdr:cNvCxnSpPr/>
      </xdr:nvCxnSpPr>
      <xdr:spPr>
        <a:xfrm flipH="1">
          <a:off x="5250180" y="3276600"/>
          <a:ext cx="5798820" cy="13868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50"/>
  <sheetViews>
    <sheetView tabSelected="1" topLeftCell="A9" zoomScaleNormal="100" workbookViewId="0">
      <selection activeCell="F32" sqref="F32"/>
    </sheetView>
  </sheetViews>
  <sheetFormatPr defaultRowHeight="11.4" x14ac:dyDescent="0.2"/>
  <cols>
    <col min="1" max="1" width="2" style="1" customWidth="1"/>
    <col min="2" max="2" width="10.33203125" style="1" customWidth="1"/>
    <col min="3" max="3" width="12.77734375" style="1" customWidth="1"/>
    <col min="4" max="4" width="17.77734375" style="1" bestFit="1" customWidth="1"/>
    <col min="5" max="5" width="8.88671875" style="1"/>
    <col min="6" max="6" width="15.77734375" style="1" customWidth="1"/>
    <col min="7" max="7" width="12.109375" style="1" bestFit="1" customWidth="1"/>
    <col min="8" max="8" width="10.21875" style="1" bestFit="1" customWidth="1"/>
    <col min="9" max="9" width="7.6640625" style="1" bestFit="1" customWidth="1"/>
    <col min="10" max="14" width="8.88671875" style="1"/>
    <col min="15" max="15" width="7.21875" style="1" customWidth="1"/>
    <col min="16" max="16384" width="8.88671875" style="1"/>
  </cols>
  <sheetData>
    <row r="1" spans="2:18" ht="15.6" x14ac:dyDescent="0.3">
      <c r="B1" s="2" t="s">
        <v>0</v>
      </c>
    </row>
    <row r="2" spans="2:18" ht="12" x14ac:dyDescent="0.25">
      <c r="B2" s="3" t="s">
        <v>8</v>
      </c>
    </row>
    <row r="3" spans="2:18" ht="12" x14ac:dyDescent="0.25">
      <c r="B3" s="3"/>
    </row>
    <row r="4" spans="2:18" ht="12" x14ac:dyDescent="0.25">
      <c r="B4" s="3" t="s">
        <v>1</v>
      </c>
      <c r="C4" s="1" t="s">
        <v>9</v>
      </c>
    </row>
    <row r="5" spans="2:18" ht="12" x14ac:dyDescent="0.25">
      <c r="B5" s="3" t="s">
        <v>2</v>
      </c>
      <c r="C5" s="1" t="s">
        <v>3</v>
      </c>
    </row>
    <row r="6" spans="2:18" ht="12" x14ac:dyDescent="0.25">
      <c r="B6" s="3" t="s">
        <v>4</v>
      </c>
      <c r="C6" s="1" t="s">
        <v>13</v>
      </c>
    </row>
    <row r="7" spans="2:18" ht="12" x14ac:dyDescent="0.25">
      <c r="B7" s="3" t="s">
        <v>6</v>
      </c>
      <c r="C7" s="1" t="s">
        <v>5</v>
      </c>
    </row>
    <row r="8" spans="2:18" ht="12" x14ac:dyDescent="0.25">
      <c r="B8" s="3" t="s">
        <v>7</v>
      </c>
      <c r="C8" s="1" t="s">
        <v>10</v>
      </c>
    </row>
    <row r="9" spans="2:18" ht="12" x14ac:dyDescent="0.25">
      <c r="B9" s="3" t="s">
        <v>12</v>
      </c>
      <c r="C9" s="1" t="s">
        <v>11</v>
      </c>
    </row>
    <row r="11" spans="2:18" x14ac:dyDescent="0.2">
      <c r="C11" s="1" t="s">
        <v>23</v>
      </c>
      <c r="D11" s="1" t="s">
        <v>24</v>
      </c>
    </row>
    <row r="13" spans="2:18" ht="12.6" thickBot="1" x14ac:dyDescent="0.3">
      <c r="B13" s="4" t="s">
        <v>14</v>
      </c>
      <c r="C13" s="4" t="s">
        <v>15</v>
      </c>
      <c r="D13" s="11" t="s">
        <v>16</v>
      </c>
      <c r="F13" s="9" t="s">
        <v>26</v>
      </c>
      <c r="G13" s="22">
        <v>0</v>
      </c>
      <c r="M13" s="14" t="s">
        <v>19</v>
      </c>
      <c r="N13" s="15">
        <v>0.1</v>
      </c>
      <c r="O13" s="15">
        <v>0.05</v>
      </c>
      <c r="P13" s="15">
        <v>2.5000000000000001E-2</v>
      </c>
      <c r="Q13" s="15">
        <v>0.01</v>
      </c>
      <c r="R13" s="15">
        <v>5.0000000000000001E-3</v>
      </c>
    </row>
    <row r="14" spans="2:18" ht="12" x14ac:dyDescent="0.25">
      <c r="B14" s="5">
        <v>228.5752732416</v>
      </c>
      <c r="C14" s="5">
        <v>228.55</v>
      </c>
      <c r="D14" s="13">
        <f>B14-C14</f>
        <v>2.5273241599990115E-2</v>
      </c>
      <c r="F14" s="9" t="s">
        <v>25</v>
      </c>
      <c r="G14" s="23">
        <f>AVERAGE(D14:D23)</f>
        <v>2.5070888468999954</v>
      </c>
      <c r="H14" s="8"/>
      <c r="I14" s="8"/>
      <c r="J14" s="8"/>
      <c r="K14" s="8"/>
      <c r="L14" s="8"/>
      <c r="M14" s="16">
        <v>1</v>
      </c>
      <c r="N14" s="17">
        <v>3.0779999999999998</v>
      </c>
      <c r="O14" s="17">
        <v>6.3140000000000001</v>
      </c>
      <c r="P14" s="17">
        <v>12.706</v>
      </c>
      <c r="Q14" s="17">
        <v>31.821000000000002</v>
      </c>
      <c r="R14" s="17">
        <v>63.656999999999996</v>
      </c>
    </row>
    <row r="15" spans="2:18" ht="12" x14ac:dyDescent="0.25">
      <c r="B15" s="5">
        <v>244.00763158160001</v>
      </c>
      <c r="C15" s="5">
        <v>238.94556573959997</v>
      </c>
      <c r="D15" s="7">
        <f t="shared" ref="D15:D23" si="0">B15-C15</f>
        <v>5.0620658420000382</v>
      </c>
      <c r="F15" s="9" t="s">
        <v>17</v>
      </c>
      <c r="G15" s="23">
        <f>_xlfn.STDEV.S(D14:D23)</f>
        <v>3.9525923189321932</v>
      </c>
      <c r="H15" s="8"/>
      <c r="I15" s="7"/>
      <c r="J15" s="7"/>
      <c r="K15" s="8"/>
      <c r="L15" s="8"/>
      <c r="M15" s="16">
        <v>2</v>
      </c>
      <c r="N15" s="17">
        <v>1.8859999999999999</v>
      </c>
      <c r="O15" s="17">
        <v>2.92</v>
      </c>
      <c r="P15" s="17">
        <v>4.3029999999999999</v>
      </c>
      <c r="Q15" s="17">
        <v>6.9649999999999999</v>
      </c>
      <c r="R15" s="17">
        <v>9.9250000000000007</v>
      </c>
    </row>
    <row r="16" spans="2:18" ht="12" x14ac:dyDescent="0.25">
      <c r="B16" s="5">
        <v>262.46032291099999</v>
      </c>
      <c r="C16" s="5">
        <v>255.62</v>
      </c>
      <c r="D16" s="7">
        <f t="shared" si="0"/>
        <v>6.840322910999987</v>
      </c>
      <c r="F16" s="9" t="s">
        <v>18</v>
      </c>
      <c r="G16" s="23">
        <f>G15/SQRT(COUNTA(D14:D23))</f>
        <v>1.2499194389912405</v>
      </c>
      <c r="H16" s="8"/>
      <c r="I16" s="7"/>
      <c r="J16" s="7"/>
      <c r="K16" s="8"/>
      <c r="L16" s="8"/>
      <c r="M16" s="16">
        <v>3</v>
      </c>
      <c r="N16" s="17">
        <v>1.6379999999999999</v>
      </c>
      <c r="O16" s="17">
        <v>2.3530000000000002</v>
      </c>
      <c r="P16" s="17">
        <v>3.1819999999999999</v>
      </c>
      <c r="Q16" s="17">
        <v>4.5410000000000004</v>
      </c>
      <c r="R16" s="17">
        <v>5.8410000000000002</v>
      </c>
    </row>
    <row r="17" spans="2:18" x14ac:dyDescent="0.2">
      <c r="B17" s="5">
        <v>224.320351585</v>
      </c>
      <c r="C17" s="5">
        <v>224.22</v>
      </c>
      <c r="D17" s="7">
        <f t="shared" si="0"/>
        <v>0.10035158499999852</v>
      </c>
      <c r="F17" s="8"/>
      <c r="G17" s="24"/>
      <c r="H17" s="8"/>
      <c r="I17" s="7"/>
      <c r="J17" s="7"/>
      <c r="K17" s="8"/>
      <c r="L17" s="8"/>
      <c r="M17" s="16">
        <v>4</v>
      </c>
      <c r="N17" s="17">
        <v>1.5329999999999999</v>
      </c>
      <c r="O17" s="17">
        <v>2.1320000000000001</v>
      </c>
      <c r="P17" s="17">
        <v>2.7759999999999998</v>
      </c>
      <c r="Q17" s="17">
        <v>3.7469999999999999</v>
      </c>
      <c r="R17" s="17">
        <v>4.6040000000000001</v>
      </c>
    </row>
    <row r="18" spans="2:18" ht="12" x14ac:dyDescent="0.25">
      <c r="B18" s="5">
        <v>202.14184802779999</v>
      </c>
      <c r="C18" s="5">
        <v>199.71</v>
      </c>
      <c r="D18" s="7">
        <f t="shared" si="0"/>
        <v>2.4318480277999868</v>
      </c>
      <c r="F18" s="9" t="s">
        <v>22</v>
      </c>
      <c r="G18" s="23">
        <f>(G14-G13)/G16</f>
        <v>2.0058003489595824</v>
      </c>
      <c r="H18" s="7"/>
      <c r="I18" s="7"/>
      <c r="J18" s="7"/>
      <c r="K18" s="8"/>
      <c r="L18" s="8"/>
      <c r="M18" s="16">
        <v>5</v>
      </c>
      <c r="N18" s="17">
        <v>1.476</v>
      </c>
      <c r="O18" s="17">
        <v>2.0150000000000001</v>
      </c>
      <c r="P18" s="17">
        <v>2.5710000000000002</v>
      </c>
      <c r="Q18" s="17">
        <v>3.3650000000000002</v>
      </c>
      <c r="R18" s="17">
        <v>4.032</v>
      </c>
    </row>
    <row r="19" spans="2:18" x14ac:dyDescent="0.2">
      <c r="B19" s="5">
        <v>246.98387211859998</v>
      </c>
      <c r="C19" s="5">
        <v>248.469535458</v>
      </c>
      <c r="D19" s="7">
        <f t="shared" si="0"/>
        <v>-1.4856633394000198</v>
      </c>
      <c r="F19" s="8"/>
      <c r="G19" s="24"/>
      <c r="H19" s="8"/>
      <c r="I19" s="7"/>
      <c r="J19" s="7"/>
      <c r="K19" s="8"/>
      <c r="L19" s="8"/>
      <c r="M19" s="16">
        <v>6</v>
      </c>
      <c r="N19" s="17">
        <v>1.44</v>
      </c>
      <c r="O19" s="17">
        <v>1.9430000000000001</v>
      </c>
      <c r="P19" s="17">
        <v>2.4470000000000001</v>
      </c>
      <c r="Q19" s="17">
        <v>3.1429999999999998</v>
      </c>
      <c r="R19" s="17">
        <v>3.7069999999999999</v>
      </c>
    </row>
    <row r="20" spans="2:18" ht="12" x14ac:dyDescent="0.25">
      <c r="B20" s="5">
        <v>195.85867356079999</v>
      </c>
      <c r="C20" s="5">
        <v>192.6043982672</v>
      </c>
      <c r="D20" s="7">
        <f t="shared" si="0"/>
        <v>3.2542752935999886</v>
      </c>
      <c r="F20" s="9"/>
      <c r="G20" s="25"/>
      <c r="H20" s="10"/>
      <c r="I20" s="7"/>
      <c r="J20" s="7"/>
      <c r="K20" s="8"/>
      <c r="L20" s="8"/>
      <c r="M20" s="16">
        <v>7</v>
      </c>
      <c r="N20" s="17">
        <v>1.415</v>
      </c>
      <c r="O20" s="17">
        <v>1.895</v>
      </c>
      <c r="P20" s="17">
        <v>2.3650000000000002</v>
      </c>
      <c r="Q20" s="17">
        <v>2.9980000000000002</v>
      </c>
      <c r="R20" s="17">
        <v>3.4990000000000001</v>
      </c>
    </row>
    <row r="21" spans="2:18" x14ac:dyDescent="0.2">
      <c r="B21" s="5">
        <v>231.88220717159999</v>
      </c>
      <c r="C21" s="5">
        <v>228.84839413999998</v>
      </c>
      <c r="D21" s="7">
        <f t="shared" si="0"/>
        <v>3.0338130316000047</v>
      </c>
      <c r="G21" s="8"/>
      <c r="H21" s="8"/>
      <c r="I21" s="7"/>
      <c r="J21" s="7"/>
      <c r="K21" s="8"/>
      <c r="L21" s="8"/>
      <c r="M21" s="16">
        <v>8</v>
      </c>
      <c r="N21" s="17">
        <v>1.397</v>
      </c>
      <c r="O21" s="17">
        <v>1.86</v>
      </c>
      <c r="P21" s="17">
        <v>2.306</v>
      </c>
      <c r="Q21" s="17">
        <v>2.8959999999999999</v>
      </c>
      <c r="R21" s="17">
        <v>3.355</v>
      </c>
    </row>
    <row r="22" spans="2:18" ht="12" x14ac:dyDescent="0.25">
      <c r="B22" s="5">
        <v>243.32419856939998</v>
      </c>
      <c r="C22" s="5">
        <v>233.85288748739998</v>
      </c>
      <c r="D22" s="7">
        <f t="shared" si="0"/>
        <v>9.4713110819999997</v>
      </c>
      <c r="F22" s="9"/>
      <c r="G22" s="11"/>
      <c r="H22" s="11"/>
      <c r="I22" s="11"/>
      <c r="J22" s="11"/>
      <c r="K22" s="8"/>
      <c r="L22" s="8"/>
      <c r="M22" s="16">
        <v>9</v>
      </c>
      <c r="N22" s="17">
        <v>1.383</v>
      </c>
      <c r="O22" s="30">
        <v>1.833</v>
      </c>
      <c r="P22" s="17">
        <v>2.262</v>
      </c>
      <c r="Q22" s="30">
        <v>2.8210000000000002</v>
      </c>
      <c r="R22" s="17">
        <v>3.25</v>
      </c>
    </row>
    <row r="23" spans="2:18" x14ac:dyDescent="0.2">
      <c r="B23" s="6">
        <v>266.73729079379996</v>
      </c>
      <c r="C23" s="6">
        <v>270.39999999999998</v>
      </c>
      <c r="D23" s="12">
        <f t="shared" si="0"/>
        <v>-3.6627092062000202</v>
      </c>
      <c r="F23" s="8"/>
      <c r="G23" s="10"/>
      <c r="H23" s="7"/>
      <c r="I23" s="7"/>
      <c r="J23" s="7"/>
      <c r="K23" s="8"/>
      <c r="L23" s="8"/>
      <c r="M23" s="16">
        <v>10</v>
      </c>
      <c r="N23" s="17">
        <v>1.3720000000000001</v>
      </c>
      <c r="O23" s="17">
        <v>1.8120000000000001</v>
      </c>
      <c r="P23" s="17">
        <v>2.2280000000000002</v>
      </c>
      <c r="Q23" s="17">
        <v>2.7639999999999998</v>
      </c>
      <c r="R23" s="17">
        <v>3.169</v>
      </c>
    </row>
    <row r="24" spans="2:18" ht="45.6" x14ac:dyDescent="0.2">
      <c r="F24" s="26" t="s">
        <v>27</v>
      </c>
      <c r="G24" s="27">
        <v>1.833</v>
      </c>
      <c r="H24" s="7"/>
      <c r="I24" s="7"/>
      <c r="J24" s="8"/>
      <c r="K24" s="8"/>
      <c r="L24" s="8"/>
      <c r="M24" s="16">
        <v>11</v>
      </c>
      <c r="N24" s="17">
        <v>1.363</v>
      </c>
      <c r="O24" s="17">
        <v>1.796</v>
      </c>
      <c r="P24" s="17">
        <v>2.2010000000000001</v>
      </c>
      <c r="Q24" s="17">
        <v>2.718</v>
      </c>
      <c r="R24" s="17">
        <v>3.1059999999999999</v>
      </c>
    </row>
    <row r="25" spans="2:18" x14ac:dyDescent="0.2">
      <c r="F25" s="31" t="s">
        <v>29</v>
      </c>
      <c r="G25" s="27"/>
      <c r="H25" s="7"/>
      <c r="I25" s="8"/>
      <c r="J25" s="8"/>
      <c r="K25" s="8"/>
      <c r="L25" s="8"/>
      <c r="M25" s="16">
        <v>12</v>
      </c>
      <c r="N25" s="17">
        <v>1.3560000000000001</v>
      </c>
      <c r="O25" s="17">
        <v>1.782</v>
      </c>
      <c r="P25" s="17">
        <v>2.1789999999999998</v>
      </c>
      <c r="Q25" s="17">
        <v>2.681</v>
      </c>
      <c r="R25" s="17">
        <v>3.0550000000000002</v>
      </c>
    </row>
    <row r="26" spans="2:18" x14ac:dyDescent="0.2">
      <c r="F26" s="8"/>
      <c r="G26" s="28"/>
      <c r="H26" s="8"/>
      <c r="I26" s="8"/>
      <c r="J26" s="8"/>
      <c r="K26" s="8"/>
      <c r="L26" s="8"/>
      <c r="M26" s="16">
        <v>13</v>
      </c>
      <c r="N26" s="17">
        <v>1.35</v>
      </c>
      <c r="O26" s="17">
        <v>1.7709999999999999</v>
      </c>
      <c r="P26" s="17">
        <v>2.16</v>
      </c>
      <c r="Q26" s="17">
        <v>2.65</v>
      </c>
      <c r="R26" s="17">
        <v>3.012</v>
      </c>
    </row>
    <row r="27" spans="2:18" ht="45.6" x14ac:dyDescent="0.2">
      <c r="F27" s="26" t="s">
        <v>28</v>
      </c>
      <c r="G27" s="28">
        <v>2.8210000000000002</v>
      </c>
      <c r="H27" s="8"/>
      <c r="I27" s="8"/>
      <c r="J27" s="8"/>
      <c r="K27" s="8"/>
      <c r="L27" s="8"/>
      <c r="M27" s="16">
        <v>14</v>
      </c>
      <c r="N27" s="17">
        <v>1.345</v>
      </c>
      <c r="O27" s="17">
        <v>1.7609999999999999</v>
      </c>
      <c r="P27" s="17">
        <v>2.145</v>
      </c>
      <c r="Q27" s="17">
        <v>2.6240000000000001</v>
      </c>
      <c r="R27" s="17">
        <v>2.9769999999999999</v>
      </c>
    </row>
    <row r="28" spans="2:18" x14ac:dyDescent="0.2">
      <c r="F28" s="32" t="s">
        <v>30</v>
      </c>
      <c r="G28" s="29"/>
      <c r="M28" s="16">
        <v>15</v>
      </c>
      <c r="N28" s="17">
        <v>1.341</v>
      </c>
      <c r="O28" s="17">
        <v>1.7529999999999999</v>
      </c>
      <c r="P28" s="17">
        <v>2.1309999999999998</v>
      </c>
      <c r="Q28" s="17">
        <v>2.6019999999999999</v>
      </c>
      <c r="R28" s="17">
        <v>2.9470000000000001</v>
      </c>
    </row>
    <row r="29" spans="2:18" x14ac:dyDescent="0.2">
      <c r="G29" s="29"/>
      <c r="M29" s="16">
        <v>16</v>
      </c>
      <c r="N29" s="17">
        <v>1.337</v>
      </c>
      <c r="O29" s="17">
        <v>1.746</v>
      </c>
      <c r="P29" s="17">
        <v>2.12</v>
      </c>
      <c r="Q29" s="17">
        <v>2.5830000000000002</v>
      </c>
      <c r="R29" s="17">
        <v>2.9209999999999998</v>
      </c>
    </row>
    <row r="30" spans="2:18" x14ac:dyDescent="0.2">
      <c r="G30" s="29"/>
      <c r="M30" s="16">
        <v>17</v>
      </c>
      <c r="N30" s="17">
        <v>1.333</v>
      </c>
      <c r="O30" s="17">
        <v>1.74</v>
      </c>
      <c r="P30" s="17">
        <v>2.11</v>
      </c>
      <c r="Q30" s="17">
        <v>2.5670000000000002</v>
      </c>
      <c r="R30" s="17">
        <v>2.8980000000000001</v>
      </c>
    </row>
    <row r="31" spans="2:18" x14ac:dyDescent="0.2">
      <c r="G31" s="29"/>
      <c r="M31" s="16">
        <v>18</v>
      </c>
      <c r="N31" s="17">
        <v>1.33</v>
      </c>
      <c r="O31" s="17">
        <v>1.734</v>
      </c>
      <c r="P31" s="17">
        <v>2.101</v>
      </c>
      <c r="Q31" s="17">
        <v>2.552</v>
      </c>
      <c r="R31" s="17">
        <v>2.8780000000000001</v>
      </c>
    </row>
    <row r="32" spans="2:18" x14ac:dyDescent="0.2">
      <c r="M32" s="16">
        <v>19</v>
      </c>
      <c r="N32" s="17">
        <v>1.3280000000000001</v>
      </c>
      <c r="O32" s="17">
        <v>1.7290000000000001</v>
      </c>
      <c r="P32" s="17">
        <v>2.093</v>
      </c>
      <c r="Q32" s="17">
        <v>2.5390000000000001</v>
      </c>
      <c r="R32" s="17">
        <v>2.8610000000000002</v>
      </c>
    </row>
    <row r="33" spans="13:18" x14ac:dyDescent="0.2">
      <c r="M33" s="16">
        <v>20</v>
      </c>
      <c r="N33" s="17">
        <v>1.325</v>
      </c>
      <c r="O33" s="17">
        <v>1.7250000000000001</v>
      </c>
      <c r="P33" s="17">
        <v>2.0859999999999999</v>
      </c>
      <c r="Q33" s="17">
        <v>2.528</v>
      </c>
      <c r="R33" s="17">
        <v>2.8450000000000002</v>
      </c>
    </row>
    <row r="34" spans="13:18" x14ac:dyDescent="0.2">
      <c r="M34" s="16">
        <v>21</v>
      </c>
      <c r="N34" s="17">
        <v>1.323</v>
      </c>
      <c r="O34" s="17">
        <v>1.7210000000000001</v>
      </c>
      <c r="P34" s="17">
        <v>2.08</v>
      </c>
      <c r="Q34" s="17">
        <v>2.5179999999999998</v>
      </c>
      <c r="R34" s="17">
        <v>2.831</v>
      </c>
    </row>
    <row r="35" spans="13:18" x14ac:dyDescent="0.2">
      <c r="M35" s="16">
        <v>22</v>
      </c>
      <c r="N35" s="17">
        <v>1.321</v>
      </c>
      <c r="O35" s="17">
        <v>1.7170000000000001</v>
      </c>
      <c r="P35" s="17">
        <v>2.0739999999999998</v>
      </c>
      <c r="Q35" s="17">
        <v>2.508</v>
      </c>
      <c r="R35" s="17">
        <v>2.819</v>
      </c>
    </row>
    <row r="36" spans="13:18" x14ac:dyDescent="0.2">
      <c r="M36" s="16">
        <v>23</v>
      </c>
      <c r="N36" s="17">
        <v>1.319</v>
      </c>
      <c r="O36" s="17">
        <v>1.714</v>
      </c>
      <c r="P36" s="17">
        <v>2.069</v>
      </c>
      <c r="Q36" s="17">
        <v>2.5</v>
      </c>
      <c r="R36" s="17">
        <v>2.8069999999999999</v>
      </c>
    </row>
    <row r="37" spans="13:18" x14ac:dyDescent="0.2">
      <c r="M37" s="16">
        <v>24</v>
      </c>
      <c r="N37" s="17">
        <v>1.3180000000000001</v>
      </c>
      <c r="O37" s="17">
        <v>1.7110000000000001</v>
      </c>
      <c r="P37" s="17">
        <v>2.0640000000000001</v>
      </c>
      <c r="Q37" s="17">
        <v>2.492</v>
      </c>
      <c r="R37" s="17">
        <v>2.7970000000000002</v>
      </c>
    </row>
    <row r="38" spans="13:18" x14ac:dyDescent="0.2">
      <c r="M38" s="16">
        <v>25</v>
      </c>
      <c r="N38" s="17">
        <v>1.3160000000000001</v>
      </c>
      <c r="O38" s="17">
        <v>1.708</v>
      </c>
      <c r="P38" s="17">
        <v>2.06</v>
      </c>
      <c r="Q38" s="17">
        <v>2.4849999999999999</v>
      </c>
      <c r="R38" s="17">
        <v>2.7869999999999999</v>
      </c>
    </row>
    <row r="39" spans="13:18" x14ac:dyDescent="0.2">
      <c r="M39" s="16">
        <v>26</v>
      </c>
      <c r="N39" s="17">
        <v>1.3149999999999999</v>
      </c>
      <c r="O39" s="17">
        <v>1.706</v>
      </c>
      <c r="P39" s="17">
        <v>2.056</v>
      </c>
      <c r="Q39" s="17">
        <v>2.4790000000000001</v>
      </c>
      <c r="R39" s="17">
        <v>2.7789999999999999</v>
      </c>
    </row>
    <row r="40" spans="13:18" x14ac:dyDescent="0.2">
      <c r="M40" s="16">
        <v>27</v>
      </c>
      <c r="N40" s="17">
        <v>1.3140000000000001</v>
      </c>
      <c r="O40" s="17">
        <v>1.7030000000000001</v>
      </c>
      <c r="P40" s="17">
        <v>2.052</v>
      </c>
      <c r="Q40" s="17">
        <v>2.4729999999999999</v>
      </c>
      <c r="R40" s="17">
        <v>2.7709999999999999</v>
      </c>
    </row>
    <row r="41" spans="13:18" x14ac:dyDescent="0.2">
      <c r="M41" s="16">
        <v>28</v>
      </c>
      <c r="N41" s="17">
        <v>1.3129999999999999</v>
      </c>
      <c r="O41" s="17">
        <v>1.7010000000000001</v>
      </c>
      <c r="P41" s="17">
        <v>2.048</v>
      </c>
      <c r="Q41" s="17">
        <v>2.4670000000000001</v>
      </c>
      <c r="R41" s="17">
        <v>2.7629999999999999</v>
      </c>
    </row>
    <row r="42" spans="13:18" x14ac:dyDescent="0.2">
      <c r="M42" s="16">
        <v>29</v>
      </c>
      <c r="N42" s="17">
        <v>1.3109999999999999</v>
      </c>
      <c r="O42" s="17">
        <v>1.6990000000000001</v>
      </c>
      <c r="P42" s="17">
        <v>2.0449999999999999</v>
      </c>
      <c r="Q42" s="17">
        <v>2.4620000000000002</v>
      </c>
      <c r="R42" s="17">
        <v>2.7559999999999998</v>
      </c>
    </row>
    <row r="43" spans="13:18" x14ac:dyDescent="0.2">
      <c r="M43" s="16">
        <v>30</v>
      </c>
      <c r="N43" s="17">
        <v>1.31</v>
      </c>
      <c r="O43" s="17">
        <v>1.6970000000000001</v>
      </c>
      <c r="P43" s="17">
        <v>2.0419999999999998</v>
      </c>
      <c r="Q43" s="17">
        <v>2.4569999999999999</v>
      </c>
      <c r="R43" s="17">
        <v>2.75</v>
      </c>
    </row>
    <row r="44" spans="13:18" x14ac:dyDescent="0.2">
      <c r="M44" s="16">
        <v>35</v>
      </c>
      <c r="N44" s="17">
        <v>1.306</v>
      </c>
      <c r="O44" s="17">
        <v>1.69</v>
      </c>
      <c r="P44" s="17">
        <v>2.0299999999999998</v>
      </c>
      <c r="Q44" s="17">
        <v>2.4380000000000002</v>
      </c>
      <c r="R44" s="17">
        <v>2.7240000000000002</v>
      </c>
    </row>
    <row r="45" spans="13:18" x14ac:dyDescent="0.2">
      <c r="M45" s="16">
        <v>40</v>
      </c>
      <c r="N45" s="17">
        <v>1.3029999999999999</v>
      </c>
      <c r="O45" s="17">
        <v>1.6839999999999999</v>
      </c>
      <c r="P45" s="17">
        <v>2.0209999999999999</v>
      </c>
      <c r="Q45" s="17">
        <v>2.423</v>
      </c>
      <c r="R45" s="17">
        <v>2.7040000000000002</v>
      </c>
    </row>
    <row r="46" spans="13:18" x14ac:dyDescent="0.2">
      <c r="M46" s="16">
        <v>50</v>
      </c>
      <c r="N46" s="17">
        <v>1.2989999999999999</v>
      </c>
      <c r="O46" s="17">
        <v>1.6759999999999999</v>
      </c>
      <c r="P46" s="17">
        <v>2.0089999999999999</v>
      </c>
      <c r="Q46" s="17">
        <v>2.403</v>
      </c>
      <c r="R46" s="17">
        <v>2.6779999999999999</v>
      </c>
    </row>
    <row r="47" spans="13:18" x14ac:dyDescent="0.2">
      <c r="M47" s="16">
        <v>60</v>
      </c>
      <c r="N47" s="17">
        <v>1.296</v>
      </c>
      <c r="O47" s="17">
        <v>1.671</v>
      </c>
      <c r="P47" s="17">
        <v>2</v>
      </c>
      <c r="Q47" s="17">
        <v>2.39</v>
      </c>
      <c r="R47" s="17">
        <v>2.66</v>
      </c>
    </row>
    <row r="48" spans="13:18" x14ac:dyDescent="0.2">
      <c r="M48" s="16">
        <v>120</v>
      </c>
      <c r="N48" s="17">
        <v>1.2889999999999999</v>
      </c>
      <c r="O48" s="17">
        <v>1.6579999999999999</v>
      </c>
      <c r="P48" s="17">
        <v>1.98</v>
      </c>
      <c r="Q48" s="17">
        <v>2.3580000000000001</v>
      </c>
      <c r="R48" s="17">
        <v>2.617</v>
      </c>
    </row>
    <row r="49" spans="13:18" ht="12" thickBot="1" x14ac:dyDescent="0.25">
      <c r="M49" s="18" t="s">
        <v>20</v>
      </c>
      <c r="N49" s="19">
        <v>1.282</v>
      </c>
      <c r="O49" s="19">
        <v>1.645</v>
      </c>
      <c r="P49" s="19">
        <v>1.96</v>
      </c>
      <c r="Q49" s="19">
        <v>2.3260000000000001</v>
      </c>
      <c r="R49" s="19">
        <v>2.5760000000000001</v>
      </c>
    </row>
    <row r="50" spans="13:18" ht="12.6" thickBot="1" x14ac:dyDescent="0.3">
      <c r="M50" s="20" t="s">
        <v>21</v>
      </c>
      <c r="N50" s="21">
        <v>0.8</v>
      </c>
      <c r="O50" s="21">
        <v>0.9</v>
      </c>
      <c r="P50" s="21">
        <v>0.95</v>
      </c>
      <c r="Q50" s="21">
        <v>0.98</v>
      </c>
      <c r="R50" s="21">
        <v>0.99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Weight-loss data, lbs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2022-03-03T14:31:33Z</dcterms:modified>
</cp:coreProperties>
</file>