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atistics\Exercise\"/>
    </mc:Choice>
  </mc:AlternateContent>
  <xr:revisionPtr revIDLastSave="0" documentId="13_ncr:1_{3E705DEB-B0E2-45BD-8F0A-66D2C629F69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aries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6" i="1"/>
  <c r="E11" i="1"/>
  <c r="E10" i="1"/>
  <c r="E9" i="1"/>
</calcChain>
</file>

<file path=xl/sharedStrings.xml><?xml version="1.0" encoding="utf-8"?>
<sst xmlns="http://schemas.openxmlformats.org/spreadsheetml/2006/main" count="29" uniqueCount="28">
  <si>
    <t>Confidence intervals, t-score</t>
  </si>
  <si>
    <t>Dataset</t>
  </si>
  <si>
    <t>Background</t>
  </si>
  <si>
    <t>You are given the dataset from the lesson</t>
  </si>
  <si>
    <t>Task 1</t>
  </si>
  <si>
    <t>Calculate the mean and the standard error of the dataset</t>
  </si>
  <si>
    <t>Task 2</t>
  </si>
  <si>
    <t>Task 3</t>
  </si>
  <si>
    <t>Find the appropriate statistic, taking into consideration the degrees of freedom (if applicable) for 99% confidence</t>
  </si>
  <si>
    <t>Task 4</t>
  </si>
  <si>
    <t>Find the 99% confidence interval</t>
  </si>
  <si>
    <t>Determine which statistic to use for inference</t>
  </si>
  <si>
    <t>Sample Mean</t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</si>
  <si>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</si>
  <si>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inf.</t>
  </si>
  <si>
    <t>CI*</t>
  </si>
  <si>
    <t>The table summarizes the t-distribution critical values. The rows represent the degrees of freedom, while the columns - common alphas.</t>
  </si>
  <si>
    <t>Standard Dev</t>
  </si>
  <si>
    <t>Standard Error</t>
  </si>
  <si>
    <t>n-1 = 8</t>
  </si>
  <si>
    <t>n = number of samples</t>
  </si>
  <si>
    <r>
      <t xml:space="preserve">T(n-1, </t>
    </r>
    <r>
      <rPr>
        <b/>
        <sz val="9"/>
        <color theme="1"/>
        <rFont val="Calibri"/>
        <family val="2"/>
      </rPr>
      <t>α</t>
    </r>
    <r>
      <rPr>
        <b/>
        <sz val="9"/>
        <color theme="1"/>
        <rFont val="Arial"/>
        <family val="2"/>
      </rPr>
      <t>/2)</t>
    </r>
  </si>
  <si>
    <t>α</t>
  </si>
  <si>
    <t>1 - 99%</t>
  </si>
  <si>
    <t>α / 2</t>
  </si>
  <si>
    <r>
      <t>T</t>
    </r>
    <r>
      <rPr>
        <b/>
        <sz val="8"/>
        <color theme="1"/>
        <rFont val="Arial"/>
        <family val="2"/>
      </rPr>
      <t>(8,0.005)</t>
    </r>
  </si>
  <si>
    <t>1 - confidence level</t>
  </si>
  <si>
    <t>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</si>
</sst>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0.000"/>
    <numFmt numFmtId="170" formatCode="_-[$$-409]* #,##0_ ;_-[$$-409]* \-#,##0\ ;_-[$$-409]* &quot;-&quot;??_ ;_-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2" borderId="0" xfId="1" applyNumberFormat="1" applyFont="1" applyFill="1"/>
    <xf numFmtId="165" fontId="2" fillId="2" borderId="1" xfId="1" applyNumberFormat="1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65" fontId="2" fillId="2" borderId="0" xfId="1" applyNumberFormat="1" applyFont="1" applyFill="1" applyBorder="1"/>
    <xf numFmtId="9" fontId="3" fillId="2" borderId="0" xfId="2" applyFont="1" applyFill="1" applyBorder="1"/>
    <xf numFmtId="9" fontId="2" fillId="2" borderId="0" xfId="0" applyNumberFormat="1" applyFont="1" applyFill="1" applyBorder="1"/>
    <xf numFmtId="2" fontId="2" fillId="2" borderId="0" xfId="0" applyNumberFormat="1" applyFont="1" applyFill="1" applyBorder="1"/>
    <xf numFmtId="2" fontId="2" fillId="2" borderId="0" xfId="1" applyNumberFormat="1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2" fillId="2" borderId="4" xfId="0" applyFont="1" applyFill="1" applyBorder="1"/>
    <xf numFmtId="167" fontId="2" fillId="2" borderId="0" xfId="0" applyNumberFormat="1" applyFont="1" applyFill="1"/>
    <xf numFmtId="0" fontId="2" fillId="2" borderId="3" xfId="0" applyFont="1" applyFill="1" applyBorder="1" applyAlignment="1">
      <alignment horizontal="right"/>
    </xf>
    <xf numFmtId="167" fontId="2" fillId="2" borderId="2" xfId="0" applyNumberFormat="1" applyFont="1" applyFill="1" applyBorder="1"/>
    <xf numFmtId="0" fontId="6" fillId="2" borderId="5" xfId="0" applyFont="1" applyFill="1" applyBorder="1"/>
    <xf numFmtId="9" fontId="2" fillId="2" borderId="6" xfId="0" applyNumberFormat="1" applyFont="1" applyFill="1" applyBorder="1"/>
    <xf numFmtId="0" fontId="6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3" borderId="4" xfId="0" applyFont="1" applyFill="1" applyBorder="1"/>
    <xf numFmtId="167" fontId="2" fillId="3" borderId="0" xfId="0" applyNumberFormat="1" applyFont="1" applyFill="1"/>
    <xf numFmtId="0" fontId="3" fillId="3" borderId="2" xfId="0" applyFont="1" applyFill="1" applyBorder="1"/>
    <xf numFmtId="167" fontId="2" fillId="3" borderId="2" xfId="0" applyNumberFormat="1" applyFont="1" applyFill="1" applyBorder="1"/>
    <xf numFmtId="167" fontId="6" fillId="3" borderId="0" xfId="0" applyNumberFormat="1" applyFont="1" applyFill="1"/>
    <xf numFmtId="0" fontId="2" fillId="2" borderId="0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center" wrapText="1"/>
    </xf>
    <xf numFmtId="170" fontId="2" fillId="2" borderId="0" xfId="0" applyNumberFormat="1" applyFont="1" applyFill="1" applyBorder="1"/>
    <xf numFmtId="2" fontId="6" fillId="2" borderId="0" xfId="0" applyNumberFormat="1" applyFont="1" applyFill="1" applyBorder="1" applyAlignment="1">
      <alignment horizontal="left"/>
    </xf>
    <xf numFmtId="9" fontId="2" fillId="2" borderId="0" xfId="2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5"/>
  <sheetViews>
    <sheetView tabSelected="1" workbookViewId="0">
      <selection activeCell="G19" sqref="G19"/>
    </sheetView>
  </sheetViews>
  <sheetFormatPr defaultRowHeight="11.4" x14ac:dyDescent="0.2"/>
  <cols>
    <col min="1" max="1" width="2" style="1" customWidth="1"/>
    <col min="2" max="2" width="10.77734375" style="1" bestFit="1" customWidth="1"/>
    <col min="3" max="3" width="8.88671875" style="1"/>
    <col min="4" max="4" width="14.5546875" style="1" customWidth="1"/>
    <col min="5" max="5" width="13.77734375" style="1" customWidth="1"/>
    <col min="6" max="6" width="12.6640625" style="1" bestFit="1" customWidth="1"/>
    <col min="7" max="7" width="8.88671875" style="1"/>
    <col min="8" max="8" width="7.6640625" style="1" bestFit="1" customWidth="1"/>
    <col min="9" max="9" width="8.5546875" style="1" bestFit="1" customWidth="1"/>
    <col min="10" max="16384" width="8.88671875" style="1"/>
  </cols>
  <sheetData>
    <row r="1" spans="2:19" ht="15.6" x14ac:dyDescent="0.3">
      <c r="B1" s="3" t="s">
        <v>0</v>
      </c>
    </row>
    <row r="3" spans="2:19" ht="12" x14ac:dyDescent="0.25">
      <c r="B3" s="2" t="s">
        <v>2</v>
      </c>
      <c r="C3" s="1" t="s">
        <v>3</v>
      </c>
    </row>
    <row r="4" spans="2:19" ht="12" x14ac:dyDescent="0.25">
      <c r="B4" s="2" t="s">
        <v>4</v>
      </c>
      <c r="C4" s="1" t="s">
        <v>5</v>
      </c>
    </row>
    <row r="5" spans="2:19" ht="12" x14ac:dyDescent="0.25">
      <c r="B5" s="2" t="s">
        <v>6</v>
      </c>
      <c r="C5" s="1" t="s">
        <v>11</v>
      </c>
    </row>
    <row r="6" spans="2:19" ht="12" x14ac:dyDescent="0.25">
      <c r="B6" s="2" t="s">
        <v>7</v>
      </c>
      <c r="C6" s="1" t="s">
        <v>8</v>
      </c>
      <c r="N6" s="2" t="s">
        <v>16</v>
      </c>
    </row>
    <row r="7" spans="2:19" ht="12" x14ac:dyDescent="0.25">
      <c r="B7" s="2" t="s">
        <v>9</v>
      </c>
      <c r="C7" s="1" t="s">
        <v>10</v>
      </c>
    </row>
    <row r="8" spans="2:19" ht="12.6" thickBot="1" x14ac:dyDescent="0.3">
      <c r="B8" s="2"/>
      <c r="D8" s="2"/>
      <c r="N8" s="15" t="s">
        <v>13</v>
      </c>
      <c r="O8" s="16">
        <v>0.1</v>
      </c>
      <c r="P8" s="16">
        <v>0.05</v>
      </c>
      <c r="Q8" s="16">
        <v>2.5000000000000001E-2</v>
      </c>
      <c r="R8" s="16">
        <v>0.01</v>
      </c>
      <c r="S8" s="27">
        <v>5.0000000000000001E-3</v>
      </c>
    </row>
    <row r="9" spans="2:19" ht="12.6" thickBot="1" x14ac:dyDescent="0.3">
      <c r="B9" s="4" t="s">
        <v>1</v>
      </c>
      <c r="C9" s="7"/>
      <c r="D9" s="2" t="s">
        <v>12</v>
      </c>
      <c r="E9" s="13">
        <f>AVERAGE(B10:B18)</f>
        <v>92533.333333333328</v>
      </c>
      <c r="F9" s="7"/>
      <c r="G9" s="7"/>
      <c r="H9" s="7"/>
      <c r="I9" s="7"/>
      <c r="J9" s="7"/>
      <c r="K9" s="7"/>
      <c r="L9" s="7"/>
      <c r="N9" s="17">
        <v>1</v>
      </c>
      <c r="O9" s="18">
        <v>3.0779999999999998</v>
      </c>
      <c r="P9" s="18">
        <v>6.3140000000000001</v>
      </c>
      <c r="Q9" s="18">
        <v>12.706</v>
      </c>
      <c r="R9" s="18">
        <v>31.821000000000002</v>
      </c>
      <c r="S9" s="26">
        <v>63.656999999999996</v>
      </c>
    </row>
    <row r="10" spans="2:19" ht="12" x14ac:dyDescent="0.25">
      <c r="B10" s="5">
        <v>78000</v>
      </c>
      <c r="C10" s="8"/>
      <c r="D10" s="9" t="s">
        <v>17</v>
      </c>
      <c r="E10" s="14">
        <f>_xlfn.STDEV.S(B10:B18)</f>
        <v>13931.887883556916</v>
      </c>
      <c r="F10" s="7"/>
      <c r="G10" s="7"/>
      <c r="H10" s="7"/>
      <c r="I10" s="9"/>
      <c r="J10" s="7"/>
      <c r="K10" s="7"/>
      <c r="L10" s="7"/>
      <c r="N10" s="17">
        <v>2</v>
      </c>
      <c r="O10" s="18">
        <v>1.8859999999999999</v>
      </c>
      <c r="P10" s="18">
        <v>2.92</v>
      </c>
      <c r="Q10" s="18">
        <v>4.3029999999999999</v>
      </c>
      <c r="R10" s="18">
        <v>6.9649999999999999</v>
      </c>
      <c r="S10" s="26">
        <v>9.9250000000000007</v>
      </c>
    </row>
    <row r="11" spans="2:19" ht="12" x14ac:dyDescent="0.25">
      <c r="B11" s="5">
        <v>90000</v>
      </c>
      <c r="C11" s="7"/>
      <c r="D11" s="9" t="s">
        <v>18</v>
      </c>
      <c r="E11" s="14">
        <f>E10/SQRT(COUNT(B10:B18))</f>
        <v>4643.9626278523056</v>
      </c>
      <c r="F11" s="7"/>
      <c r="G11" s="7"/>
      <c r="H11" s="7"/>
      <c r="I11" s="7"/>
      <c r="J11" s="7"/>
      <c r="K11" s="7"/>
      <c r="L11" s="7"/>
      <c r="N11" s="17">
        <v>3</v>
      </c>
      <c r="O11" s="18">
        <v>1.6379999999999999</v>
      </c>
      <c r="P11" s="18">
        <v>2.3530000000000002</v>
      </c>
      <c r="Q11" s="18">
        <v>3.1819999999999999</v>
      </c>
      <c r="R11" s="18">
        <v>4.5410000000000004</v>
      </c>
      <c r="S11" s="26">
        <v>5.8410000000000002</v>
      </c>
    </row>
    <row r="12" spans="2:19" ht="12" x14ac:dyDescent="0.25">
      <c r="B12" s="5">
        <v>75000</v>
      </c>
      <c r="C12" s="7"/>
      <c r="D12" s="9"/>
      <c r="E12" s="10"/>
      <c r="F12" s="7"/>
      <c r="G12" s="7"/>
      <c r="H12" s="7"/>
      <c r="I12" s="8"/>
      <c r="J12" s="8"/>
      <c r="K12" s="8"/>
      <c r="L12" s="7"/>
      <c r="N12" s="17">
        <v>4</v>
      </c>
      <c r="O12" s="18">
        <v>1.5329999999999999</v>
      </c>
      <c r="P12" s="18">
        <v>2.1320000000000001</v>
      </c>
      <c r="Q12" s="18">
        <v>2.7759999999999998</v>
      </c>
      <c r="R12" s="18">
        <v>3.7469999999999999</v>
      </c>
      <c r="S12" s="26">
        <v>4.6040000000000001</v>
      </c>
    </row>
    <row r="13" spans="2:19" ht="12" x14ac:dyDescent="0.25">
      <c r="B13" s="5">
        <v>117000</v>
      </c>
      <c r="C13" s="8"/>
      <c r="D13" s="31" t="s">
        <v>21</v>
      </c>
      <c r="E13" s="23" t="s">
        <v>19</v>
      </c>
      <c r="F13" s="23" t="s">
        <v>20</v>
      </c>
      <c r="G13" s="7"/>
      <c r="H13" s="7"/>
      <c r="I13" s="11"/>
      <c r="J13" s="10"/>
      <c r="K13" s="10"/>
      <c r="L13" s="7"/>
      <c r="N13" s="17">
        <v>5</v>
      </c>
      <c r="O13" s="18">
        <v>1.476</v>
      </c>
      <c r="P13" s="18">
        <v>2.0150000000000001</v>
      </c>
      <c r="Q13" s="18">
        <v>2.5710000000000002</v>
      </c>
      <c r="R13" s="18">
        <v>3.3650000000000002</v>
      </c>
      <c r="S13" s="26">
        <v>4.032</v>
      </c>
    </row>
    <row r="14" spans="2:19" ht="12" x14ac:dyDescent="0.25">
      <c r="B14" s="5">
        <v>105000</v>
      </c>
      <c r="C14" s="8"/>
      <c r="D14" s="31" t="s">
        <v>22</v>
      </c>
      <c r="E14" s="23" t="s">
        <v>26</v>
      </c>
      <c r="F14" s="7"/>
      <c r="G14" s="7"/>
      <c r="H14" s="7"/>
      <c r="I14" s="7"/>
      <c r="J14" s="7"/>
      <c r="K14" s="7"/>
      <c r="L14" s="7"/>
      <c r="N14" s="17">
        <v>6</v>
      </c>
      <c r="O14" s="18">
        <v>1.44</v>
      </c>
      <c r="P14" s="18">
        <v>1.9430000000000001</v>
      </c>
      <c r="Q14" s="18">
        <v>2.4470000000000001</v>
      </c>
      <c r="R14" s="18">
        <v>3.1429999999999998</v>
      </c>
      <c r="S14" s="26">
        <v>3.7069999999999999</v>
      </c>
    </row>
    <row r="15" spans="2:19" ht="12" x14ac:dyDescent="0.25">
      <c r="B15" s="5">
        <v>96000</v>
      </c>
      <c r="C15" s="7"/>
      <c r="D15" s="31" t="s">
        <v>22</v>
      </c>
      <c r="E15" s="7" t="s">
        <v>23</v>
      </c>
      <c r="F15" s="35">
        <v>0.01</v>
      </c>
      <c r="G15" s="7"/>
      <c r="H15" s="7"/>
      <c r="I15" s="7"/>
      <c r="J15" s="7"/>
      <c r="K15" s="7"/>
      <c r="L15" s="7"/>
      <c r="N15" s="17">
        <v>7</v>
      </c>
      <c r="O15" s="18">
        <v>1.415</v>
      </c>
      <c r="P15" s="18">
        <v>1.895</v>
      </c>
      <c r="Q15" s="18">
        <v>2.3650000000000002</v>
      </c>
      <c r="R15" s="18">
        <v>2.9980000000000002</v>
      </c>
      <c r="S15" s="26">
        <v>3.4990000000000001</v>
      </c>
    </row>
    <row r="16" spans="2:19" ht="12" x14ac:dyDescent="0.25">
      <c r="B16" s="5">
        <v>89500</v>
      </c>
      <c r="C16" s="7"/>
      <c r="D16" s="31" t="s">
        <v>24</v>
      </c>
      <c r="E16" s="24">
        <f>F15/2</f>
        <v>5.0000000000000001E-3</v>
      </c>
      <c r="F16" s="7"/>
      <c r="G16" s="7"/>
      <c r="H16" s="12"/>
      <c r="I16" s="7"/>
      <c r="J16" s="7"/>
      <c r="K16" s="7"/>
      <c r="L16" s="7"/>
      <c r="N16" s="25">
        <v>8</v>
      </c>
      <c r="O16" s="26">
        <v>1.397</v>
      </c>
      <c r="P16" s="26">
        <v>1.86</v>
      </c>
      <c r="Q16" s="26">
        <v>2.306</v>
      </c>
      <c r="R16" s="26">
        <v>2.8959999999999999</v>
      </c>
      <c r="S16" s="29">
        <v>3.355</v>
      </c>
    </row>
    <row r="17" spans="2:19" x14ac:dyDescent="0.2">
      <c r="B17" s="5">
        <v>102300</v>
      </c>
      <c r="C17" s="7"/>
      <c r="D17" s="30"/>
      <c r="E17" s="7"/>
      <c r="F17" s="7"/>
      <c r="G17" s="7"/>
      <c r="H17" s="7"/>
      <c r="I17" s="7"/>
      <c r="J17" s="7"/>
      <c r="K17" s="7"/>
      <c r="L17" s="7"/>
      <c r="N17" s="17">
        <v>9</v>
      </c>
      <c r="O17" s="18">
        <v>1.383</v>
      </c>
      <c r="P17" s="18">
        <v>1.833</v>
      </c>
      <c r="Q17" s="18">
        <v>2.262</v>
      </c>
      <c r="R17" s="18">
        <v>2.8210000000000002</v>
      </c>
      <c r="S17" s="26">
        <v>3.25</v>
      </c>
    </row>
    <row r="18" spans="2:19" ht="12" x14ac:dyDescent="0.25">
      <c r="B18" s="6">
        <v>80000</v>
      </c>
      <c r="C18" s="7"/>
      <c r="D18" s="31" t="s">
        <v>25</v>
      </c>
      <c r="E18" s="34">
        <v>3.355</v>
      </c>
      <c r="F18" s="7"/>
      <c r="G18" s="7"/>
      <c r="H18" s="7"/>
      <c r="I18" s="7"/>
      <c r="J18" s="7"/>
      <c r="K18" s="7"/>
      <c r="L18" s="7"/>
      <c r="N18" s="17">
        <v>10</v>
      </c>
      <c r="O18" s="18">
        <v>1.3720000000000001</v>
      </c>
      <c r="P18" s="18">
        <v>1.8120000000000001</v>
      </c>
      <c r="Q18" s="18">
        <v>2.2280000000000002</v>
      </c>
      <c r="R18" s="18">
        <v>2.7639999999999998</v>
      </c>
      <c r="S18" s="26">
        <v>3.169</v>
      </c>
    </row>
    <row r="19" spans="2:19" ht="12" x14ac:dyDescent="0.25">
      <c r="C19" s="8"/>
      <c r="D19" s="9"/>
      <c r="E19" s="7"/>
      <c r="F19" s="7"/>
      <c r="G19" s="7"/>
      <c r="H19" s="7"/>
      <c r="I19" s="7"/>
      <c r="J19" s="7"/>
      <c r="K19" s="7"/>
      <c r="L19" s="7"/>
      <c r="N19" s="17">
        <v>11</v>
      </c>
      <c r="O19" s="18">
        <v>1.363</v>
      </c>
      <c r="P19" s="18">
        <v>1.796</v>
      </c>
      <c r="Q19" s="18">
        <v>2.2010000000000001</v>
      </c>
      <c r="R19" s="18">
        <v>2.718</v>
      </c>
      <c r="S19" s="26">
        <v>3.1059999999999999</v>
      </c>
    </row>
    <row r="20" spans="2:19" ht="12" customHeight="1" x14ac:dyDescent="0.2">
      <c r="C20" s="7"/>
      <c r="D20" s="32" t="s">
        <v>27</v>
      </c>
      <c r="E20" s="33">
        <f xml:space="preserve"> $E$9 - ($E$18 *$E$11)</f>
        <v>76952.838716888844</v>
      </c>
      <c r="F20" s="7"/>
      <c r="G20" s="7"/>
      <c r="H20" s="7"/>
      <c r="I20" s="7"/>
      <c r="J20" s="7"/>
      <c r="K20" s="7"/>
      <c r="L20" s="7"/>
      <c r="N20" s="17">
        <v>12</v>
      </c>
      <c r="O20" s="18">
        <v>1.3560000000000001</v>
      </c>
      <c r="P20" s="18">
        <v>1.782</v>
      </c>
      <c r="Q20" s="18">
        <v>2.1789999999999998</v>
      </c>
      <c r="R20" s="18">
        <v>2.681</v>
      </c>
      <c r="S20" s="26">
        <v>3.0550000000000002</v>
      </c>
    </row>
    <row r="21" spans="2:19" ht="12" customHeight="1" x14ac:dyDescent="0.2">
      <c r="C21" s="7"/>
      <c r="D21" s="32"/>
      <c r="E21" s="33">
        <f xml:space="preserve"> $E$9 + ($E$18 *$E$11)</f>
        <v>108113.82794977781</v>
      </c>
      <c r="F21" s="7"/>
      <c r="G21" s="7"/>
      <c r="H21" s="7"/>
      <c r="I21" s="7"/>
      <c r="J21" s="7"/>
      <c r="K21" s="7"/>
      <c r="L21" s="7"/>
      <c r="N21" s="17">
        <v>13</v>
      </c>
      <c r="O21" s="18">
        <v>1.35</v>
      </c>
      <c r="P21" s="18">
        <v>1.7709999999999999</v>
      </c>
      <c r="Q21" s="18">
        <v>2.16</v>
      </c>
      <c r="R21" s="18">
        <v>2.65</v>
      </c>
      <c r="S21" s="26">
        <v>3.012</v>
      </c>
    </row>
    <row r="22" spans="2:19" x14ac:dyDescent="0.2">
      <c r="N22" s="17">
        <v>14</v>
      </c>
      <c r="O22" s="18">
        <v>1.345</v>
      </c>
      <c r="P22" s="18">
        <v>1.7609999999999999</v>
      </c>
      <c r="Q22" s="18">
        <v>2.145</v>
      </c>
      <c r="R22" s="18">
        <v>2.6240000000000001</v>
      </c>
      <c r="S22" s="26">
        <v>2.9769999999999999</v>
      </c>
    </row>
    <row r="23" spans="2:19" x14ac:dyDescent="0.2">
      <c r="N23" s="17">
        <v>15</v>
      </c>
      <c r="O23" s="18">
        <v>1.341</v>
      </c>
      <c r="P23" s="18">
        <v>1.7529999999999999</v>
      </c>
      <c r="Q23" s="18">
        <v>2.1309999999999998</v>
      </c>
      <c r="R23" s="18">
        <v>2.6019999999999999</v>
      </c>
      <c r="S23" s="26">
        <v>2.9470000000000001</v>
      </c>
    </row>
    <row r="24" spans="2:19" x14ac:dyDescent="0.2">
      <c r="N24" s="17">
        <v>16</v>
      </c>
      <c r="O24" s="18">
        <v>1.337</v>
      </c>
      <c r="P24" s="18">
        <v>1.746</v>
      </c>
      <c r="Q24" s="18">
        <v>2.12</v>
      </c>
      <c r="R24" s="18">
        <v>2.5830000000000002</v>
      </c>
      <c r="S24" s="26">
        <v>2.9209999999999998</v>
      </c>
    </row>
    <row r="25" spans="2:19" x14ac:dyDescent="0.2">
      <c r="N25" s="17">
        <v>17</v>
      </c>
      <c r="O25" s="18">
        <v>1.333</v>
      </c>
      <c r="P25" s="18">
        <v>1.74</v>
      </c>
      <c r="Q25" s="18">
        <v>2.11</v>
      </c>
      <c r="R25" s="18">
        <v>2.5670000000000002</v>
      </c>
      <c r="S25" s="26">
        <v>2.8980000000000001</v>
      </c>
    </row>
    <row r="26" spans="2:19" x14ac:dyDescent="0.2">
      <c r="N26" s="17">
        <v>18</v>
      </c>
      <c r="O26" s="18">
        <v>1.33</v>
      </c>
      <c r="P26" s="18">
        <v>1.734</v>
      </c>
      <c r="Q26" s="18">
        <v>2.101</v>
      </c>
      <c r="R26" s="18">
        <v>2.552</v>
      </c>
      <c r="S26" s="26">
        <v>2.8780000000000001</v>
      </c>
    </row>
    <row r="27" spans="2:19" x14ac:dyDescent="0.2">
      <c r="N27" s="17">
        <v>19</v>
      </c>
      <c r="O27" s="18">
        <v>1.3280000000000001</v>
      </c>
      <c r="P27" s="18">
        <v>1.7290000000000001</v>
      </c>
      <c r="Q27" s="18">
        <v>2.093</v>
      </c>
      <c r="R27" s="18">
        <v>2.5390000000000001</v>
      </c>
      <c r="S27" s="26">
        <v>2.8610000000000002</v>
      </c>
    </row>
    <row r="28" spans="2:19" x14ac:dyDescent="0.2">
      <c r="N28" s="17">
        <v>20</v>
      </c>
      <c r="O28" s="18">
        <v>1.325</v>
      </c>
      <c r="P28" s="18">
        <v>1.7250000000000001</v>
      </c>
      <c r="Q28" s="18">
        <v>2.0859999999999999</v>
      </c>
      <c r="R28" s="18">
        <v>2.528</v>
      </c>
      <c r="S28" s="26">
        <v>2.8450000000000002</v>
      </c>
    </row>
    <row r="29" spans="2:19" x14ac:dyDescent="0.2">
      <c r="N29" s="17">
        <v>21</v>
      </c>
      <c r="O29" s="18">
        <v>1.323</v>
      </c>
      <c r="P29" s="18">
        <v>1.7210000000000001</v>
      </c>
      <c r="Q29" s="18">
        <v>2.08</v>
      </c>
      <c r="R29" s="18">
        <v>2.5179999999999998</v>
      </c>
      <c r="S29" s="26">
        <v>2.831</v>
      </c>
    </row>
    <row r="30" spans="2:19" x14ac:dyDescent="0.2">
      <c r="N30" s="17">
        <v>22</v>
      </c>
      <c r="O30" s="18">
        <v>1.321</v>
      </c>
      <c r="P30" s="18">
        <v>1.7170000000000001</v>
      </c>
      <c r="Q30" s="18">
        <v>2.0739999999999998</v>
      </c>
      <c r="R30" s="18">
        <v>2.508</v>
      </c>
      <c r="S30" s="26">
        <v>2.819</v>
      </c>
    </row>
    <row r="31" spans="2:19" x14ac:dyDescent="0.2">
      <c r="N31" s="17">
        <v>23</v>
      </c>
      <c r="O31" s="18">
        <v>1.319</v>
      </c>
      <c r="P31" s="18">
        <v>1.714</v>
      </c>
      <c r="Q31" s="18">
        <v>2.069</v>
      </c>
      <c r="R31" s="18">
        <v>2.5</v>
      </c>
      <c r="S31" s="26">
        <v>2.8069999999999999</v>
      </c>
    </row>
    <row r="32" spans="2:19" x14ac:dyDescent="0.2">
      <c r="N32" s="17">
        <v>24</v>
      </c>
      <c r="O32" s="18">
        <v>1.3180000000000001</v>
      </c>
      <c r="P32" s="18">
        <v>1.7110000000000001</v>
      </c>
      <c r="Q32" s="18">
        <v>2.0640000000000001</v>
      </c>
      <c r="R32" s="18">
        <v>2.492</v>
      </c>
      <c r="S32" s="26">
        <v>2.7970000000000002</v>
      </c>
    </row>
    <row r="33" spans="14:19" x14ac:dyDescent="0.2">
      <c r="N33" s="17">
        <v>25</v>
      </c>
      <c r="O33" s="18">
        <v>1.3160000000000001</v>
      </c>
      <c r="P33" s="18">
        <v>1.708</v>
      </c>
      <c r="Q33" s="18">
        <v>2.06</v>
      </c>
      <c r="R33" s="18">
        <v>2.4849999999999999</v>
      </c>
      <c r="S33" s="26">
        <v>2.7869999999999999</v>
      </c>
    </row>
    <row r="34" spans="14:19" x14ac:dyDescent="0.2">
      <c r="N34" s="17">
        <v>26</v>
      </c>
      <c r="O34" s="18">
        <v>1.3149999999999999</v>
      </c>
      <c r="P34" s="18">
        <v>1.706</v>
      </c>
      <c r="Q34" s="18">
        <v>2.056</v>
      </c>
      <c r="R34" s="18">
        <v>2.4790000000000001</v>
      </c>
      <c r="S34" s="26">
        <v>2.7789999999999999</v>
      </c>
    </row>
    <row r="35" spans="14:19" x14ac:dyDescent="0.2">
      <c r="N35" s="17">
        <v>27</v>
      </c>
      <c r="O35" s="18">
        <v>1.3140000000000001</v>
      </c>
      <c r="P35" s="18">
        <v>1.7030000000000001</v>
      </c>
      <c r="Q35" s="18">
        <v>2.052</v>
      </c>
      <c r="R35" s="18">
        <v>2.4729999999999999</v>
      </c>
      <c r="S35" s="26">
        <v>2.7709999999999999</v>
      </c>
    </row>
    <row r="36" spans="14:19" x14ac:dyDescent="0.2">
      <c r="N36" s="17">
        <v>28</v>
      </c>
      <c r="O36" s="18">
        <v>1.3129999999999999</v>
      </c>
      <c r="P36" s="18">
        <v>1.7010000000000001</v>
      </c>
      <c r="Q36" s="18">
        <v>2.048</v>
      </c>
      <c r="R36" s="18">
        <v>2.4670000000000001</v>
      </c>
      <c r="S36" s="26">
        <v>2.7629999999999999</v>
      </c>
    </row>
    <row r="37" spans="14:19" x14ac:dyDescent="0.2">
      <c r="N37" s="17">
        <v>29</v>
      </c>
      <c r="O37" s="18">
        <v>1.3109999999999999</v>
      </c>
      <c r="P37" s="18">
        <v>1.6990000000000001</v>
      </c>
      <c r="Q37" s="18">
        <v>2.0449999999999999</v>
      </c>
      <c r="R37" s="18">
        <v>2.4620000000000002</v>
      </c>
      <c r="S37" s="26">
        <v>2.7559999999999998</v>
      </c>
    </row>
    <row r="38" spans="14:19" x14ac:dyDescent="0.2">
      <c r="N38" s="17">
        <v>30</v>
      </c>
      <c r="O38" s="18">
        <v>1.31</v>
      </c>
      <c r="P38" s="18">
        <v>1.6970000000000001</v>
      </c>
      <c r="Q38" s="18">
        <v>2.0419999999999998</v>
      </c>
      <c r="R38" s="18">
        <v>2.4569999999999999</v>
      </c>
      <c r="S38" s="26">
        <v>2.75</v>
      </c>
    </row>
    <row r="39" spans="14:19" x14ac:dyDescent="0.2">
      <c r="N39" s="17">
        <v>35</v>
      </c>
      <c r="O39" s="18">
        <v>1.306</v>
      </c>
      <c r="P39" s="18">
        <v>1.69</v>
      </c>
      <c r="Q39" s="18">
        <v>2.0299999999999998</v>
      </c>
      <c r="R39" s="18">
        <v>2.4380000000000002</v>
      </c>
      <c r="S39" s="26">
        <v>2.7240000000000002</v>
      </c>
    </row>
    <row r="40" spans="14:19" x14ac:dyDescent="0.2">
      <c r="N40" s="17">
        <v>40</v>
      </c>
      <c r="O40" s="18">
        <v>1.3029999999999999</v>
      </c>
      <c r="P40" s="18">
        <v>1.6839999999999999</v>
      </c>
      <c r="Q40" s="18">
        <v>2.0209999999999999</v>
      </c>
      <c r="R40" s="18">
        <v>2.423</v>
      </c>
      <c r="S40" s="26">
        <v>2.7040000000000002</v>
      </c>
    </row>
    <row r="41" spans="14:19" x14ac:dyDescent="0.2">
      <c r="N41" s="17">
        <v>50</v>
      </c>
      <c r="O41" s="18">
        <v>1.2989999999999999</v>
      </c>
      <c r="P41" s="18">
        <v>1.6759999999999999</v>
      </c>
      <c r="Q41" s="18">
        <v>2.0089999999999999</v>
      </c>
      <c r="R41" s="18">
        <v>2.403</v>
      </c>
      <c r="S41" s="26">
        <v>2.6779999999999999</v>
      </c>
    </row>
    <row r="42" spans="14:19" x14ac:dyDescent="0.2">
      <c r="N42" s="17">
        <v>60</v>
      </c>
      <c r="O42" s="18">
        <v>1.296</v>
      </c>
      <c r="P42" s="18">
        <v>1.671</v>
      </c>
      <c r="Q42" s="18">
        <v>2</v>
      </c>
      <c r="R42" s="18">
        <v>2.39</v>
      </c>
      <c r="S42" s="26">
        <v>2.66</v>
      </c>
    </row>
    <row r="43" spans="14:19" x14ac:dyDescent="0.2">
      <c r="N43" s="17">
        <v>120</v>
      </c>
      <c r="O43" s="18">
        <v>1.2889999999999999</v>
      </c>
      <c r="P43" s="18">
        <v>1.6579999999999999</v>
      </c>
      <c r="Q43" s="18">
        <v>1.98</v>
      </c>
      <c r="R43" s="18">
        <v>2.3580000000000001</v>
      </c>
      <c r="S43" s="26">
        <v>2.617</v>
      </c>
    </row>
    <row r="44" spans="14:19" ht="12" thickBot="1" x14ac:dyDescent="0.25">
      <c r="N44" s="19" t="s">
        <v>14</v>
      </c>
      <c r="O44" s="20">
        <v>1.282</v>
      </c>
      <c r="P44" s="20">
        <v>1.645</v>
      </c>
      <c r="Q44" s="20">
        <v>1.96</v>
      </c>
      <c r="R44" s="20">
        <v>2.3260000000000001</v>
      </c>
      <c r="S44" s="28">
        <v>2.5760000000000001</v>
      </c>
    </row>
    <row r="45" spans="14:19" ht="12.6" thickBot="1" x14ac:dyDescent="0.3">
      <c r="N45" s="21" t="s">
        <v>15</v>
      </c>
      <c r="O45" s="22">
        <v>0.8</v>
      </c>
      <c r="P45" s="22">
        <v>0.9</v>
      </c>
      <c r="Q45" s="22">
        <v>0.95</v>
      </c>
      <c r="R45" s="22">
        <v>0.98</v>
      </c>
      <c r="S45" s="22">
        <v>0.99</v>
      </c>
    </row>
  </sheetData>
  <mergeCells count="1"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DIBYARANJAN-PC</cp:lastModifiedBy>
  <dcterms:created xsi:type="dcterms:W3CDTF">2017-04-21T12:34:14Z</dcterms:created>
  <dcterms:modified xsi:type="dcterms:W3CDTF">2022-02-10T14:31:32Z</dcterms:modified>
</cp:coreProperties>
</file>