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D:\Code\ClimateBowl-KGConverter\Converter\excel_data\"/>
    </mc:Choice>
  </mc:AlternateContent>
  <xr:revisionPtr revIDLastSave="0" documentId="13_ncr:1_{657A31D0-CDCE-4C61-A991-513859DE5C11}" xr6:coauthVersionLast="47" xr6:coauthVersionMax="47" xr10:uidLastSave="{00000000-0000-0000-0000-000000000000}"/>
  <bookViews>
    <workbookView xWindow="-28920" yWindow="2100" windowWidth="29040" windowHeight="15720" xr2:uid="{48BCC63F-876E-47FE-BABB-84EA2D083638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8" i="1" l="1"/>
  <c r="O8" i="1"/>
  <c r="N8" i="1"/>
  <c r="Q8" i="1" s="1"/>
  <c r="P7" i="1"/>
  <c r="O7" i="1"/>
  <c r="N7" i="1"/>
  <c r="Q7" i="1" s="1"/>
  <c r="P6" i="1"/>
  <c r="O6" i="1"/>
  <c r="N6" i="1"/>
  <c r="Q6" i="1" s="1"/>
  <c r="P5" i="1"/>
  <c r="O5" i="1"/>
  <c r="N5" i="1"/>
  <c r="Q5" i="1" s="1"/>
</calcChain>
</file>

<file path=xl/sharedStrings.xml><?xml version="1.0" encoding="utf-8"?>
<sst xmlns="http://schemas.openxmlformats.org/spreadsheetml/2006/main" count="73" uniqueCount="50">
  <si>
    <t>Daten Sachbilanz</t>
  </si>
  <si>
    <t>Zuordnung Emissionsfaktor</t>
  </si>
  <si>
    <t>Einlesen Emissionsfaktoren</t>
  </si>
  <si>
    <t>GWP-Berechnung</t>
  </si>
  <si>
    <t>Prozessmodul</t>
  </si>
  <si>
    <t>Zuordnung Komponente</t>
  </si>
  <si>
    <t>Kategorie Fluss</t>
  </si>
  <si>
    <t>relevant für PCF</t>
  </si>
  <si>
    <t>Zuordnung Wertschöpfungskette</t>
  </si>
  <si>
    <t>Scope</t>
  </si>
  <si>
    <t>Lebenszyklusphase</t>
  </si>
  <si>
    <t>Fluss</t>
  </si>
  <si>
    <t>Menge</t>
  </si>
  <si>
    <t>Einheit</t>
  </si>
  <si>
    <t>Item Emissionsfaktor</t>
  </si>
  <si>
    <t>Region</t>
  </si>
  <si>
    <t>Jahr</t>
  </si>
  <si>
    <t>Emissionsfaktor (GWP100 pro Einheit nach IPCC AR6)</t>
  </si>
  <si>
    <t>Einheit Emissionsfaktor</t>
  </si>
  <si>
    <t>Datenquelle</t>
  </si>
  <si>
    <t>GWP100 nach IPCC</t>
  </si>
  <si>
    <t>Blechzuschnitt (Stanzen) 1</t>
  </si>
  <si>
    <t>Material</t>
  </si>
  <si>
    <t>x</t>
  </si>
  <si>
    <t>Cradle-to-Gate</t>
  </si>
  <si>
    <t>Produktion</t>
  </si>
  <si>
    <t xml:space="preserve">1.1 FCR Stahlcoil (HCT490X, t=0,5mm) </t>
  </si>
  <si>
    <t>kg</t>
  </si>
  <si>
    <t>FCR steel coil</t>
  </si>
  <si>
    <t>EU</t>
  </si>
  <si>
    <t>kg CO2 eq.</t>
  </si>
  <si>
    <t>Energie</t>
  </si>
  <si>
    <t>Gate-to-Gate</t>
  </si>
  <si>
    <t>elektrische Energie</t>
  </si>
  <si>
    <t>MJ</t>
  </si>
  <si>
    <t>Electricity grid mix</t>
  </si>
  <si>
    <t>Germany</t>
  </si>
  <si>
    <t>Druckluft</t>
  </si>
  <si>
    <t>m³</t>
  </si>
  <si>
    <t>Compressed air, 7 bar</t>
  </si>
  <si>
    <t>W.1</t>
  </si>
  <si>
    <t>1</t>
  </si>
  <si>
    <t>3.1</t>
  </si>
  <si>
    <t>Oberflächenvorbehandlung (Laserstrukturieren)</t>
  </si>
  <si>
    <t>Gruppe Fluss</t>
  </si>
  <si>
    <t>GWP 100 Einheit</t>
  </si>
  <si>
    <t>Elektronik</t>
  </si>
  <si>
    <t>Energieträger</t>
  </si>
  <si>
    <t>Metall</t>
  </si>
  <si>
    <t>Nichtmetall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</si>
</sst>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</font>
    <font>
      <sz val="11"/>
      <color theme="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147051"/>
        <bgColor rgb="FF147051"/>
      </patternFill>
    </fill>
  </fills>
  <borders count="10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FF0000"/>
      </left>
      <right/>
      <top/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5" fillId="3" borderId="5" xfId="0" applyFont="1" applyFill="1" applyBorder="1"/>
    <xf numFmtId="0" fontId="5" fillId="3" borderId="0" xfId="0" applyFont="1" applyFill="1"/>
    <xf numFmtId="0" fontId="5" fillId="3" borderId="6" xfId="0" applyFont="1" applyFill="1" applyBorder="1"/>
    <xf numFmtId="0" fontId="5" fillId="3" borderId="7" xfId="0" applyFont="1" applyFill="1" applyBorder="1"/>
    <xf numFmtId="0" fontId="5" fillId="3" borderId="4" xfId="0" applyFont="1" applyFill="1" applyBorder="1"/>
    <xf numFmtId="0" fontId="5" fillId="3" borderId="8" xfId="0" applyFont="1" applyFill="1" applyBorder="1"/>
    <xf numFmtId="0" fontId="2" fillId="0" borderId="5" xfId="0" applyFont="1" applyBorder="1"/>
    <xf numFmtId="0" fontId="2" fillId="0" borderId="0" xfId="0" applyFont="1" applyAlignment="1">
      <alignment horizontal="right"/>
    </xf>
    <xf numFmtId="0" fontId="1" fillId="0" borderId="0" xfId="0" applyFont="1"/>
    <xf numFmtId="2" fontId="2" fillId="0" borderId="0" xfId="0" applyNumberFormat="1" applyFont="1"/>
    <xf numFmtId="0" fontId="2" fillId="0" borderId="6" xfId="0" applyFont="1" applyBorder="1"/>
    <xf numFmtId="164" fontId="2" fillId="0" borderId="6" xfId="0" applyNumberFormat="1" applyFont="1" applyBorder="1"/>
    <xf numFmtId="164" fontId="2" fillId="0" borderId="0" xfId="0" applyNumberFormat="1" applyFont="1"/>
    <xf numFmtId="0" fontId="2" fillId="0" borderId="9" xfId="0" applyFont="1" applyBorder="1"/>
    <xf numFmtId="0" fontId="3" fillId="2" borderId="1" xfId="0" applyFont="1" applyFill="1" applyBorder="1" applyAlignment="1">
      <alignment horizontal="center" vertical="center"/>
    </xf>
    <xf numFmtId="0" fontId="4" fillId="0" borderId="2" xfId="0" applyFont="1" applyBorder="1"/>
    <xf numFmtId="0" fontId="4" fillId="0" borderId="3" xfId="0" applyFont="1" applyBorder="1"/>
    <xf numFmtId="0" fontId="3" fillId="0" borderId="1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4" fillId="0" borderId="4" xfId="0" applyFont="1" applyBorder="1"/>
    <xf numFmtId="0" fontId="3" fillId="0" borderId="2" xfId="0" applyFont="1" applyBorder="1" applyAlignment="1">
      <alignment horizontal="center" vertical="center"/>
    </xf>
    <xf numFmtId="0" fontId="2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Dice\climatebOWLOntology\knowledgeGraph\excel_data\230607_PCF_Sitzquertr&#228;ger_UPB.xlsx" TargetMode="External"/><Relationship Id="rId1" Type="http://schemas.openxmlformats.org/officeDocument/2006/relationships/externalLinkPath" Target="/Dice/climatebOWLOntology/knowledgeGraph/excel_data/230607_PCF_Sitzquertr&#228;ger_UPB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1. Ziel und Untersuchungsrahmen"/>
      <sheetName val="2. Sachbilanz"/>
      <sheetName val="3. Wirkungsabschätzung"/>
      <sheetName val="4. Auswertung"/>
      <sheetName val="Detail3"/>
      <sheetName val="Detail2"/>
      <sheetName val="Detail1"/>
      <sheetName val="Emissionsfaktoren_EU"/>
      <sheetName val="Emissionsfaktoren_DE"/>
      <sheetName val="Bechmarkdatenbank"/>
      <sheetName val="Berechnungen"/>
      <sheetName val="Literatur"/>
      <sheetName val="Notize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3">
          <cell r="A3" t="str">
            <v>FCR steel coil</v>
          </cell>
          <cell r="B3" t="str">
            <v>kg CO2eq./kg</v>
          </cell>
          <cell r="C3">
            <v>2.35</v>
          </cell>
          <cell r="D3" t="str">
            <v>GaBi EU: Steel finished cold rolled coil (Worldsteel)</v>
          </cell>
        </row>
        <row r="4">
          <cell r="A4" t="str">
            <v>Electricity grid mix</v>
          </cell>
          <cell r="B4" t="str">
            <v>kg CO2eq./MJ</v>
          </cell>
          <cell r="C4">
            <v>0.10199999999999999</v>
          </cell>
          <cell r="D4" t="str">
            <v>GaBi EU-28: Electricity Grid Mix</v>
          </cell>
        </row>
        <row r="5">
          <cell r="A5" t="str">
            <v>Compressed air, 7 bar</v>
          </cell>
          <cell r="B5" t="str">
            <v>kg CO2eq./m³</v>
          </cell>
          <cell r="C5">
            <v>3.5299999999999998E-2</v>
          </cell>
          <cell r="D5" t="str">
            <v>GaBi EU-28: Compressed air, 7 bar, high efficiency</v>
          </cell>
        </row>
        <row r="6">
          <cell r="A6" t="str">
            <v>Carbon fibre (PAN-based, HT)</v>
          </cell>
          <cell r="B6" t="str">
            <v>kg CO2eq./kg</v>
          </cell>
          <cell r="C6">
            <v>27.6</v>
          </cell>
          <cell r="D6" t="str">
            <v>GaBi EU-28: Carbon fiber (CF; PAN-based; HT) - 11</v>
          </cell>
        </row>
        <row r="7">
          <cell r="A7" t="str">
            <v>HR steel coil</v>
          </cell>
          <cell r="B7" t="str">
            <v>kg CO2eq./kg</v>
          </cell>
          <cell r="C7">
            <v>2.08</v>
          </cell>
          <cell r="D7" t="str">
            <v>GaBi EU: Steel hot rolled coil</v>
          </cell>
        </row>
        <row r="8">
          <cell r="A8" t="str">
            <v>Process water from surface</v>
          </cell>
          <cell r="B8" t="str">
            <v>kg CO2eq./kg</v>
          </cell>
          <cell r="C8">
            <v>1.09E-3</v>
          </cell>
          <cell r="D8" t="str">
            <v>GaBi EU-28: Process water from surface water</v>
          </cell>
        </row>
        <row r="9">
          <cell r="A9" t="str">
            <v>Natural gas mix</v>
          </cell>
          <cell r="B9" t="str">
            <v>kg CO2eq./kg</v>
          </cell>
          <cell r="C9">
            <v>0.42699999999999999</v>
          </cell>
          <cell r="D9" t="str">
            <v>Gabi EU-28: Natural gas mix</v>
          </cell>
        </row>
        <row r="10">
          <cell r="A10" t="str">
            <v>Carbon dioxide emission</v>
          </cell>
          <cell r="B10" t="str">
            <v>kg CO2eq./kg</v>
          </cell>
          <cell r="C10">
            <v>1</v>
          </cell>
          <cell r="D10" t="str">
            <v>n.a.</v>
          </cell>
        </row>
        <row r="11">
          <cell r="A11" t="str">
            <v>Diesel mix</v>
          </cell>
          <cell r="B11" t="str">
            <v>kg CO2 eq./l</v>
          </cell>
          <cell r="C11">
            <v>0.27</v>
          </cell>
          <cell r="D11" t="str">
            <v>GaBi EU-28: Diesel mix at filling station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4BB61-5A70-4216-8570-DDAB21DD0B70}">
  <dimension ref="A1:S8"/>
  <sheetViews>
    <sheetView tabSelected="1" topLeftCell="H1" workbookViewId="0">
      <selection activeCell="R12" sqref="R12"/>
    </sheetView>
  </sheetViews>
  <sheetFormatPr defaultRowHeight="14.5" x14ac:dyDescent="0.35"/>
  <cols>
    <col min="1" max="1" width="42.6328125" bestFit="1" customWidth="1"/>
    <col min="2" max="2" width="21.90625" bestFit="1" customWidth="1"/>
    <col min="3" max="3" width="13.90625" bestFit="1" customWidth="1"/>
    <col min="4" max="4" width="14.54296875" bestFit="1" customWidth="1"/>
    <col min="5" max="5" width="29.453125" bestFit="1" customWidth="1"/>
    <col min="6" max="6" width="6" bestFit="1" customWidth="1"/>
    <col min="7" max="7" width="17.453125" bestFit="1" customWidth="1"/>
    <col min="8" max="8" width="33.08984375" bestFit="1" customWidth="1"/>
    <col min="9" max="9" width="6.81640625" bestFit="1" customWidth="1"/>
    <col min="10" max="10" width="6.90625" bestFit="1" customWidth="1"/>
    <col min="11" max="11" width="19.36328125" bestFit="1" customWidth="1"/>
    <col min="12" max="12" width="8.453125" bestFit="1" customWidth="1"/>
    <col min="13" max="13" width="4.81640625" bestFit="1" customWidth="1"/>
    <col min="14" max="14" width="46.1796875" bestFit="1" customWidth="1"/>
    <col min="15" max="15" width="21.08984375" bestFit="1" customWidth="1"/>
    <col min="16" max="16" width="45.26953125" bestFit="1" customWidth="1"/>
    <col min="17" max="17" width="16.7265625" bestFit="1" customWidth="1"/>
    <col min="18" max="18" width="14.81640625" bestFit="1" customWidth="1"/>
    <col min="19" max="19" width="11.81640625" bestFit="1" customWidth="1"/>
  </cols>
  <sheetData>
    <row r="1" spans="1:19" ht="15" thickBot="1" x14ac:dyDescent="0.4"/>
    <row r="2" spans="1:19" ht="15" thickBot="1" x14ac:dyDescent="0.4">
      <c r="A2" s="15" t="s">
        <v>40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7"/>
    </row>
    <row r="3" spans="1:19" ht="15" thickBot="1" x14ac:dyDescent="0.4">
      <c r="A3" s="18" t="s">
        <v>0</v>
      </c>
      <c r="B3" s="16"/>
      <c r="C3" s="16"/>
      <c r="D3" s="16"/>
      <c r="E3" s="16"/>
      <c r="F3" s="16"/>
      <c r="G3" s="16"/>
      <c r="H3" s="16"/>
      <c r="I3" s="16"/>
      <c r="J3" s="16"/>
      <c r="K3" s="18" t="s">
        <v>1</v>
      </c>
      <c r="L3" s="16"/>
      <c r="M3" s="17"/>
      <c r="N3" s="19" t="s">
        <v>2</v>
      </c>
      <c r="O3" s="20"/>
      <c r="P3" s="20"/>
      <c r="Q3" s="18" t="s">
        <v>3</v>
      </c>
      <c r="R3" s="21"/>
      <c r="S3" s="17"/>
    </row>
    <row r="4" spans="1:19" x14ac:dyDescent="0.35">
      <c r="A4" s="1" t="s">
        <v>4</v>
      </c>
      <c r="B4" s="1" t="s">
        <v>5</v>
      </c>
      <c r="C4" s="2" t="s">
        <v>6</v>
      </c>
      <c r="D4" s="2" t="s">
        <v>7</v>
      </c>
      <c r="E4" s="2" t="s">
        <v>8</v>
      </c>
      <c r="F4" s="2" t="s">
        <v>9</v>
      </c>
      <c r="G4" s="2" t="s">
        <v>10</v>
      </c>
      <c r="H4" s="2" t="s">
        <v>11</v>
      </c>
      <c r="I4" s="2" t="s">
        <v>12</v>
      </c>
      <c r="J4" s="2" t="s">
        <v>13</v>
      </c>
      <c r="K4" s="3" t="s">
        <v>14</v>
      </c>
      <c r="L4" s="2" t="s">
        <v>15</v>
      </c>
      <c r="M4" s="2" t="s">
        <v>16</v>
      </c>
      <c r="N4" s="4" t="s">
        <v>17</v>
      </c>
      <c r="O4" s="5" t="s">
        <v>18</v>
      </c>
      <c r="P4" s="6" t="s">
        <v>19</v>
      </c>
      <c r="Q4" s="5" t="s">
        <v>20</v>
      </c>
      <c r="R4" s="5" t="s">
        <v>45</v>
      </c>
      <c r="S4" s="6" t="s">
        <v>44</v>
      </c>
    </row>
    <row r="5" spans="1:19" x14ac:dyDescent="0.35">
      <c r="A5" s="7" t="s">
        <v>21</v>
      </c>
      <c r="B5" s="8" t="s">
        <v>41</v>
      </c>
      <c r="C5" s="9" t="s">
        <v>22</v>
      </c>
      <c r="D5" s="9" t="s">
        <v>23</v>
      </c>
      <c r="E5" s="9" t="s">
        <v>24</v>
      </c>
      <c r="F5" s="8" t="s">
        <v>42</v>
      </c>
      <c r="G5" s="9" t="s">
        <v>25</v>
      </c>
      <c r="H5" s="9" t="s">
        <v>26</v>
      </c>
      <c r="I5" s="10">
        <v>1.5006914499999999</v>
      </c>
      <c r="J5" s="9" t="s">
        <v>27</v>
      </c>
      <c r="K5" s="11" t="s">
        <v>28</v>
      </c>
      <c r="L5" s="9" t="s">
        <v>29</v>
      </c>
      <c r="M5" s="9">
        <v>2023</v>
      </c>
      <c r="N5" s="12">
        <f>VLOOKUP($K5,[1]Emissionsfaktoren_EU!$A$3:$D$1000,3,0)</f>
        <v>2.35</v>
      </c>
      <c r="O5" s="13" t="str">
        <f>VLOOKUP($K5,[1]Emissionsfaktoren_EU!$A$3:$D$1000,2,0)</f>
        <v>kg CO2eq./kg</v>
      </c>
      <c r="P5" s="13" t="str">
        <f>VLOOKUP($K5,[1]Emissionsfaktoren_EU!$A$3:$D$1000,4,0)</f>
        <v>GaBi EU: Steel finished cold rolled coil (Worldsteel)</v>
      </c>
      <c r="Q5" s="10">
        <f t="shared" ref="Q5:Q8" si="0">I5*N5</f>
        <v>3.5266249075</v>
      </c>
      <c r="R5" s="22" t="s">
        <v>30</v>
      </c>
      <c r="S5" s="14" t="s">
        <v>46</v>
      </c>
    </row>
    <row r="6" spans="1:19" x14ac:dyDescent="0.35">
      <c r="A6" s="7" t="s">
        <v>21</v>
      </c>
      <c r="B6" s="8" t="s">
        <v>41</v>
      </c>
      <c r="C6" s="9" t="s">
        <v>31</v>
      </c>
      <c r="D6" s="9" t="s">
        <v>23</v>
      </c>
      <c r="E6" s="9" t="s">
        <v>32</v>
      </c>
      <c r="F6" s="8">
        <v>2</v>
      </c>
      <c r="G6" s="9" t="s">
        <v>25</v>
      </c>
      <c r="H6" s="9" t="s">
        <v>33</v>
      </c>
      <c r="I6" s="10">
        <v>0.23479749999999996</v>
      </c>
      <c r="J6" s="9" t="s">
        <v>34</v>
      </c>
      <c r="K6" s="11" t="s">
        <v>35</v>
      </c>
      <c r="L6" s="9" t="s">
        <v>36</v>
      </c>
      <c r="M6" s="9">
        <v>2023</v>
      </c>
      <c r="N6" s="12">
        <f>VLOOKUP(K6,[1]Emissionsfaktoren_EU!$A$3:$D$1000,3,0)</f>
        <v>0.10199999999999999</v>
      </c>
      <c r="O6" s="13" t="str">
        <f>VLOOKUP($K6,[1]Emissionsfaktoren_EU!$A$3:$D$1000,2,0)</f>
        <v>kg CO2eq./MJ</v>
      </c>
      <c r="P6" s="13" t="str">
        <f>VLOOKUP($K6,[1]Emissionsfaktoren_EU!$A$3:$D$1000,4,0)</f>
        <v>GaBi EU-28: Electricity Grid Mix</v>
      </c>
      <c r="Q6" s="10">
        <f t="shared" si="0"/>
        <v>2.3949344999999993E-2</v>
      </c>
      <c r="R6" s="22" t="s">
        <v>30</v>
      </c>
      <c r="S6" s="14" t="s">
        <v>47</v>
      </c>
    </row>
    <row r="7" spans="1:19" x14ac:dyDescent="0.35">
      <c r="A7" s="7" t="s">
        <v>21</v>
      </c>
      <c r="B7" s="8" t="s">
        <v>41</v>
      </c>
      <c r="C7" s="9" t="s">
        <v>31</v>
      </c>
      <c r="D7" s="9" t="s">
        <v>23</v>
      </c>
      <c r="E7" s="9" t="s">
        <v>32</v>
      </c>
      <c r="F7" s="8">
        <v>2</v>
      </c>
      <c r="G7" s="9" t="s">
        <v>25</v>
      </c>
      <c r="H7" s="9" t="s">
        <v>37</v>
      </c>
      <c r="I7" s="10">
        <v>0.10156669</v>
      </c>
      <c r="J7" s="9" t="s">
        <v>38</v>
      </c>
      <c r="K7" s="11" t="s">
        <v>39</v>
      </c>
      <c r="L7" s="9" t="s">
        <v>29</v>
      </c>
      <c r="M7" s="9">
        <v>2023</v>
      </c>
      <c r="N7" s="12">
        <f>VLOOKUP(K7,[1]Emissionsfaktoren_EU!$A$3:$D$1000,3,0)</f>
        <v>3.5299999999999998E-2</v>
      </c>
      <c r="O7" s="13" t="str">
        <f>VLOOKUP($K7,[1]Emissionsfaktoren_EU!$A$3:$D$1000,2,0)</f>
        <v>kg CO2eq./m³</v>
      </c>
      <c r="P7" s="13" t="str">
        <f>VLOOKUP($K7,[1]Emissionsfaktoren_EU!$A$3:$D$1000,4,0)</f>
        <v>GaBi EU-28: Compressed air, 7 bar, high efficiency</v>
      </c>
      <c r="Q7" s="10">
        <f t="shared" si="0"/>
        <v>3.5853041569999999E-3</v>
      </c>
      <c r="R7" s="22" t="s">
        <v>30</v>
      </c>
      <c r="S7" s="14" t="s">
        <v>48</v>
      </c>
    </row>
    <row r="8" spans="1:19" x14ac:dyDescent="0.35">
      <c r="A8" s="7" t="s">
        <v>43</v>
      </c>
      <c r="B8" s="8" t="s">
        <v>41</v>
      </c>
      <c r="C8" s="9" t="s">
        <v>31</v>
      </c>
      <c r="D8" s="9" t="s">
        <v>23</v>
      </c>
      <c r="E8" s="9" t="s">
        <v>32</v>
      </c>
      <c r="F8" s="8">
        <v>2</v>
      </c>
      <c r="G8" s="9" t="s">
        <v>25</v>
      </c>
      <c r="H8" s="9" t="s">
        <v>33</v>
      </c>
      <c r="I8" s="10">
        <v>2.0919751200000003</v>
      </c>
      <c r="J8" s="9" t="s">
        <v>34</v>
      </c>
      <c r="K8" s="11" t="s">
        <v>35</v>
      </c>
      <c r="L8" s="9" t="s">
        <v>36</v>
      </c>
      <c r="M8" s="9">
        <v>2023</v>
      </c>
      <c r="N8" s="12">
        <f>VLOOKUP(K8,[1]Emissionsfaktoren_EU!$A$3:$D$1000,3,0)</f>
        <v>0.10199999999999999</v>
      </c>
      <c r="O8" s="13" t="str">
        <f>VLOOKUP($K8,[1]Emissionsfaktoren_EU!$A$3:$D$1000,2,0)</f>
        <v>kg CO2eq./MJ</v>
      </c>
      <c r="P8" s="13" t="str">
        <f>VLOOKUP($K8,[1]Emissionsfaktoren_EU!$A$3:$D$1000,4,0)</f>
        <v>GaBi EU-28: Electricity Grid Mix</v>
      </c>
      <c r="Q8" s="10">
        <f t="shared" si="0"/>
        <v>0.21338146224000001</v>
      </c>
      <c r="R8" s="22" t="s">
        <v>30</v>
      </c>
      <c r="S8" s="14" t="s">
        <v>49</v>
      </c>
    </row>
  </sheetData>
  <mergeCells count="5">
    <mergeCell ref="A2:S2"/>
    <mergeCell ref="A3:J3"/>
    <mergeCell ref="K3:M3"/>
    <mergeCell ref="N3:P3"/>
    <mergeCell ref="Q3:S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Ajay Kumar</dc:creator>
  <cp:lastModifiedBy>Ajay Kumar</cp:lastModifiedBy>
  <dcterms:created xsi:type="dcterms:W3CDTF">2024-05-21T11:37:57Z</dcterms:created>
  <dcterms:modified xsi:type="dcterms:W3CDTF">2024-05-21T12:45:00Z</dcterms:modified>
</cp:coreProperties>
</file>