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izkielalemayehu/Downloads/Error_analysis/Annotator_1/"/>
    </mc:Choice>
  </mc:AlternateContent>
  <xr:revisionPtr revIDLastSave="0" documentId="13_ncr:1_{F0ABA83A-9D6F-2A4C-AEAA-1D3B912E6560}" xr6:coauthVersionLast="47" xr6:coauthVersionMax="47" xr10:uidLastSave="{00000000-0000-0000-0000-000000000000}"/>
  <bookViews>
    <workbookView xWindow="0" yWindow="500" windowWidth="28800" windowHeight="16440" activeTab="1" xr2:uid="{00000000-000D-0000-FFFF-FFFF00000000}"/>
  </bookViews>
  <sheets>
    <sheet name="M1 am-en" sheetId="1" r:id="rId1"/>
    <sheet name="Errors" sheetId="2" r:id="rId2"/>
  </sheets>
  <definedNames>
    <definedName name="_xlnm._FilterDatabase" localSheetId="1" hidden="1">Errors!$C$1:$C$1066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3" i="2" l="1"/>
  <c r="F104" i="2" s="1"/>
  <c r="F105" i="2" s="1"/>
  <c r="I12" i="2"/>
  <c r="J12" i="2" s="1"/>
  <c r="I11" i="2"/>
  <c r="J11" i="2" s="1"/>
  <c r="I10" i="2"/>
  <c r="J10" i="2" s="1"/>
  <c r="I9" i="2"/>
  <c r="J9" i="2" s="1"/>
  <c r="I8" i="2"/>
  <c r="J8" i="2" s="1"/>
  <c r="I7" i="2"/>
  <c r="J7" i="2" s="1"/>
  <c r="I6" i="2"/>
  <c r="J6" i="2" s="1"/>
  <c r="D52" i="1"/>
  <c r="D53" i="1" s="1"/>
  <c r="J13" i="2" l="1"/>
</calcChain>
</file>

<file path=xl/sharedStrings.xml><?xml version="1.0" encoding="utf-8"?>
<sst xmlns="http://schemas.openxmlformats.org/spreadsheetml/2006/main" count="448" uniqueCount="245">
  <si>
    <t>Source</t>
  </si>
  <si>
    <t>Translation</t>
  </si>
  <si>
    <t>ID</t>
  </si>
  <si>
    <t>Rate</t>
  </si>
  <si>
    <t>ፌዴሬሽኑ 5 ተጫዋቾች ላይ የቅጣት ውሳኔዎችን አሳለፈ</t>
  </si>
  <si>
    <t>The federation has passed sanctions on 5 players</t>
  </si>
  <si>
    <t>መልሰውም ጦርነት ጎጃም ውስጥ ከፈቱበት ግን ተሸነፉ በሃይማኖት የተነሳው አመጽ እየጨመረ እንጂ እየበረደ ሊሄድ አልቻለም።</t>
  </si>
  <si>
    <t>The violence caused by religion could not go on but increased.</t>
  </si>
  <si>
    <t>*ለማንኛውም DSTV ያለው ሳይሆን ኖሮት የብሄራዊ ቡድኑን ጨዋታ ለማሳየት ፈቃደኛ የሆነ ቦታ ተለጥፎ ያያችሁ ወይም እዚህ ቢታይ የምትሉበት ቦታ ካለ ጠቁሙኝ ለማለት ነው። ከመዟዟሬ በፊት ኮምፓሴን ላስተካክል ብዬ ነው</t>
  </si>
  <si>
    <t>*If you don't have a DSTV, you can ask for a link to a website that shows the national team's matches, or if you can find a place to watch them. Before I leave, I'll adjust my compass.</t>
  </si>
  <si>
    <t>ግጭት እንዲነሳ ተደራጅተው ለሚንቀሳቀሱ ኃይሎች የማይተባበር ህብረተሰብ መፍጠር ተገቢ ነው–ጠቅላይ ምንስትር ዶክተር አብይ</t>
  </si>
  <si>
    <t>It is appropriate to create a society that does not cooperate with the forces that are organized and move to start conflict General Minister Dr. Abayi</t>
  </si>
  <si>
    <t>የምር መጀመሪያ  ዘ ሮክ መስሎኝ ነበር....ከዛ ግን ሲዘፍን ሰማሁት</t>
  </si>
  <si>
    <t>I thought it was rock at first... but then I heard it dance.</t>
  </si>
  <si>
    <t>እዝራ ፓውንድ የአሜሪካ ጸሐፊ ነበር።</t>
  </si>
  <si>
    <t>Ezra Pound was an American writer.</t>
  </si>
  <si>
    <t>ህዝቡ “የሥልጣን ሊዝ አዋጅ” ሊያወጣ ነው! ሥልጣን በሊዝ ሊሆን ነው - እንደ መሬት</t>
  </si>
  <si>
    <t>The people are going to issue a decree to make the land a public land.</t>
  </si>
  <si>
    <t>ይህን አውቀዋል? ጥያቄዎች በመመልስ ብቻ በዲኤስቲቪ ይሸለሙ! ጥያቄዎቹን ለማግኝት ሊንኩን ይጫኑ። መልካም ዕድል!  …pic.twitter.com/30ttfEVlxC</t>
  </si>
  <si>
    <t>Did you know that? Questions are only answered by DSTV! Click the link to find the questions. Good luck!</t>
  </si>
  <si>
    <t>ስኒከር ጫማዎችን ከመግዛታቸን በፊት እነዚህን 3 ፍተሻዎች ማድረግ ይመከራል</t>
  </si>
  <si>
    <t>It is advisable to do these 3 checks before buying sneakers</t>
  </si>
  <si>
    <t>ሲዮሞን ብሬክ በአይርላንድ አፈ ታሪክ ከ650 እስከ 644 ዓክልበ. ግድም ድረስ የአየርላንድ ከፍተኛ ነጉሥ ነበር።</t>
  </si>
  <si>
    <t>Simon Brec was the High King of Ireland from 650 to 644 BC.</t>
  </si>
  <si>
    <t>አስፈላጊ ይመስልሃል?</t>
  </si>
  <si>
    <t>Do you think it's important?</t>
  </si>
  <si>
    <t>በኦሮሚያ ክልል ሰሜን ሽዋ ዞን የቡና ልማት በእጥፍ ለማስፋፋት እየተሰራ ነው</t>
  </si>
  <si>
    <t>Coffee development in the North Shore Zone of the Oromia Region is being worked to double its expansion</t>
  </si>
  <si>
    <t>ሃሃሃ እረ በናትሽ ኮካ ነበር የተሸገው ይሄ ለውጥማ ሰውን ሁሉ ውሃ ቀለምና ጥቁር ኮካን ያው ነው ብሎ የሚያስክድማ ነው :)</t>
  </si>
  <si>
    <t>This change makes everyone think that water color and black coke are the same.</t>
  </si>
  <si>
    <t>ሱሪውን ያስረዘመ ሰው ሲያዩም "እግርህ ይቆረጥ" ይሉ ነበር።</t>
  </si>
  <si>
    <t>When they saw a man who had his trousers cut, they would say, "His feet are cut".</t>
  </si>
  <si>
    <t>አዲሱ አሰልጣኝ ዋልያዎቹን ለአፍሪካ ዋንጫ ሩብ ፍጻሜ ለማድረስ ይሰራሉ</t>
  </si>
  <si>
    <t>The new coach will work to bring the guards to the quarterfinals of the African Cup of Nations</t>
  </si>
  <si>
    <t>ለህዝቦች ደህንነትና ዘላቂ ሰላም መረጋገጥ የህግ የበላይነትን ማስከበር ይገባል— የወላይታ ዞን ምክር ቤት አባላት</t>
  </si>
  <si>
    <t>The rule of law should be respected to ensure the safety of the people and the lasting peace.</t>
  </si>
  <si>
    <t>12ኛው የኢትዮጵያ ኢንተርናሽናል ፊልም ፌስቲቫል</t>
  </si>
  <si>
    <t>12th Ethiopian International Film Festival is held</t>
  </si>
  <si>
    <t>ደስ ይላል ግን አ?</t>
  </si>
  <si>
    <t>But what?</t>
  </si>
  <si>
    <t>ጋና 5-0 ኢትዬጵያ የፌደሬሽኑ ፅ/ቤት ሓላፊ አቶ ወንድምኩን የተጨዋቾቹን ፓስፖርት ሲሰበስቡ DSTV አሳይቶናል መጠርጠር አይሻልም ምን ትላላችሁ?</t>
  </si>
  <si>
    <t>Ghana 5-0 Ethiopia The head of the federation's office, Mr. Brotherkun, showed us the DSTV when collecting the players' passports. What do you think?</t>
  </si>
  <si>
    <t>ከተማው 01°09′ ሰሜን ኬክሮስ እና 15°58′ ምዕራብ ኬንትሮስ ላይ ተቀምጦ ይገኛል።</t>
  </si>
  <si>
    <t>The city is located at 01°09′N 15°58′E.</t>
  </si>
  <si>
    <t>የግለሰቦችን መረጃዎች በመበርበር ለአይ ኤስ አሳልፎ የሰጠው ግለሰብ ታሰረ</t>
  </si>
  <si>
    <t>Person who stole and gave information to IS arrested</t>
  </si>
  <si>
    <t>በምትሰራው ስራ ሁሉ ለምን ሰነፍ ሆንክ?</t>
  </si>
  <si>
    <t>Why are you so lazy at all the work you do?</t>
  </si>
  <si>
    <t>Heineken በኢትዮጵያ...</t>
  </si>
  <si>
    <t>Heineken in Ethiopia... http://fb.me/1YCRABXgn I'm going to the store to get some coffee.</t>
  </si>
  <si>
    <t>ቮልቮ በኤሌክትሪክ የሚሠሩ መኪናዎችን በ2019 ለገበያ እንደሚያቀርብ አስታወቀ</t>
  </si>
  <si>
    <t>Volvo to launch electric cars in 2019</t>
  </si>
  <si>
    <t>የሶማሌ ክልልን የህዝብ ተጠቃሚነት ለማሳደግ የተሻለ ዝግጅት ተደርጓል—የክልሉ ምክትል ርዕሰ-መስተዳድር</t>
  </si>
  <si>
    <t>Somali Region better prepared to boost public utility  Deputy Head of State</t>
  </si>
  <si>
    <t>መፅሃፍት ማንበብህን እነዳታቆም።</t>
  </si>
  <si>
    <t>You can't stop reading books.</t>
  </si>
  <si>
    <t>በሰውነታችን ላይ የሚታዩ ቸል ልንላቸው የማይገቡ የህመም ምልክቶች</t>
  </si>
  <si>
    <t>Signs of illness that should not be ignored</t>
  </si>
  <si>
    <t>ኢትዮጵያ የዲጂታል ኢኮኖሚ ግንባታ ላይ ትኩረት ሰጥታ እየሰራች መሆኑን የኢኖቬሽንና ቴክኖሎጂ ሚኒስትር ገለጸ</t>
  </si>
  <si>
    <t>Minister of Innovation and Technology said that Ethiopia is working on the construction of digital economy with focus</t>
  </si>
  <si>
    <t>ከውጭ የሚገባውን የዱቄት ወተት በሀገር ውስጥ ለመተካት እየተሰራ ነው</t>
  </si>
  <si>
    <t>The government is working to replace imported milk powder in the country</t>
  </si>
  <si>
    <t>(ይህ ስለ ስፖርት ጽሑፍ መሠረት ወይም መዋቅር ነው።</t>
  </si>
  <si>
    <t>(This is about the basis or structure of sports writing.</t>
  </si>
  <si>
    <t>ከሞጃና ወደራ ወረዳ መዲናዋ ከሰላድንጋይ ደግሞ 20 ኪ.ሜ ትርቃለች፡፡</t>
  </si>
  <si>
    <t>It is located 20 kilometres from the district headquarters of Mojana to the district headquarters of Saladendagai.</t>
  </si>
  <si>
    <t>ሁሌም ደስተኛ ነው እሱ</t>
  </si>
  <si>
    <t>He is always happy</t>
  </si>
  <si>
    <t>የእግር ኳስ ፌዴሬሽኑ አጠያያቂ ውሳኔ</t>
  </si>
  <si>
    <t>The question of the decision of the Football Federation</t>
  </si>
  <si>
    <t>ለምሳሌ የሞስኮው ፓፒሪ ተብሎ በሚታወቀው ክርስቶስ ከመወለዱ 1820 አመታት በፊት የተጻፈው የግብጻውያን መዝገብ ላይ፣ የጥረዛ ካልኩለስ ጭላንጭልን እናገኛለን።</t>
  </si>
  <si>
    <t>For example, the Egyptian records of the birth of Christ, written in 1820 years before the birth of Christ, known as the Moscow Papyri, contain the skulls of the Tzotzes' Calculus.</t>
  </si>
  <si>
    <t>እሷ ቆንጆ ብቻ ሳትሆን፣ እኔ ከማውቃቸው ሰዎች ሁሉ በጣም መልካሟ ናት።</t>
  </si>
  <si>
    <t>She's not only beautiful, she's the most beautiful person I've ever known.</t>
  </si>
  <si>
    <t>3ኛው የኮካ ኮላ ሀገር አቀፍ የወጣቶች እግር ኳስ ውድድር ተጠናቀቀ  …pic.twitter.com/HXaMDMYSGF</t>
  </si>
  <si>
    <t>The 3rd KOKO KOLLA Nationwide Youth Football Tournament was concluded http://www.ena.gov.et/index.php/sport/item/17297-3...pic.twitter.com/HXaMDMYSGF</t>
  </si>
  <si>
    <t>አኖዝሚያ -የማሽተት ችግር</t>
  </si>
  <si>
    <t>I'm not sure I'm going to be able to do it.</t>
  </si>
  <si>
    <t>የዱሮ ዘፈኖችን አዲስ ሕይወት በመስጠት ዘፍኛለሁ፡፡</t>
  </si>
  <si>
    <t>I will give new life to the songs of the wild ones.</t>
  </si>
  <si>
    <t>መልዕክቱን ላክልኝ።</t>
  </si>
  <si>
    <t>He sent me a message.</t>
  </si>
  <si>
    <t>“ለምን ምሳ አብረን አንበላም…”</t>
  </si>
  <si>
    <t>ለምን ምሳ አብረን አንበላም... (Do not eat with me)</t>
  </si>
  <si>
    <t>የኢትዮጵያ ዜና አገልግሎት (ኢዜአ) እንደገና ሊቋቋም ነው</t>
  </si>
  <si>
    <t>የኢትዮጵያ ዜና አገልግሎት (ኢዜአ) is to be established again</t>
  </si>
  <si>
    <t>«የኢትዮጵያ ቀን መቁጠሪያ የማን ነው?»-ጳጉሜና የደመወዝ ናፍቆት</t>
  </si>
  <si>
    <t>የኢትዮጵያ ቀን መቁጠሪያ የማን ነው?-ጳጉሜና የደመወዝ ናፍቆት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 (English)</t>
  </si>
  <si>
    <t>በኋላ እንገናኛለን።</t>
  </si>
  <si>
    <t>See you later.</t>
  </si>
  <si>
    <t>በቆላማ አካባቢ ከደጋው በሶስት እጥፍ የሚበልጥ የስንዴ ምርት እንደሚገኝ በሰርቶ ማሳያ ተረጋገጠ</t>
  </si>
  <si>
    <t>The grain production in the Kolluma area is three times higher than the production in the village.</t>
  </si>
  <si>
    <t>ሰላም</t>
  </si>
  <si>
    <t>I see.</t>
  </si>
  <si>
    <t>ሩሲያ ቴሌግራም የተሰኘውን የማህበራዊ ትስስር መተግበሪያ ልታግድ እንደምትችል አስጠነቀቀች</t>
  </si>
  <si>
    <t>Russia has warned that it may ban the social networking app Telegram.</t>
  </si>
  <si>
    <t>አንድ ግለሰብ በ12 ሚልዮን ብር ያስገነቡትን ጤና ጣብያ ለማህበረሰቡ አስረከቡ</t>
  </si>
  <si>
    <t>A person donated a health centre built for 12 million to the community</t>
  </si>
  <si>
    <t>@TameZKafir ሄንከንና ኮካ ኮላም ተጨምረዋል፣ ገበያው ኢንተርናሽናል መልክ እንዲይዝ ትረት እየተደረገ ያለበት ሁኔታ ነው ያለው ፡)</t>
  </si>
  <si>
    <t>@TameZKafir There are also coca cola and crack cocaine, which is a condition that needs to be addressed to make the market international.)</t>
  </si>
  <si>
    <t>I was expecting more of ""የኦሌ በቋሚነት መሾም ያልተዋጠላቸው አንዳንድ የኢትዮጵያ ማን ዮናይትድ ደጋፊዎች ተቃውሟቸውን ለመግለጽ ወደ ዲኤስቲቪ ቤት የሚወስዱ መንገዶችን በመዝጋት ላይ ናቸው"" :)  …</t>
  </si>
  <si>
    <t>I was expecting more of ""የኦሌ በቋሚነት መሾም ያልተዋጠላቸው አንዳንድ የኢትዮጵያ ማን ዮናይትድ ደጋፊዎች ተቃውሞቸውን ለመግለጽ ወደ ዲኤስቲቪ ቤት የሚወስዱትን መንገዶችዝጋት ላይ ናቸው"":) https://twitter.com/Ethiopialiveupd/status/1111193343202127872...</t>
  </si>
  <si>
    <t>፲፱፻፺፰ ዓ/ም - ጥቁር አሜሪካዊው የቀልድ ባላባት እና የፊልም ተዋናይ ሪቻርድ ፕራየር በተወለደ በ ስድሳ አምሥት ዓመቱ አረፈ።</t>
  </si>
  <si>
    <t>1919 - Richard Pryor, American comedian and actor, died at the age of 65.</t>
  </si>
  <si>
    <t>Total Sum</t>
  </si>
  <si>
    <t>Percentage</t>
  </si>
  <si>
    <t>Line number</t>
  </si>
  <si>
    <t>Word</t>
  </si>
  <si>
    <t>Error Types</t>
  </si>
  <si>
    <t>Severity</t>
  </si>
  <si>
    <t>Explanation</t>
  </si>
  <si>
    <t>Absolute Penalty</t>
  </si>
  <si>
    <t>Gujarat</t>
  </si>
  <si>
    <t xml:space="preserve">Mistranslation </t>
  </si>
  <si>
    <t>Major</t>
  </si>
  <si>
    <t>Wrongly translate the word Gojam</t>
  </si>
  <si>
    <t xml:space="preserve">መልሰውም </t>
  </si>
  <si>
    <t>Omission</t>
  </si>
  <si>
    <t xml:space="preserve">ጦርነት </t>
  </si>
  <si>
    <t xml:space="preserve">ጎጃም </t>
  </si>
  <si>
    <t>Error Type</t>
  </si>
  <si>
    <t>Count</t>
  </si>
  <si>
    <t>ውስጥ</t>
  </si>
  <si>
    <t xml:space="preserve"> ከፈቱበት </t>
  </si>
  <si>
    <t xml:space="preserve">ግን </t>
  </si>
  <si>
    <t>General</t>
  </si>
  <si>
    <t>unfitting translation better if it is "Prime"</t>
  </si>
  <si>
    <t>Abayi</t>
  </si>
  <si>
    <t>Spelling</t>
  </si>
  <si>
    <t>Miss spelling for the word "Abiy"</t>
  </si>
  <si>
    <t>it</t>
  </si>
  <si>
    <t>Grammar</t>
  </si>
  <si>
    <t>Minor</t>
  </si>
  <si>
    <t>the correct pronoun is "him"</t>
  </si>
  <si>
    <t>dance</t>
  </si>
  <si>
    <t>Misstranslation of the word "Sing"</t>
  </si>
  <si>
    <t>land</t>
  </si>
  <si>
    <t xml:space="preserve">Major </t>
  </si>
  <si>
    <t>that</t>
  </si>
  <si>
    <t>should be replaced with "this'</t>
  </si>
  <si>
    <t>Shore</t>
  </si>
  <si>
    <t>Miss spelling for the word "Shewa"</t>
  </si>
  <si>
    <t>are</t>
  </si>
  <si>
    <t>May your feet get cut</t>
  </si>
  <si>
    <t xml:space="preserve">May </t>
  </si>
  <si>
    <t>But</t>
  </si>
  <si>
    <t>what?</t>
  </si>
  <si>
    <t>guards</t>
  </si>
  <si>
    <t>Misstranslation of the word"Waliyas"</t>
  </si>
  <si>
    <t>Punctuation</t>
  </si>
  <si>
    <t>Neutral</t>
  </si>
  <si>
    <t>a missing fulstop</t>
  </si>
  <si>
    <t xml:space="preserve">የወላይታ    </t>
  </si>
  <si>
    <t>Critical</t>
  </si>
  <si>
    <t>The word is missing from the translation</t>
  </si>
  <si>
    <t>ዞን</t>
  </si>
  <si>
    <t>ምክር</t>
  </si>
  <si>
    <t>ቤት</t>
  </si>
  <si>
    <t>አባላት</t>
  </si>
  <si>
    <t xml:space="preserve">is </t>
  </si>
  <si>
    <t>Addition</t>
  </si>
  <si>
    <t>Word added that were not present in the original text</t>
  </si>
  <si>
    <t>held</t>
  </si>
  <si>
    <t xml:space="preserve">showed </t>
  </si>
  <si>
    <t>us</t>
  </si>
  <si>
    <t>the</t>
  </si>
  <si>
    <t>DSTV</t>
  </si>
  <si>
    <t>IS</t>
  </si>
  <si>
    <t>Miss spelling for the word  "ISIS"</t>
  </si>
  <si>
    <t>Can't</t>
  </si>
  <si>
    <t>Should translate to "Don't"</t>
  </si>
  <si>
    <t>The government</t>
  </si>
  <si>
    <t>The phrase is not present in the source</t>
  </si>
  <si>
    <t>question</t>
  </si>
  <si>
    <t>should translate to "questionable"</t>
  </si>
  <si>
    <t>of</t>
  </si>
  <si>
    <t xml:space="preserve">the </t>
  </si>
  <si>
    <t xml:space="preserve">birth </t>
  </si>
  <si>
    <t>Christ</t>
  </si>
  <si>
    <t>skull</t>
  </si>
  <si>
    <t>Misstranslation of the word "glimmer"</t>
  </si>
  <si>
    <t>KOKO KOLLA</t>
  </si>
  <si>
    <t>Miss spelling for the word "Coca Cola"</t>
  </si>
  <si>
    <t xml:space="preserve">I'm </t>
  </si>
  <si>
    <t xml:space="preserve">not </t>
  </si>
  <si>
    <t>sure</t>
  </si>
  <si>
    <t>I'm</t>
  </si>
  <si>
    <t xml:space="preserve">going </t>
  </si>
  <si>
    <t>to</t>
  </si>
  <si>
    <t>be</t>
  </si>
  <si>
    <t>able</t>
  </si>
  <si>
    <t xml:space="preserve">to </t>
  </si>
  <si>
    <t>do</t>
  </si>
  <si>
    <t>it.</t>
  </si>
  <si>
    <t xml:space="preserve">የኢትዮጵያ   </t>
  </si>
  <si>
    <t>Untranslated</t>
  </si>
  <si>
    <t>ዜና</t>
  </si>
  <si>
    <t>አገልግሎት</t>
  </si>
  <si>
    <t>(ኢዜአ)</t>
  </si>
  <si>
    <t xml:space="preserve">የኢትዮጵያ </t>
  </si>
  <si>
    <t xml:space="preserve">ቀን </t>
  </si>
  <si>
    <t xml:space="preserve">መቁጠሪያ </t>
  </si>
  <si>
    <t>የማን</t>
  </si>
  <si>
    <t>ነው?</t>
  </si>
  <si>
    <t>-ጳጉሜና</t>
  </si>
  <si>
    <t>የደመወዝ</t>
  </si>
  <si>
    <t>ናፍቆት</t>
  </si>
  <si>
    <t>I</t>
  </si>
  <si>
    <t>see</t>
  </si>
  <si>
    <t>Kolluma</t>
  </si>
  <si>
    <t>Misstranslation of the word "Lowland"</t>
  </si>
  <si>
    <t>village</t>
  </si>
  <si>
    <t>There</t>
  </si>
  <si>
    <t>also</t>
  </si>
  <si>
    <t>coca</t>
  </si>
  <si>
    <t xml:space="preserve">cola </t>
  </si>
  <si>
    <t xml:space="preserve">and </t>
  </si>
  <si>
    <t>crack cocaine</t>
  </si>
  <si>
    <t>which</t>
  </si>
  <si>
    <t>is</t>
  </si>
  <si>
    <t xml:space="preserve">a </t>
  </si>
  <si>
    <t>condition</t>
  </si>
  <si>
    <t>needs</t>
  </si>
  <si>
    <t>"የኦሌ</t>
  </si>
  <si>
    <t xml:space="preserve">በቋሚነት </t>
  </si>
  <si>
    <t>መሾም</t>
  </si>
  <si>
    <t>ያልተዋጠላቸው</t>
  </si>
  <si>
    <t>አንዳንድ</t>
  </si>
  <si>
    <t>ማን</t>
  </si>
  <si>
    <t>ዮናይትድ</t>
  </si>
  <si>
    <t xml:space="preserve">ደጋፊዎች </t>
  </si>
  <si>
    <t>ተቃውሞቸውን</t>
  </si>
  <si>
    <t>ለመግለጽ</t>
  </si>
  <si>
    <t>ወደ</t>
  </si>
  <si>
    <t xml:space="preserve">ዲኤስቲቪ </t>
  </si>
  <si>
    <t xml:space="preserve">የሚወስዱትን </t>
  </si>
  <si>
    <t>መንገዶችዝጋት</t>
  </si>
  <si>
    <t xml:space="preserve">ላይ </t>
  </si>
  <si>
    <t>ናቸው""</t>
  </si>
  <si>
    <t>ብር</t>
  </si>
  <si>
    <t xml:space="preserve">the word is ommited in the translation </t>
  </si>
  <si>
    <t>Absolute Penalty Total</t>
  </si>
  <si>
    <t>Per-Word Penalty Total</t>
  </si>
  <si>
    <t>Overall Quality Score</t>
  </si>
  <si>
    <t>Total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</si>
</sst>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family val="2"/>
      <scheme val="minor"/>
    </font>
    <font>
      <sz val="10"/>
      <color rgb="FF000000"/>
      <name val="Arial"/>
      <family val="2"/>
    </font>
    <font>
      <b/>
      <sz val="11"/>
      <color theme="1"/>
      <name val="&quot;Times New Roman&quot;"/>
    </font>
    <font>
      <b/>
      <sz val="10"/>
      <color theme="1"/>
      <name val="Arial"/>
      <family val="2"/>
      <scheme val="minor"/>
    </font>
    <font>
      <sz val="10"/>
      <color theme="1"/>
      <name val="Arial"/>
      <family val="2"/>
    </font>
    <font>
      <sz val="10"/>
      <color rgb="FF000000"/>
      <name val="&quot;Arial&quot;"/>
    </font>
    <font>
      <b/>
      <sz val="10"/>
      <color rgb="FF333333"/>
      <name val="Arial"/>
      <family val="2"/>
    </font>
    <font>
      <b/>
      <sz val="10"/>
      <color rgb="FF333333"/>
      <name val="-apple-system"/>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0">
    <xf numFmtId="0" fontId="0" fillId="0" borderId="0" xfId="0"/>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2" fillId="2" borderId="0" xfId="0" applyFont="1" applyFill="1" applyAlignment="1">
      <alignment wrapText="1"/>
    </xf>
    <xf numFmtId="0" fontId="2" fillId="2" borderId="0" xfId="0" applyFont="1" applyFill="1" applyAlignment="1">
      <alignment horizontal="left" wrapText="1"/>
    </xf>
    <xf numFmtId="0" fontId="3" fillId="2" borderId="1" xfId="0" applyFont="1" applyFill="1" applyBorder="1"/>
    <xf numFmtId="0" fontId="3" fillId="2" borderId="1" xfId="0" applyFont="1" applyFill="1" applyBorder="1" applyAlignment="1">
      <alignment vertical="top"/>
    </xf>
    <xf numFmtId="0" fontId="4" fillId="2" borderId="1" xfId="0" applyFont="1" applyFill="1" applyBorder="1"/>
    <xf numFmtId="0" fontId="3" fillId="0" borderId="0" xfId="0" applyFont="1"/>
    <xf numFmtId="0" fontId="3" fillId="0" borderId="0" xfId="0" applyFont="1" applyAlignment="1">
      <alignment vertical="top"/>
    </xf>
    <xf numFmtId="0" fontId="3" fillId="0" borderId="2" xfId="0" applyFont="1" applyBorder="1"/>
    <xf numFmtId="0" fontId="5" fillId="2" borderId="1" xfId="0" applyFont="1" applyFill="1" applyBorder="1" applyAlignment="1">
      <alignment vertical="top"/>
    </xf>
    <xf numFmtId="0" fontId="5" fillId="2" borderId="1" xfId="0" applyFont="1" applyFill="1" applyBorder="1"/>
    <xf numFmtId="0" fontId="5" fillId="0" borderId="0" xfId="0" applyFont="1"/>
    <xf numFmtId="0" fontId="4" fillId="0" borderId="1" xfId="0" applyFont="1" applyBorder="1"/>
    <xf numFmtId="0" fontId="1" fillId="0" borderId="1" xfId="0" applyFont="1" applyBorder="1"/>
    <xf numFmtId="0" fontId="6" fillId="2" borderId="1" xfId="0" applyFont="1" applyFill="1" applyBorder="1"/>
    <xf numFmtId="0" fontId="2" fillId="2" borderId="1" xfId="0" applyFont="1" applyFill="1" applyBorder="1" applyAlignment="1">
      <alignment horizontal="left"/>
    </xf>
    <xf numFmtId="0" fontId="6" fillId="0" borderId="0" xfId="0" applyFont="1"/>
    <xf numFmtId="0" fontId="0" fillId="3" borderId="0" xfId="0" applyFill="1"/>
    <xf numFmtId="0" fontId="1" fillId="4" borderId="0" xfId="0" applyFont="1" applyFill="1"/>
    <xf numFmtId="0" fontId="4" fillId="2" borderId="2" xfId="0" applyFont="1" applyFill="1" applyBorder="1"/>
    <xf numFmtId="0" fontId="1" fillId="2" borderId="4" xfId="0" applyFont="1" applyFill="1" applyBorder="1"/>
    <xf numFmtId="0" fontId="6" fillId="2" borderId="4" xfId="0" applyFont="1" applyFill="1" applyBorder="1"/>
    <xf numFmtId="0" fontId="7" fillId="2" borderId="3" xfId="0" applyFont="1" applyFill="1" applyBorder="1" applyAlignment="1">
      <alignment horizontal="left"/>
    </xf>
    <xf numFmtId="0" fontId="0" fillId="0" borderId="3" xfId="0" applyBorder="1"/>
    <xf numFmtId="0" fontId="4" fillId="2" borderId="3" xfId="0" applyFont="1" applyFill="1" applyBorder="1"/>
    <xf numFmtId="0" fontId="8" fillId="2" borderId="3" xfId="0" applyFont="1" applyFill="1" applyBorder="1"/>
    <xf numFmtId="0" fontId="4"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47" workbookViewId="0">
      <selection sqref="A1:D1"/>
    </sheetView>
  </sheetViews>
  <sheetFormatPr baseColWidth="10" defaultColWidth="12.6640625" defaultRowHeight="15.75" customHeight="1"/>
  <cols>
    <col min="1" max="1" width="34.1640625" customWidth="1"/>
    <col min="2" max="2" width="35.1640625" customWidth="1"/>
  </cols>
  <sheetData>
    <row r="1" spans="1:26" ht="15.75" customHeight="1">
      <c r="A1" s="8" t="s">
        <v>0</v>
      </c>
      <c r="B1" s="29" t="s">
        <v>1</v>
      </c>
      <c r="C1" s="8" t="s">
        <v>2</v>
      </c>
      <c r="D1" s="8" t="s">
        <v>3</v>
      </c>
      <c r="E1" s="3"/>
      <c r="F1" s="3"/>
      <c r="G1" s="3"/>
      <c r="H1" s="3"/>
      <c r="I1" s="3"/>
      <c r="J1" s="3"/>
      <c r="K1" s="3"/>
      <c r="L1" s="3"/>
      <c r="M1" s="3"/>
      <c r="N1" s="3"/>
      <c r="O1" s="3"/>
      <c r="P1" s="3"/>
      <c r="Q1" s="3"/>
      <c r="R1" s="3"/>
      <c r="S1" s="3"/>
      <c r="T1" s="3"/>
      <c r="U1" s="3"/>
      <c r="V1" s="3"/>
      <c r="W1" s="3"/>
      <c r="X1" s="3"/>
      <c r="Y1" s="3"/>
      <c r="Z1" s="3"/>
    </row>
    <row r="2" spans="1:26" ht="15.75" customHeight="1">
      <c r="A2" s="2" t="s">
        <v>4</v>
      </c>
      <c r="B2" s="2" t="s">
        <v>5</v>
      </c>
      <c r="C2" s="1">
        <v>1651</v>
      </c>
      <c r="D2" s="1">
        <v>4</v>
      </c>
      <c r="E2" s="3"/>
      <c r="F2" s="3"/>
      <c r="G2" s="3"/>
      <c r="H2" s="3"/>
      <c r="I2" s="3"/>
      <c r="J2" s="3"/>
      <c r="K2" s="3"/>
      <c r="L2" s="3"/>
      <c r="M2" s="3"/>
      <c r="N2" s="3"/>
      <c r="O2" s="3"/>
      <c r="P2" s="3"/>
      <c r="Q2" s="3"/>
      <c r="R2" s="3"/>
      <c r="S2" s="3"/>
      <c r="T2" s="3"/>
      <c r="U2" s="3"/>
      <c r="V2" s="3"/>
      <c r="W2" s="3"/>
      <c r="X2" s="3"/>
      <c r="Y2" s="3"/>
      <c r="Z2" s="3"/>
    </row>
    <row r="3" spans="1:26" ht="15.75" customHeight="1">
      <c r="A3" s="2" t="s">
        <v>6</v>
      </c>
      <c r="B3" s="2" t="s">
        <v>7</v>
      </c>
      <c r="C3" s="1">
        <v>1340</v>
      </c>
      <c r="D3" s="1">
        <v>0</v>
      </c>
      <c r="E3" s="3"/>
      <c r="F3" s="3"/>
      <c r="G3" s="3"/>
      <c r="H3" s="3"/>
      <c r="I3" s="3"/>
      <c r="J3" s="3"/>
      <c r="K3" s="3"/>
      <c r="L3" s="3"/>
      <c r="M3" s="3"/>
      <c r="N3" s="3"/>
      <c r="O3" s="3"/>
      <c r="P3" s="3"/>
      <c r="Q3" s="3"/>
      <c r="R3" s="3"/>
      <c r="S3" s="3"/>
      <c r="T3" s="3"/>
      <c r="U3" s="3"/>
      <c r="V3" s="3"/>
      <c r="W3" s="3"/>
      <c r="X3" s="3"/>
      <c r="Y3" s="3"/>
      <c r="Z3" s="3"/>
    </row>
    <row r="4" spans="1:26" ht="15.75" customHeight="1">
      <c r="A4" s="2" t="s">
        <v>8</v>
      </c>
      <c r="B4" s="2" t="s">
        <v>9</v>
      </c>
      <c r="C4" s="1">
        <v>1287</v>
      </c>
      <c r="D4" s="1">
        <v>3</v>
      </c>
      <c r="E4" s="3"/>
      <c r="F4" s="3"/>
      <c r="G4" s="3"/>
      <c r="H4" s="3"/>
      <c r="I4" s="3"/>
      <c r="J4" s="3"/>
      <c r="K4" s="3"/>
      <c r="L4" s="3"/>
      <c r="M4" s="3"/>
      <c r="N4" s="3"/>
      <c r="O4" s="3"/>
      <c r="P4" s="3"/>
      <c r="Q4" s="3"/>
      <c r="R4" s="3"/>
      <c r="S4" s="3"/>
      <c r="T4" s="3"/>
      <c r="U4" s="3"/>
      <c r="V4" s="3"/>
      <c r="W4" s="3"/>
      <c r="X4" s="3"/>
      <c r="Y4" s="3"/>
      <c r="Z4" s="3"/>
    </row>
    <row r="5" spans="1:26" ht="15.75" customHeight="1">
      <c r="A5" s="2" t="s">
        <v>10</v>
      </c>
      <c r="B5" s="2" t="s">
        <v>11</v>
      </c>
      <c r="C5" s="1">
        <v>842</v>
      </c>
      <c r="D5" s="1">
        <v>5</v>
      </c>
      <c r="E5" s="3"/>
      <c r="F5" s="3"/>
      <c r="G5" s="3"/>
      <c r="H5" s="3"/>
      <c r="I5" s="3"/>
      <c r="J5" s="3"/>
      <c r="K5" s="3"/>
      <c r="L5" s="3"/>
      <c r="M5" s="3"/>
      <c r="N5" s="3"/>
      <c r="O5" s="3"/>
      <c r="P5" s="3"/>
      <c r="Q5" s="3"/>
      <c r="R5" s="3"/>
      <c r="S5" s="3"/>
      <c r="T5" s="3"/>
      <c r="U5" s="3"/>
      <c r="V5" s="3"/>
      <c r="W5" s="3"/>
      <c r="X5" s="3"/>
      <c r="Y5" s="3"/>
      <c r="Z5" s="3"/>
    </row>
    <row r="6" spans="1:26" ht="15.75" customHeight="1">
      <c r="A6" s="2" t="s">
        <v>12</v>
      </c>
      <c r="B6" s="2" t="s">
        <v>13</v>
      </c>
      <c r="C6" s="1">
        <v>412</v>
      </c>
      <c r="D6" s="1">
        <v>4</v>
      </c>
      <c r="E6" s="3"/>
      <c r="F6" s="3"/>
      <c r="G6" s="3"/>
      <c r="H6" s="3"/>
      <c r="I6" s="3"/>
      <c r="J6" s="3"/>
      <c r="K6" s="3"/>
      <c r="L6" s="3"/>
      <c r="M6" s="3"/>
      <c r="N6" s="3"/>
      <c r="O6" s="3"/>
      <c r="P6" s="3"/>
      <c r="Q6" s="3"/>
      <c r="R6" s="3"/>
      <c r="S6" s="3"/>
      <c r="T6" s="3"/>
      <c r="U6" s="3"/>
      <c r="V6" s="3"/>
      <c r="W6" s="3"/>
      <c r="X6" s="3"/>
      <c r="Y6" s="3"/>
      <c r="Z6" s="3"/>
    </row>
    <row r="7" spans="1:26" ht="15.75" customHeight="1">
      <c r="A7" s="2" t="s">
        <v>14</v>
      </c>
      <c r="B7" s="2" t="s">
        <v>15</v>
      </c>
      <c r="C7" s="1">
        <v>171</v>
      </c>
      <c r="D7" s="1">
        <v>5</v>
      </c>
      <c r="E7" s="3"/>
      <c r="F7" s="3"/>
      <c r="G7" s="3"/>
      <c r="H7" s="3"/>
      <c r="I7" s="3"/>
      <c r="J7" s="3"/>
      <c r="K7" s="3"/>
      <c r="L7" s="3"/>
      <c r="M7" s="3"/>
      <c r="N7" s="3"/>
      <c r="O7" s="3"/>
      <c r="P7" s="3"/>
      <c r="Q7" s="3"/>
      <c r="R7" s="3"/>
      <c r="S7" s="3"/>
      <c r="T7" s="3"/>
      <c r="U7" s="3"/>
      <c r="V7" s="3"/>
      <c r="W7" s="3"/>
      <c r="X7" s="3"/>
      <c r="Y7" s="3"/>
      <c r="Z7" s="3"/>
    </row>
    <row r="8" spans="1:26" ht="15.75" customHeight="1">
      <c r="A8" s="2" t="s">
        <v>16</v>
      </c>
      <c r="B8" s="2" t="s">
        <v>17</v>
      </c>
      <c r="C8" s="1">
        <v>79</v>
      </c>
      <c r="D8" s="1">
        <v>4</v>
      </c>
      <c r="E8" s="3"/>
      <c r="F8" s="3"/>
      <c r="G8" s="3"/>
      <c r="H8" s="3"/>
      <c r="I8" s="3"/>
      <c r="J8" s="3"/>
      <c r="K8" s="3"/>
      <c r="L8" s="3"/>
      <c r="M8" s="3"/>
      <c r="N8" s="3"/>
      <c r="O8" s="3"/>
      <c r="P8" s="3"/>
      <c r="Q8" s="3"/>
      <c r="R8" s="3"/>
      <c r="S8" s="3"/>
      <c r="T8" s="3"/>
      <c r="U8" s="3"/>
      <c r="V8" s="3"/>
      <c r="W8" s="3"/>
      <c r="X8" s="3"/>
      <c r="Y8" s="3"/>
      <c r="Z8" s="3"/>
    </row>
    <row r="9" spans="1:26" ht="15.75" customHeight="1">
      <c r="A9" s="2" t="s">
        <v>18</v>
      </c>
      <c r="B9" s="2" t="s">
        <v>19</v>
      </c>
      <c r="C9" s="1">
        <v>296</v>
      </c>
      <c r="D9" s="1">
        <v>4</v>
      </c>
      <c r="E9" s="3"/>
      <c r="F9" s="3"/>
      <c r="G9" s="3"/>
      <c r="H9" s="3"/>
      <c r="I9" s="3"/>
      <c r="J9" s="3"/>
      <c r="K9" s="3"/>
      <c r="L9" s="3"/>
      <c r="M9" s="3"/>
      <c r="N9" s="3"/>
      <c r="O9" s="3"/>
      <c r="P9" s="3"/>
      <c r="Q9" s="3"/>
      <c r="R9" s="3"/>
      <c r="S9" s="3"/>
      <c r="T9" s="3"/>
      <c r="U9" s="3"/>
      <c r="V9" s="3"/>
      <c r="W9" s="3"/>
      <c r="X9" s="3"/>
      <c r="Y9" s="3"/>
      <c r="Z9" s="3"/>
    </row>
    <row r="10" spans="1:26" ht="15.75" customHeight="1">
      <c r="A10" s="2" t="s">
        <v>20</v>
      </c>
      <c r="B10" s="2" t="s">
        <v>21</v>
      </c>
      <c r="C10" s="1">
        <v>592</v>
      </c>
      <c r="D10" s="1">
        <v>5</v>
      </c>
      <c r="E10" s="3"/>
      <c r="F10" s="3"/>
      <c r="G10" s="3"/>
      <c r="H10" s="3"/>
      <c r="I10" s="3"/>
      <c r="J10" s="3"/>
      <c r="K10" s="3"/>
      <c r="L10" s="3"/>
      <c r="M10" s="3"/>
      <c r="N10" s="3"/>
      <c r="O10" s="3"/>
      <c r="P10" s="3"/>
      <c r="Q10" s="3"/>
      <c r="R10" s="3"/>
      <c r="S10" s="3"/>
      <c r="T10" s="3"/>
      <c r="U10" s="3"/>
      <c r="V10" s="3"/>
      <c r="W10" s="3"/>
      <c r="X10" s="3"/>
      <c r="Y10" s="3"/>
      <c r="Z10" s="3"/>
    </row>
    <row r="11" spans="1:26" ht="15.75" customHeight="1">
      <c r="A11" s="2" t="s">
        <v>22</v>
      </c>
      <c r="B11" s="2" t="s">
        <v>23</v>
      </c>
      <c r="C11" s="1">
        <v>163</v>
      </c>
      <c r="D11" s="1">
        <v>4</v>
      </c>
      <c r="E11" s="3"/>
      <c r="F11" s="3"/>
      <c r="G11" s="3"/>
      <c r="H11" s="3"/>
      <c r="I11" s="3"/>
      <c r="J11" s="3"/>
      <c r="K11" s="3"/>
      <c r="L11" s="3"/>
      <c r="M11" s="3"/>
      <c r="N11" s="3"/>
      <c r="O11" s="3"/>
      <c r="P11" s="3"/>
      <c r="Q11" s="3"/>
      <c r="R11" s="3"/>
      <c r="S11" s="3"/>
      <c r="T11" s="3"/>
      <c r="U11" s="3"/>
      <c r="V11" s="3"/>
      <c r="W11" s="3"/>
      <c r="X11" s="3"/>
      <c r="Y11" s="3"/>
      <c r="Z11" s="3"/>
    </row>
    <row r="12" spans="1:26" ht="15.75" customHeight="1">
      <c r="A12" s="2" t="s">
        <v>24</v>
      </c>
      <c r="B12" s="2" t="s">
        <v>25</v>
      </c>
      <c r="C12" s="1">
        <v>1383</v>
      </c>
      <c r="D12" s="1">
        <v>5</v>
      </c>
      <c r="E12" s="3"/>
      <c r="F12" s="3"/>
      <c r="G12" s="3"/>
      <c r="H12" s="3"/>
      <c r="I12" s="3"/>
      <c r="J12" s="3"/>
      <c r="K12" s="3"/>
      <c r="L12" s="3"/>
      <c r="M12" s="3"/>
      <c r="N12" s="3"/>
      <c r="O12" s="3"/>
      <c r="P12" s="3"/>
      <c r="Q12" s="3"/>
      <c r="R12" s="3"/>
      <c r="S12" s="3"/>
      <c r="T12" s="3"/>
      <c r="U12" s="3"/>
      <c r="V12" s="3"/>
      <c r="W12" s="3"/>
      <c r="X12" s="3"/>
      <c r="Y12" s="3"/>
      <c r="Z12" s="3"/>
    </row>
    <row r="13" spans="1:26" ht="15.75" customHeight="1">
      <c r="A13" s="2" t="s">
        <v>26</v>
      </c>
      <c r="B13" s="2" t="s">
        <v>27</v>
      </c>
      <c r="C13" s="1">
        <v>284</v>
      </c>
      <c r="D13" s="1">
        <v>4</v>
      </c>
      <c r="E13" s="3"/>
      <c r="F13" s="3"/>
      <c r="G13" s="3"/>
      <c r="H13" s="3"/>
      <c r="I13" s="3"/>
      <c r="J13" s="3"/>
      <c r="K13" s="3"/>
      <c r="L13" s="3"/>
      <c r="M13" s="3"/>
      <c r="N13" s="3"/>
      <c r="O13" s="3"/>
      <c r="P13" s="3"/>
      <c r="Q13" s="3"/>
      <c r="R13" s="3"/>
      <c r="S13" s="3"/>
      <c r="T13" s="3"/>
      <c r="U13" s="3"/>
      <c r="V13" s="3"/>
      <c r="W13" s="3"/>
      <c r="X13" s="3"/>
      <c r="Y13" s="3"/>
      <c r="Z13" s="3"/>
    </row>
    <row r="14" spans="1:26" ht="15.75" customHeight="1">
      <c r="A14" s="2" t="s">
        <v>28</v>
      </c>
      <c r="B14" s="2" t="s">
        <v>29</v>
      </c>
      <c r="C14" s="1">
        <v>614</v>
      </c>
      <c r="D14" s="1">
        <v>4</v>
      </c>
      <c r="E14" s="3"/>
      <c r="F14" s="3"/>
      <c r="G14" s="3"/>
      <c r="H14" s="3"/>
      <c r="I14" s="3"/>
      <c r="J14" s="3"/>
      <c r="K14" s="3"/>
      <c r="L14" s="3"/>
      <c r="M14" s="3"/>
      <c r="N14" s="3"/>
      <c r="O14" s="3"/>
      <c r="P14" s="3"/>
      <c r="Q14" s="3"/>
      <c r="R14" s="3"/>
      <c r="S14" s="3"/>
      <c r="T14" s="3"/>
      <c r="U14" s="3"/>
      <c r="V14" s="3"/>
      <c r="W14" s="3"/>
      <c r="X14" s="3"/>
      <c r="Y14" s="3"/>
      <c r="Z14" s="3"/>
    </row>
    <row r="15" spans="1:26" ht="15.75" customHeight="1">
      <c r="A15" s="2" t="s">
        <v>30</v>
      </c>
      <c r="B15" s="2" t="s">
        <v>31</v>
      </c>
      <c r="C15" s="1">
        <v>265</v>
      </c>
      <c r="D15" s="1">
        <v>4</v>
      </c>
      <c r="E15" s="3"/>
      <c r="F15" s="3"/>
      <c r="G15" s="3"/>
      <c r="H15" s="3"/>
      <c r="I15" s="3"/>
      <c r="J15" s="3"/>
      <c r="K15" s="3"/>
      <c r="L15" s="3"/>
      <c r="M15" s="3"/>
      <c r="N15" s="3"/>
      <c r="O15" s="3"/>
      <c r="P15" s="3"/>
      <c r="Q15" s="3"/>
      <c r="R15" s="3"/>
      <c r="S15" s="3"/>
      <c r="T15" s="3"/>
      <c r="U15" s="3"/>
      <c r="V15" s="3"/>
      <c r="W15" s="3"/>
      <c r="X15" s="3"/>
      <c r="Y15" s="3"/>
      <c r="Z15" s="3"/>
    </row>
    <row r="16" spans="1:26" ht="15.75" customHeight="1">
      <c r="A16" s="2" t="s">
        <v>32</v>
      </c>
      <c r="B16" s="2" t="s">
        <v>33</v>
      </c>
      <c r="C16" s="1">
        <v>1748</v>
      </c>
      <c r="D16" s="1">
        <v>4</v>
      </c>
      <c r="E16" s="3"/>
      <c r="F16" s="3"/>
      <c r="G16" s="3"/>
      <c r="H16" s="3"/>
      <c r="I16" s="3"/>
      <c r="J16" s="3"/>
      <c r="K16" s="3"/>
      <c r="L16" s="3"/>
      <c r="M16" s="3"/>
      <c r="N16" s="3"/>
      <c r="O16" s="3"/>
      <c r="P16" s="3"/>
      <c r="Q16" s="3"/>
      <c r="R16" s="3"/>
      <c r="S16" s="3"/>
      <c r="T16" s="3"/>
      <c r="U16" s="3"/>
      <c r="V16" s="3"/>
      <c r="W16" s="3"/>
      <c r="X16" s="3"/>
      <c r="Y16" s="3"/>
      <c r="Z16" s="3"/>
    </row>
    <row r="17" spans="1:26" ht="15.75" customHeight="1">
      <c r="A17" s="2" t="s">
        <v>34</v>
      </c>
      <c r="B17" s="2" t="s">
        <v>35</v>
      </c>
      <c r="C17" s="1">
        <v>568</v>
      </c>
      <c r="D17" s="1">
        <v>4</v>
      </c>
      <c r="E17" s="3"/>
      <c r="F17" s="3"/>
      <c r="G17" s="3"/>
      <c r="H17" s="3"/>
      <c r="I17" s="3"/>
      <c r="J17" s="3"/>
      <c r="K17" s="3"/>
      <c r="L17" s="3"/>
      <c r="M17" s="3"/>
      <c r="N17" s="3"/>
      <c r="O17" s="3"/>
      <c r="P17" s="3"/>
      <c r="Q17" s="3"/>
      <c r="R17" s="3"/>
      <c r="S17" s="3"/>
      <c r="T17" s="3"/>
      <c r="U17" s="3"/>
      <c r="V17" s="3"/>
      <c r="W17" s="3"/>
      <c r="X17" s="3"/>
      <c r="Y17" s="3"/>
      <c r="Z17" s="3"/>
    </row>
    <row r="18" spans="1:26" ht="15.75" customHeight="1">
      <c r="A18" s="2" t="s">
        <v>36</v>
      </c>
      <c r="B18" s="2" t="s">
        <v>37</v>
      </c>
      <c r="C18" s="1">
        <v>1526</v>
      </c>
      <c r="D18" s="1">
        <v>3</v>
      </c>
      <c r="E18" s="3"/>
      <c r="F18" s="3"/>
      <c r="G18" s="3"/>
      <c r="H18" s="3"/>
      <c r="I18" s="3"/>
      <c r="J18" s="3"/>
      <c r="K18" s="3"/>
      <c r="L18" s="3"/>
      <c r="M18" s="3"/>
      <c r="N18" s="3"/>
      <c r="O18" s="3"/>
      <c r="P18" s="3"/>
      <c r="Q18" s="3"/>
      <c r="R18" s="3"/>
      <c r="S18" s="3"/>
      <c r="T18" s="3"/>
      <c r="U18" s="3"/>
      <c r="V18" s="3"/>
      <c r="W18" s="3"/>
      <c r="X18" s="3"/>
      <c r="Y18" s="3"/>
      <c r="Z18" s="3"/>
    </row>
    <row r="19" spans="1:26" ht="15.75" customHeight="1">
      <c r="A19" s="2" t="s">
        <v>38</v>
      </c>
      <c r="B19" s="2" t="s">
        <v>39</v>
      </c>
      <c r="C19" s="1">
        <v>1264</v>
      </c>
      <c r="D19" s="1">
        <v>0</v>
      </c>
      <c r="E19" s="3"/>
      <c r="F19" s="3"/>
      <c r="G19" s="3"/>
      <c r="H19" s="3"/>
      <c r="I19" s="3"/>
      <c r="J19" s="3"/>
      <c r="K19" s="3"/>
      <c r="L19" s="3"/>
      <c r="M19" s="3"/>
      <c r="N19" s="3"/>
      <c r="O19" s="3"/>
      <c r="P19" s="3"/>
      <c r="Q19" s="3"/>
      <c r="R19" s="3"/>
      <c r="S19" s="3"/>
      <c r="T19" s="3"/>
      <c r="U19" s="3"/>
      <c r="V19" s="3"/>
      <c r="W19" s="3"/>
      <c r="X19" s="3"/>
      <c r="Y19" s="3"/>
      <c r="Z19" s="3"/>
    </row>
    <row r="20" spans="1:26" ht="15.75" customHeight="1">
      <c r="A20" s="2" t="s">
        <v>40</v>
      </c>
      <c r="B20" s="2" t="s">
        <v>41</v>
      </c>
      <c r="C20" s="1">
        <v>129</v>
      </c>
      <c r="D20" s="1">
        <v>3</v>
      </c>
      <c r="E20" s="3"/>
      <c r="F20" s="3"/>
      <c r="G20" s="3"/>
      <c r="H20" s="3"/>
      <c r="I20" s="3"/>
      <c r="J20" s="3"/>
      <c r="K20" s="3"/>
      <c r="L20" s="3"/>
      <c r="M20" s="3"/>
      <c r="N20" s="3"/>
      <c r="O20" s="3"/>
      <c r="P20" s="3"/>
      <c r="Q20" s="3"/>
      <c r="R20" s="3"/>
      <c r="S20" s="3"/>
      <c r="T20" s="3"/>
      <c r="U20" s="3"/>
      <c r="V20" s="3"/>
      <c r="W20" s="3"/>
      <c r="X20" s="3"/>
      <c r="Y20" s="3"/>
      <c r="Z20" s="3"/>
    </row>
    <row r="21" spans="1:26" ht="15.75" customHeight="1">
      <c r="A21" s="2" t="s">
        <v>42</v>
      </c>
      <c r="B21" s="2" t="s">
        <v>43</v>
      </c>
      <c r="C21" s="1">
        <v>1759</v>
      </c>
      <c r="D21" s="1">
        <v>4</v>
      </c>
      <c r="E21" s="3"/>
      <c r="F21" s="3"/>
      <c r="G21" s="3"/>
      <c r="H21" s="3"/>
      <c r="I21" s="3"/>
      <c r="J21" s="3"/>
      <c r="K21" s="3"/>
      <c r="L21" s="3"/>
      <c r="M21" s="3"/>
      <c r="N21" s="3"/>
      <c r="O21" s="3"/>
      <c r="P21" s="3"/>
      <c r="Q21" s="3"/>
      <c r="R21" s="3"/>
      <c r="S21" s="3"/>
      <c r="T21" s="3"/>
      <c r="U21" s="3"/>
      <c r="V21" s="3"/>
      <c r="W21" s="3"/>
      <c r="X21" s="3"/>
      <c r="Y21" s="3"/>
      <c r="Z21" s="3"/>
    </row>
    <row r="22" spans="1:26" ht="15.75" customHeight="1">
      <c r="A22" s="2" t="s">
        <v>44</v>
      </c>
      <c r="B22" s="2" t="s">
        <v>45</v>
      </c>
      <c r="C22" s="1">
        <v>1573</v>
      </c>
      <c r="D22" s="1">
        <v>4</v>
      </c>
      <c r="E22" s="3"/>
      <c r="F22" s="3"/>
      <c r="G22" s="3"/>
      <c r="H22" s="3"/>
      <c r="I22" s="3"/>
      <c r="J22" s="3"/>
      <c r="K22" s="3"/>
      <c r="L22" s="3"/>
      <c r="M22" s="3"/>
      <c r="N22" s="3"/>
      <c r="O22" s="3"/>
      <c r="P22" s="3"/>
      <c r="Q22" s="3"/>
      <c r="R22" s="3"/>
      <c r="S22" s="3"/>
      <c r="T22" s="3"/>
      <c r="U22" s="3"/>
      <c r="V22" s="3"/>
      <c r="W22" s="3"/>
      <c r="X22" s="3"/>
      <c r="Y22" s="3"/>
      <c r="Z22" s="3"/>
    </row>
    <row r="23" spans="1:26" ht="15.75" customHeight="1">
      <c r="A23" s="2" t="s">
        <v>46</v>
      </c>
      <c r="B23" s="2" t="s">
        <v>47</v>
      </c>
      <c r="C23" s="1">
        <v>128</v>
      </c>
      <c r="D23" s="1">
        <v>4</v>
      </c>
      <c r="E23" s="3"/>
      <c r="F23" s="3"/>
      <c r="G23" s="3"/>
      <c r="H23" s="3"/>
      <c r="I23" s="3"/>
      <c r="J23" s="3"/>
      <c r="K23" s="3"/>
      <c r="L23" s="3"/>
      <c r="M23" s="3"/>
      <c r="N23" s="3"/>
      <c r="O23" s="3"/>
      <c r="P23" s="3"/>
      <c r="Q23" s="3"/>
      <c r="R23" s="3"/>
      <c r="S23" s="3"/>
      <c r="T23" s="3"/>
      <c r="U23" s="3"/>
      <c r="V23" s="3"/>
      <c r="W23" s="3"/>
      <c r="X23" s="3"/>
      <c r="Y23" s="3"/>
      <c r="Z23" s="3"/>
    </row>
    <row r="24" spans="1:26" ht="15.75" customHeight="1">
      <c r="A24" s="2" t="s">
        <v>48</v>
      </c>
      <c r="B24" s="2" t="s">
        <v>49</v>
      </c>
      <c r="C24" s="1">
        <v>1743</v>
      </c>
      <c r="D24" s="1">
        <v>5</v>
      </c>
      <c r="E24" s="3"/>
      <c r="F24" s="3"/>
      <c r="G24" s="3"/>
      <c r="H24" s="3"/>
      <c r="I24" s="3"/>
      <c r="J24" s="3"/>
      <c r="K24" s="3"/>
      <c r="L24" s="3"/>
      <c r="M24" s="3"/>
      <c r="N24" s="3"/>
      <c r="O24" s="3"/>
      <c r="P24" s="3"/>
      <c r="Q24" s="3"/>
      <c r="R24" s="3"/>
      <c r="S24" s="3"/>
      <c r="T24" s="3"/>
      <c r="U24" s="3"/>
      <c r="V24" s="3"/>
      <c r="W24" s="3"/>
      <c r="X24" s="3"/>
      <c r="Y24" s="3"/>
      <c r="Z24" s="3"/>
    </row>
    <row r="25" spans="1:26" ht="15.75" customHeight="1">
      <c r="A25" s="2" t="s">
        <v>50</v>
      </c>
      <c r="B25" s="2" t="s">
        <v>51</v>
      </c>
      <c r="C25" s="1">
        <v>1640</v>
      </c>
      <c r="D25" s="1">
        <v>4</v>
      </c>
      <c r="E25" s="3"/>
      <c r="F25" s="3"/>
      <c r="G25" s="3"/>
      <c r="H25" s="3"/>
      <c r="I25" s="3"/>
      <c r="J25" s="3"/>
      <c r="K25" s="3"/>
      <c r="L25" s="3"/>
      <c r="M25" s="3"/>
      <c r="N25" s="3"/>
      <c r="O25" s="3"/>
      <c r="P25" s="3"/>
      <c r="Q25" s="3"/>
      <c r="R25" s="3"/>
      <c r="S25" s="3"/>
      <c r="T25" s="3"/>
      <c r="U25" s="3"/>
      <c r="V25" s="3"/>
      <c r="W25" s="3"/>
      <c r="X25" s="3"/>
      <c r="Y25" s="3"/>
      <c r="Z25" s="3"/>
    </row>
    <row r="26" spans="1:26" ht="15.75" customHeight="1">
      <c r="A26" s="2" t="s">
        <v>52</v>
      </c>
      <c r="B26" s="2" t="s">
        <v>53</v>
      </c>
      <c r="C26" s="1">
        <v>1623</v>
      </c>
      <c r="D26" s="1">
        <v>5</v>
      </c>
      <c r="E26" s="3"/>
      <c r="F26" s="3"/>
      <c r="G26" s="3"/>
      <c r="H26" s="3"/>
      <c r="I26" s="3"/>
      <c r="J26" s="3"/>
      <c r="K26" s="3"/>
      <c r="L26" s="3"/>
      <c r="M26" s="3"/>
      <c r="N26" s="3"/>
      <c r="O26" s="3"/>
      <c r="P26" s="3"/>
      <c r="Q26" s="3"/>
      <c r="R26" s="3"/>
      <c r="S26" s="3"/>
      <c r="T26" s="3"/>
      <c r="U26" s="3"/>
      <c r="V26" s="3"/>
      <c r="W26" s="3"/>
      <c r="X26" s="3"/>
      <c r="Y26" s="3"/>
      <c r="Z26" s="3"/>
    </row>
    <row r="27" spans="1:26" ht="15.75" customHeight="1">
      <c r="A27" s="2" t="s">
        <v>54</v>
      </c>
      <c r="B27" s="2" t="s">
        <v>55</v>
      </c>
      <c r="C27" s="1">
        <v>846</v>
      </c>
      <c r="D27" s="1">
        <v>5</v>
      </c>
      <c r="E27" s="3"/>
      <c r="F27" s="3"/>
      <c r="G27" s="3"/>
      <c r="H27" s="3"/>
      <c r="I27" s="3"/>
      <c r="J27" s="3"/>
      <c r="K27" s="3"/>
      <c r="L27" s="3"/>
      <c r="M27" s="3"/>
      <c r="N27" s="3"/>
      <c r="O27" s="3"/>
      <c r="P27" s="3"/>
      <c r="Q27" s="3"/>
      <c r="R27" s="3"/>
      <c r="S27" s="3"/>
      <c r="T27" s="3"/>
      <c r="U27" s="3"/>
      <c r="V27" s="3"/>
      <c r="W27" s="3"/>
      <c r="X27" s="3"/>
      <c r="Y27" s="3"/>
      <c r="Z27" s="3"/>
    </row>
    <row r="28" spans="1:26" ht="15.75" customHeight="1">
      <c r="A28" s="2" t="s">
        <v>56</v>
      </c>
      <c r="B28" s="2" t="s">
        <v>57</v>
      </c>
      <c r="C28" s="1">
        <v>936</v>
      </c>
      <c r="D28" s="1">
        <v>4</v>
      </c>
      <c r="E28" s="3"/>
      <c r="F28" s="3"/>
      <c r="G28" s="3"/>
      <c r="H28" s="3"/>
      <c r="I28" s="3"/>
      <c r="J28" s="3"/>
      <c r="K28" s="3"/>
      <c r="L28" s="3"/>
      <c r="M28" s="3"/>
      <c r="N28" s="3"/>
      <c r="O28" s="3"/>
      <c r="P28" s="3"/>
      <c r="Q28" s="3"/>
      <c r="R28" s="3"/>
      <c r="S28" s="3"/>
      <c r="T28" s="3"/>
      <c r="U28" s="3"/>
      <c r="V28" s="3"/>
      <c r="W28" s="3"/>
      <c r="X28" s="3"/>
      <c r="Y28" s="3"/>
      <c r="Z28" s="3"/>
    </row>
    <row r="29" spans="1:26" ht="15.75" customHeight="1">
      <c r="A29" s="2" t="s">
        <v>58</v>
      </c>
      <c r="B29" s="2" t="s">
        <v>59</v>
      </c>
      <c r="C29" s="1">
        <v>1395</v>
      </c>
      <c r="D29" s="1">
        <v>5</v>
      </c>
      <c r="E29" s="3"/>
      <c r="F29" s="3"/>
      <c r="G29" s="3"/>
      <c r="H29" s="3"/>
      <c r="I29" s="3"/>
      <c r="J29" s="3"/>
      <c r="K29" s="3"/>
      <c r="L29" s="3"/>
      <c r="M29" s="3"/>
      <c r="N29" s="3"/>
      <c r="O29" s="3"/>
      <c r="P29" s="3"/>
      <c r="Q29" s="3"/>
      <c r="R29" s="3"/>
      <c r="S29" s="3"/>
      <c r="T29" s="3"/>
      <c r="U29" s="3"/>
      <c r="V29" s="3"/>
      <c r="W29" s="3"/>
      <c r="X29" s="3"/>
      <c r="Y29" s="3"/>
      <c r="Z29" s="3"/>
    </row>
    <row r="30" spans="1:26" ht="15.75" customHeight="1">
      <c r="A30" s="2" t="s">
        <v>60</v>
      </c>
      <c r="B30" s="2" t="s">
        <v>61</v>
      </c>
      <c r="C30" s="1">
        <v>680</v>
      </c>
      <c r="D30" s="1">
        <v>5</v>
      </c>
      <c r="E30" s="3"/>
      <c r="F30" s="3"/>
      <c r="G30" s="3"/>
      <c r="H30" s="3"/>
      <c r="I30" s="3"/>
      <c r="J30" s="3"/>
      <c r="K30" s="3"/>
      <c r="L30" s="3"/>
      <c r="M30" s="3"/>
      <c r="N30" s="3"/>
      <c r="O30" s="3"/>
      <c r="P30" s="3"/>
      <c r="Q30" s="3"/>
      <c r="R30" s="3"/>
      <c r="S30" s="3"/>
      <c r="T30" s="3"/>
      <c r="U30" s="3"/>
      <c r="V30" s="3"/>
      <c r="W30" s="3"/>
      <c r="X30" s="3"/>
      <c r="Y30" s="3"/>
      <c r="Z30" s="3"/>
    </row>
    <row r="31" spans="1:26" ht="15.75" customHeight="1">
      <c r="A31" s="2" t="s">
        <v>62</v>
      </c>
      <c r="B31" s="2" t="s">
        <v>63</v>
      </c>
      <c r="C31" s="1">
        <v>1064</v>
      </c>
      <c r="D31" s="1">
        <v>5</v>
      </c>
      <c r="E31" s="3"/>
      <c r="F31" s="3"/>
      <c r="G31" s="3"/>
      <c r="H31" s="3"/>
      <c r="I31" s="3"/>
      <c r="J31" s="3"/>
      <c r="K31" s="3"/>
      <c r="L31" s="3"/>
      <c r="M31" s="3"/>
      <c r="N31" s="3"/>
      <c r="O31" s="3"/>
      <c r="P31" s="3"/>
      <c r="Q31" s="3"/>
      <c r="R31" s="3"/>
      <c r="S31" s="3"/>
      <c r="T31" s="3"/>
      <c r="U31" s="3"/>
      <c r="V31" s="3"/>
      <c r="W31" s="3"/>
      <c r="X31" s="3"/>
      <c r="Y31" s="3"/>
      <c r="Z31" s="3"/>
    </row>
    <row r="32" spans="1:26" ht="15.75" customHeight="1">
      <c r="A32" s="2" t="s">
        <v>64</v>
      </c>
      <c r="B32" s="2" t="s">
        <v>65</v>
      </c>
      <c r="C32" s="1">
        <v>625</v>
      </c>
      <c r="D32" s="1">
        <v>5</v>
      </c>
      <c r="E32" s="3"/>
      <c r="F32" s="3"/>
      <c r="G32" s="3"/>
      <c r="H32" s="3"/>
      <c r="I32" s="3"/>
      <c r="J32" s="3"/>
      <c r="K32" s="3"/>
      <c r="L32" s="3"/>
      <c r="M32" s="3"/>
      <c r="N32" s="3"/>
      <c r="O32" s="3"/>
      <c r="P32" s="3"/>
      <c r="Q32" s="3"/>
      <c r="R32" s="3"/>
      <c r="S32" s="3"/>
      <c r="T32" s="3"/>
      <c r="U32" s="3"/>
      <c r="V32" s="3"/>
      <c r="W32" s="3"/>
      <c r="X32" s="3"/>
      <c r="Y32" s="3"/>
      <c r="Z32" s="3"/>
    </row>
    <row r="33" spans="1:26" ht="15.75" customHeight="1">
      <c r="A33" s="2" t="s">
        <v>66</v>
      </c>
      <c r="B33" s="2" t="s">
        <v>67</v>
      </c>
      <c r="C33" s="1">
        <v>400</v>
      </c>
      <c r="D33" s="1">
        <v>5</v>
      </c>
      <c r="E33" s="3"/>
      <c r="F33" s="3"/>
      <c r="G33" s="3"/>
      <c r="H33" s="3"/>
      <c r="I33" s="3"/>
      <c r="J33" s="3"/>
      <c r="K33" s="3"/>
      <c r="L33" s="3"/>
      <c r="M33" s="3"/>
      <c r="N33" s="3"/>
      <c r="O33" s="3"/>
      <c r="P33" s="3"/>
      <c r="Q33" s="3"/>
      <c r="R33" s="3"/>
      <c r="S33" s="3"/>
      <c r="T33" s="3"/>
      <c r="U33" s="3"/>
      <c r="V33" s="3"/>
      <c r="W33" s="3"/>
      <c r="X33" s="3"/>
      <c r="Y33" s="3"/>
      <c r="Z33" s="3"/>
    </row>
    <row r="34" spans="1:26" ht="15.75" customHeight="1">
      <c r="A34" s="2" t="s">
        <v>68</v>
      </c>
      <c r="B34" s="2" t="s">
        <v>69</v>
      </c>
      <c r="C34" s="1">
        <v>288</v>
      </c>
      <c r="D34" s="1">
        <v>3</v>
      </c>
      <c r="E34" s="3"/>
      <c r="F34" s="3"/>
      <c r="G34" s="3"/>
      <c r="H34" s="3"/>
      <c r="I34" s="3"/>
      <c r="J34" s="3"/>
      <c r="K34" s="3"/>
      <c r="L34" s="3"/>
      <c r="M34" s="3"/>
      <c r="N34" s="3"/>
      <c r="O34" s="3"/>
      <c r="P34" s="3"/>
      <c r="Q34" s="3"/>
      <c r="R34" s="3"/>
      <c r="S34" s="3"/>
      <c r="T34" s="3"/>
      <c r="U34" s="3"/>
      <c r="V34" s="3"/>
      <c r="W34" s="3"/>
      <c r="X34" s="3"/>
      <c r="Y34" s="3"/>
      <c r="Z34" s="3"/>
    </row>
    <row r="35" spans="1:26" ht="15.75" customHeight="1">
      <c r="A35" s="2" t="s">
        <v>70</v>
      </c>
      <c r="B35" s="2" t="s">
        <v>71</v>
      </c>
      <c r="C35" s="1">
        <v>1583</v>
      </c>
      <c r="D35" s="1">
        <v>3</v>
      </c>
      <c r="E35" s="3"/>
      <c r="F35" s="3"/>
      <c r="G35" s="3"/>
      <c r="H35" s="3"/>
      <c r="I35" s="3"/>
      <c r="J35" s="3"/>
      <c r="K35" s="3"/>
      <c r="L35" s="3"/>
      <c r="M35" s="3"/>
      <c r="N35" s="3"/>
      <c r="O35" s="3"/>
      <c r="P35" s="3"/>
      <c r="Q35" s="3"/>
      <c r="R35" s="3"/>
      <c r="S35" s="3"/>
      <c r="T35" s="3"/>
      <c r="U35" s="3"/>
      <c r="V35" s="3"/>
      <c r="W35" s="3"/>
      <c r="X35" s="3"/>
      <c r="Y35" s="3"/>
      <c r="Z35" s="3"/>
    </row>
    <row r="36" spans="1:26" ht="15.75" customHeight="1">
      <c r="A36" s="2" t="s">
        <v>72</v>
      </c>
      <c r="B36" s="2" t="s">
        <v>73</v>
      </c>
      <c r="C36" s="1">
        <v>84</v>
      </c>
      <c r="D36" s="1">
        <v>4</v>
      </c>
      <c r="E36" s="3"/>
      <c r="F36" s="3"/>
      <c r="G36" s="3"/>
      <c r="H36" s="3"/>
      <c r="I36" s="3"/>
      <c r="J36" s="3"/>
      <c r="K36" s="3"/>
      <c r="L36" s="3"/>
      <c r="M36" s="3"/>
      <c r="N36" s="3"/>
      <c r="O36" s="3"/>
      <c r="P36" s="3"/>
      <c r="Q36" s="3"/>
      <c r="R36" s="3"/>
      <c r="S36" s="3"/>
      <c r="T36" s="3"/>
      <c r="U36" s="3"/>
      <c r="V36" s="3"/>
      <c r="W36" s="3"/>
      <c r="X36" s="3"/>
      <c r="Y36" s="3"/>
      <c r="Z36" s="3"/>
    </row>
    <row r="37" spans="1:26" ht="15.75" customHeight="1">
      <c r="A37" s="2" t="s">
        <v>74</v>
      </c>
      <c r="B37" s="2" t="s">
        <v>75</v>
      </c>
      <c r="C37" s="1">
        <v>1561</v>
      </c>
      <c r="D37" s="1">
        <v>3</v>
      </c>
      <c r="E37" s="3"/>
      <c r="F37" s="3"/>
      <c r="G37" s="4"/>
      <c r="H37" s="5"/>
      <c r="I37" s="5"/>
      <c r="J37" s="3"/>
      <c r="K37" s="3"/>
      <c r="L37" s="3"/>
      <c r="M37" s="3"/>
      <c r="N37" s="3"/>
      <c r="O37" s="3"/>
      <c r="P37" s="3"/>
      <c r="Q37" s="3"/>
      <c r="R37" s="3"/>
      <c r="S37" s="3"/>
      <c r="T37" s="3"/>
      <c r="U37" s="3"/>
      <c r="V37" s="3"/>
      <c r="W37" s="3"/>
      <c r="X37" s="3"/>
      <c r="Y37" s="3"/>
      <c r="Z37" s="3"/>
    </row>
    <row r="38" spans="1:26" ht="15.75" customHeight="1">
      <c r="A38" s="2" t="s">
        <v>76</v>
      </c>
      <c r="B38" s="2" t="s">
        <v>77</v>
      </c>
      <c r="C38" s="1">
        <v>526</v>
      </c>
      <c r="D38" s="1">
        <v>0</v>
      </c>
      <c r="E38" s="3"/>
      <c r="F38" s="3"/>
      <c r="G38" s="4"/>
      <c r="H38" s="5"/>
      <c r="I38" s="5"/>
      <c r="J38" s="3"/>
      <c r="K38" s="3"/>
      <c r="L38" s="3"/>
      <c r="M38" s="3"/>
      <c r="N38" s="3"/>
      <c r="O38" s="3"/>
      <c r="P38" s="3"/>
      <c r="Q38" s="3"/>
      <c r="R38" s="3"/>
      <c r="S38" s="3"/>
      <c r="T38" s="3"/>
      <c r="U38" s="3"/>
      <c r="V38" s="3"/>
      <c r="W38" s="3"/>
      <c r="X38" s="3"/>
      <c r="Y38" s="3"/>
      <c r="Z38" s="3"/>
    </row>
    <row r="39" spans="1:26" ht="15.75" customHeight="1">
      <c r="A39" s="2" t="s">
        <v>78</v>
      </c>
      <c r="B39" s="2" t="s">
        <v>79</v>
      </c>
      <c r="C39" s="1">
        <v>38</v>
      </c>
      <c r="D39" s="1">
        <v>3</v>
      </c>
      <c r="E39" s="3"/>
      <c r="F39" s="3"/>
      <c r="G39" s="4"/>
      <c r="H39" s="4"/>
      <c r="I39" s="5"/>
      <c r="J39" s="3"/>
      <c r="K39" s="3"/>
      <c r="L39" s="3"/>
      <c r="M39" s="3"/>
      <c r="N39" s="3"/>
      <c r="O39" s="3"/>
      <c r="P39" s="3"/>
      <c r="Q39" s="3"/>
      <c r="R39" s="3"/>
      <c r="S39" s="3"/>
      <c r="T39" s="3"/>
      <c r="U39" s="3"/>
      <c r="V39" s="3"/>
      <c r="W39" s="3"/>
      <c r="X39" s="3"/>
      <c r="Y39" s="3"/>
      <c r="Z39" s="3"/>
    </row>
    <row r="40" spans="1:26" ht="15.75" customHeight="1">
      <c r="A40" s="2" t="s">
        <v>80</v>
      </c>
      <c r="B40" s="2" t="s">
        <v>81</v>
      </c>
      <c r="C40" s="1">
        <v>688</v>
      </c>
      <c r="D40" s="1">
        <v>3</v>
      </c>
      <c r="E40" s="3"/>
      <c r="F40" s="3"/>
      <c r="G40" s="3"/>
      <c r="H40" s="3"/>
      <c r="I40" s="3"/>
      <c r="J40" s="3"/>
      <c r="K40" s="3"/>
      <c r="L40" s="3"/>
      <c r="M40" s="3"/>
      <c r="N40" s="3"/>
      <c r="O40" s="3"/>
      <c r="P40" s="3"/>
      <c r="Q40" s="3"/>
      <c r="R40" s="3"/>
      <c r="S40" s="3"/>
      <c r="T40" s="3"/>
      <c r="U40" s="3"/>
      <c r="V40" s="3"/>
      <c r="W40" s="3"/>
      <c r="X40" s="3"/>
      <c r="Y40" s="3"/>
      <c r="Z40" s="3"/>
    </row>
    <row r="41" spans="1:26" ht="15.75" customHeight="1">
      <c r="A41" s="2" t="s">
        <v>82</v>
      </c>
      <c r="B41" s="2" t="s">
        <v>83</v>
      </c>
      <c r="C41" s="1">
        <v>1313</v>
      </c>
      <c r="D41" s="1">
        <v>0</v>
      </c>
      <c r="E41" s="3"/>
      <c r="F41" s="3"/>
      <c r="G41" s="3"/>
      <c r="H41" s="3"/>
      <c r="I41" s="3"/>
      <c r="J41" s="3"/>
      <c r="K41" s="3"/>
      <c r="L41" s="3"/>
      <c r="M41" s="3"/>
      <c r="N41" s="3"/>
      <c r="O41" s="3"/>
      <c r="P41" s="3"/>
      <c r="Q41" s="3"/>
      <c r="R41" s="3"/>
      <c r="S41" s="3"/>
      <c r="T41" s="3"/>
      <c r="U41" s="3"/>
      <c r="V41" s="3"/>
      <c r="W41" s="3"/>
      <c r="X41" s="3"/>
      <c r="Y41" s="3"/>
      <c r="Z41" s="3"/>
    </row>
    <row r="42" spans="1:26" ht="15.75" customHeight="1">
      <c r="A42" s="2" t="s">
        <v>84</v>
      </c>
      <c r="B42" s="1" t="s">
        <v>85</v>
      </c>
      <c r="C42" s="1">
        <v>1618</v>
      </c>
      <c r="D42" s="1">
        <v>3</v>
      </c>
      <c r="E42" s="3"/>
      <c r="F42" s="3"/>
      <c r="G42" s="3"/>
      <c r="H42" s="3"/>
      <c r="I42" s="3"/>
      <c r="J42" s="3"/>
      <c r="K42" s="3"/>
      <c r="L42" s="3"/>
      <c r="M42" s="3"/>
      <c r="N42" s="3"/>
      <c r="O42" s="3"/>
      <c r="P42" s="3"/>
      <c r="Q42" s="3"/>
      <c r="R42" s="3"/>
      <c r="S42" s="3"/>
      <c r="T42" s="3"/>
      <c r="U42" s="3"/>
      <c r="V42" s="3"/>
      <c r="W42" s="3"/>
      <c r="X42" s="3"/>
      <c r="Y42" s="3"/>
      <c r="Z42" s="3"/>
    </row>
    <row r="43" spans="1:26" ht="15.75" customHeight="1">
      <c r="A43" s="2" t="s">
        <v>86</v>
      </c>
      <c r="B43" s="2" t="s">
        <v>87</v>
      </c>
      <c r="C43" s="1">
        <v>724</v>
      </c>
      <c r="D43" s="1">
        <v>0</v>
      </c>
      <c r="E43" s="3"/>
      <c r="F43" s="3"/>
      <c r="G43" s="3"/>
      <c r="H43" s="3"/>
      <c r="I43" s="3"/>
      <c r="J43" s="3"/>
      <c r="K43" s="3"/>
      <c r="L43" s="3"/>
      <c r="M43" s="3"/>
      <c r="N43" s="3"/>
      <c r="O43" s="3"/>
      <c r="P43" s="3"/>
      <c r="Q43" s="3"/>
      <c r="R43" s="3"/>
      <c r="S43" s="3"/>
      <c r="T43" s="3"/>
      <c r="U43" s="3"/>
      <c r="V43" s="3"/>
      <c r="W43" s="3"/>
      <c r="X43" s="3"/>
      <c r="Y43" s="3"/>
      <c r="Z43" s="3"/>
    </row>
    <row r="44" spans="1:26" ht="15.75" customHeight="1">
      <c r="A44" s="2" t="s">
        <v>88</v>
      </c>
      <c r="B44" s="2" t="s">
        <v>89</v>
      </c>
      <c r="C44" s="1">
        <v>1166</v>
      </c>
      <c r="D44" s="1">
        <v>5</v>
      </c>
      <c r="E44" s="3"/>
      <c r="F44" s="3"/>
      <c r="G44" s="3"/>
      <c r="H44" s="3"/>
      <c r="I44" s="3"/>
      <c r="J44" s="3"/>
      <c r="K44" s="3"/>
      <c r="L44" s="3"/>
      <c r="M44" s="3"/>
      <c r="N44" s="3"/>
      <c r="O44" s="3"/>
      <c r="P44" s="3"/>
      <c r="Q44" s="3"/>
      <c r="R44" s="3"/>
      <c r="S44" s="3"/>
      <c r="T44" s="3"/>
      <c r="U44" s="3"/>
      <c r="V44" s="3"/>
      <c r="W44" s="3"/>
      <c r="X44" s="3"/>
      <c r="Y44" s="3"/>
      <c r="Z44" s="3"/>
    </row>
    <row r="45" spans="1:26" ht="15.75" customHeight="1">
      <c r="A45" s="2" t="s">
        <v>90</v>
      </c>
      <c r="B45" s="2" t="s">
        <v>91</v>
      </c>
      <c r="C45" s="1">
        <v>1512</v>
      </c>
      <c r="D45" s="1">
        <v>4</v>
      </c>
      <c r="E45" s="3"/>
      <c r="F45" s="3"/>
      <c r="G45" s="3"/>
      <c r="H45" s="3"/>
      <c r="I45" s="3"/>
      <c r="J45" s="3"/>
      <c r="K45" s="3"/>
      <c r="L45" s="3"/>
      <c r="M45" s="3"/>
      <c r="N45" s="3"/>
      <c r="O45" s="3"/>
      <c r="P45" s="3"/>
      <c r="Q45" s="3"/>
      <c r="R45" s="3"/>
      <c r="S45" s="3"/>
      <c r="T45" s="3"/>
      <c r="U45" s="3"/>
      <c r="V45" s="3"/>
      <c r="W45" s="3"/>
      <c r="X45" s="3"/>
      <c r="Y45" s="3"/>
      <c r="Z45" s="3"/>
    </row>
    <row r="46" spans="1:26" ht="15.75" customHeight="1">
      <c r="A46" s="2" t="s">
        <v>92</v>
      </c>
      <c r="B46" s="2" t="s">
        <v>93</v>
      </c>
      <c r="C46" s="1">
        <v>1580</v>
      </c>
      <c r="D46" s="1">
        <v>0</v>
      </c>
      <c r="E46" s="3"/>
      <c r="F46" s="3"/>
      <c r="G46" s="3"/>
      <c r="H46" s="3"/>
      <c r="I46" s="3"/>
      <c r="J46" s="3"/>
      <c r="K46" s="3"/>
      <c r="L46" s="3"/>
      <c r="M46" s="3"/>
      <c r="N46" s="3"/>
      <c r="O46" s="3"/>
      <c r="P46" s="3"/>
      <c r="Q46" s="3"/>
      <c r="R46" s="3"/>
      <c r="S46" s="3"/>
      <c r="T46" s="3"/>
      <c r="U46" s="3"/>
      <c r="V46" s="3"/>
      <c r="W46" s="3"/>
      <c r="X46" s="3"/>
      <c r="Y46" s="3"/>
      <c r="Z46" s="3"/>
    </row>
    <row r="47" spans="1:26" ht="42">
      <c r="A47" s="2" t="s">
        <v>94</v>
      </c>
      <c r="B47" s="2" t="s">
        <v>95</v>
      </c>
      <c r="C47" s="1">
        <v>1295</v>
      </c>
      <c r="D47" s="1">
        <v>5</v>
      </c>
      <c r="E47" s="3"/>
      <c r="F47" s="3"/>
      <c r="G47" s="3"/>
      <c r="H47" s="3"/>
      <c r="I47" s="3"/>
      <c r="J47" s="3"/>
      <c r="K47" s="3"/>
      <c r="L47" s="3"/>
      <c r="M47" s="3"/>
      <c r="N47" s="3"/>
      <c r="O47" s="3"/>
      <c r="P47" s="3"/>
      <c r="Q47" s="3"/>
      <c r="R47" s="3"/>
      <c r="S47" s="3"/>
      <c r="T47" s="3"/>
      <c r="U47" s="3"/>
      <c r="V47" s="3"/>
      <c r="W47" s="3"/>
      <c r="X47" s="3"/>
      <c r="Y47" s="3"/>
      <c r="Z47" s="3"/>
    </row>
    <row r="48" spans="1:26" ht="28">
      <c r="A48" s="2" t="s">
        <v>96</v>
      </c>
      <c r="B48" s="2" t="s">
        <v>97</v>
      </c>
      <c r="C48" s="1">
        <v>956</v>
      </c>
      <c r="D48" s="1">
        <v>3</v>
      </c>
      <c r="E48" s="3"/>
      <c r="F48" s="3"/>
      <c r="G48" s="3"/>
      <c r="H48" s="3"/>
      <c r="I48" s="3"/>
      <c r="J48" s="3"/>
      <c r="K48" s="3"/>
      <c r="L48" s="3"/>
      <c r="M48" s="3"/>
      <c r="N48" s="3"/>
      <c r="O48" s="3"/>
      <c r="P48" s="3"/>
      <c r="Q48" s="3"/>
      <c r="R48" s="3"/>
      <c r="S48" s="3"/>
      <c r="T48" s="3"/>
      <c r="U48" s="3"/>
      <c r="V48" s="3"/>
      <c r="W48" s="3"/>
      <c r="X48" s="3"/>
      <c r="Y48" s="3"/>
      <c r="Z48" s="3"/>
    </row>
    <row r="49" spans="1:26" ht="56">
      <c r="A49" s="2" t="s">
        <v>98</v>
      </c>
      <c r="B49" s="2" t="s">
        <v>99</v>
      </c>
      <c r="C49" s="1">
        <v>1443</v>
      </c>
      <c r="D49" s="1">
        <v>0</v>
      </c>
      <c r="E49" s="3"/>
      <c r="F49" s="3"/>
      <c r="G49" s="3"/>
      <c r="H49" s="3"/>
      <c r="I49" s="3"/>
      <c r="J49" s="3"/>
      <c r="K49" s="3"/>
      <c r="L49" s="3"/>
      <c r="M49" s="3"/>
      <c r="N49" s="3"/>
      <c r="O49" s="3"/>
      <c r="P49" s="3"/>
      <c r="Q49" s="3"/>
      <c r="R49" s="3"/>
      <c r="S49" s="3"/>
      <c r="T49" s="3"/>
      <c r="U49" s="3"/>
      <c r="V49" s="3"/>
      <c r="W49" s="3"/>
      <c r="X49" s="3"/>
      <c r="Y49" s="3"/>
      <c r="Z49" s="3"/>
    </row>
    <row r="50" spans="1:26" ht="98">
      <c r="A50" s="2" t="s">
        <v>100</v>
      </c>
      <c r="B50" s="2" t="s">
        <v>101</v>
      </c>
      <c r="C50" s="1">
        <v>995</v>
      </c>
      <c r="D50" s="1">
        <v>0</v>
      </c>
      <c r="E50" s="3"/>
      <c r="F50" s="3"/>
      <c r="G50" s="3"/>
      <c r="H50" s="3"/>
      <c r="I50" s="3"/>
      <c r="J50" s="3"/>
      <c r="K50" s="3"/>
      <c r="L50" s="3"/>
      <c r="M50" s="3"/>
      <c r="N50" s="3"/>
      <c r="O50" s="3"/>
      <c r="P50" s="3"/>
      <c r="Q50" s="3"/>
      <c r="R50" s="3"/>
      <c r="S50" s="3"/>
      <c r="T50" s="3"/>
      <c r="U50" s="3"/>
      <c r="V50" s="3"/>
      <c r="W50" s="3"/>
      <c r="X50" s="3"/>
      <c r="Y50" s="3"/>
      <c r="Z50" s="3"/>
    </row>
    <row r="51" spans="1:26" ht="42">
      <c r="A51" s="2" t="s">
        <v>102</v>
      </c>
      <c r="B51" s="2" t="s">
        <v>103</v>
      </c>
      <c r="C51" s="1">
        <v>106</v>
      </c>
      <c r="D51" s="1">
        <v>3</v>
      </c>
      <c r="E51" s="3"/>
      <c r="F51" s="3"/>
      <c r="G51" s="3"/>
      <c r="H51" s="3"/>
      <c r="I51" s="3"/>
      <c r="J51" s="3"/>
      <c r="K51" s="3"/>
      <c r="L51" s="3"/>
      <c r="M51" s="3"/>
      <c r="N51" s="3"/>
      <c r="O51" s="3"/>
      <c r="P51" s="3"/>
      <c r="Q51" s="3"/>
      <c r="R51" s="3"/>
      <c r="S51" s="3"/>
      <c r="T51" s="3"/>
      <c r="U51" s="3"/>
      <c r="V51" s="3"/>
      <c r="W51" s="3"/>
      <c r="X51" s="3"/>
      <c r="Y51" s="3"/>
      <c r="Z51" s="3"/>
    </row>
    <row r="52" spans="1:26" ht="13">
      <c r="A52" s="8" t="s">
        <v>104</v>
      </c>
      <c r="B52" s="8"/>
      <c r="C52" s="8"/>
      <c r="D52" s="8">
        <f>SUM(D2:D51)</f>
        <v>171</v>
      </c>
      <c r="E52" s="3"/>
      <c r="F52" s="3"/>
      <c r="G52" s="3"/>
      <c r="H52" s="3"/>
      <c r="I52" s="3"/>
      <c r="J52" s="3"/>
      <c r="K52" s="3"/>
      <c r="L52" s="3"/>
      <c r="M52" s="3"/>
      <c r="N52" s="3"/>
      <c r="O52" s="3"/>
      <c r="P52" s="3"/>
      <c r="Q52" s="3"/>
      <c r="R52" s="3"/>
      <c r="S52" s="3"/>
      <c r="T52" s="3"/>
      <c r="U52" s="3"/>
      <c r="V52" s="3"/>
      <c r="W52" s="3"/>
      <c r="X52" s="3"/>
      <c r="Y52" s="3"/>
      <c r="Z52" s="3"/>
    </row>
    <row r="53" spans="1:26" ht="13">
      <c r="A53" s="8" t="s">
        <v>105</v>
      </c>
      <c r="B53" s="8"/>
      <c r="C53" s="8"/>
      <c r="D53" s="8">
        <f>D52/250*100</f>
        <v>68.400000000000006</v>
      </c>
      <c r="E53" s="3"/>
      <c r="F53" s="3"/>
      <c r="G53" s="3"/>
      <c r="H53" s="3"/>
      <c r="I53" s="3"/>
      <c r="J53" s="3"/>
      <c r="K53" s="3"/>
      <c r="L53" s="3"/>
      <c r="M53" s="3"/>
      <c r="N53" s="3"/>
      <c r="O53" s="3"/>
      <c r="P53" s="3"/>
      <c r="Q53" s="3"/>
      <c r="R53" s="3"/>
      <c r="S53" s="3"/>
      <c r="T53" s="3"/>
      <c r="U53" s="3"/>
      <c r="V53" s="3"/>
      <c r="W53" s="3"/>
      <c r="X53" s="3"/>
      <c r="Y53" s="3"/>
      <c r="Z53" s="3"/>
    </row>
    <row r="54" spans="1:26" ht="1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12"/>
  <sheetViews>
    <sheetView tabSelected="1" topLeftCell="A91" workbookViewId="0">
      <selection activeCell="F104" sqref="F104"/>
    </sheetView>
  </sheetViews>
  <sheetFormatPr baseColWidth="10" defaultColWidth="12.6640625" defaultRowHeight="15.75" customHeight="1"/>
  <cols>
    <col min="1" max="1" width="23.6640625" customWidth="1"/>
    <col min="2" max="2" width="23.5" customWidth="1"/>
    <col min="5" max="5" width="30.1640625" customWidth="1"/>
    <col min="6" max="6" width="29" customWidth="1"/>
  </cols>
  <sheetData>
    <row r="1" spans="1:12" ht="15">
      <c r="A1" s="6" t="s">
        <v>106</v>
      </c>
      <c r="B1" s="7" t="s">
        <v>107</v>
      </c>
      <c r="C1" s="6" t="s">
        <v>108</v>
      </c>
      <c r="D1" s="6" t="s">
        <v>109</v>
      </c>
      <c r="E1" s="6" t="s">
        <v>110</v>
      </c>
      <c r="F1" s="8" t="s">
        <v>111</v>
      </c>
      <c r="H1" s="9"/>
      <c r="I1" s="10"/>
      <c r="J1" s="9"/>
      <c r="K1" s="11"/>
      <c r="L1" s="11"/>
    </row>
    <row r="2" spans="1:12" ht="15.75" customHeight="1">
      <c r="A2" s="1">
        <v>1340</v>
      </c>
      <c r="B2" s="12" t="s">
        <v>112</v>
      </c>
      <c r="C2" s="13" t="s">
        <v>113</v>
      </c>
      <c r="D2" s="13" t="s">
        <v>114</v>
      </c>
      <c r="E2" s="13" t="s">
        <v>115</v>
      </c>
      <c r="F2" s="13">
        <v>3</v>
      </c>
      <c r="G2" s="14"/>
      <c r="H2" s="14"/>
      <c r="I2" s="14"/>
      <c r="J2" s="14"/>
    </row>
    <row r="3" spans="1:12" ht="15.75" customHeight="1">
      <c r="A3" s="1"/>
      <c r="B3" s="13" t="s">
        <v>116</v>
      </c>
      <c r="C3" s="13" t="s">
        <v>117</v>
      </c>
      <c r="D3" s="13" t="s">
        <v>114</v>
      </c>
      <c r="E3" s="1"/>
      <c r="F3" s="13">
        <v>3</v>
      </c>
      <c r="J3" s="14"/>
    </row>
    <row r="4" spans="1:12" ht="15.75" customHeight="1">
      <c r="A4" s="1"/>
      <c r="B4" s="13" t="s">
        <v>118</v>
      </c>
      <c r="C4" s="13" t="s">
        <v>117</v>
      </c>
      <c r="D4" s="13" t="s">
        <v>114</v>
      </c>
      <c r="E4" s="1"/>
      <c r="F4" s="13">
        <v>3</v>
      </c>
    </row>
    <row r="5" spans="1:12" ht="15.75" customHeight="1">
      <c r="A5" s="1"/>
      <c r="B5" s="13" t="s">
        <v>119</v>
      </c>
      <c r="C5" s="13" t="s">
        <v>117</v>
      </c>
      <c r="D5" s="13" t="s">
        <v>114</v>
      </c>
      <c r="E5" s="1"/>
      <c r="F5" s="13">
        <v>3</v>
      </c>
      <c r="I5" s="15" t="s">
        <v>120</v>
      </c>
      <c r="J5" s="15" t="s">
        <v>121</v>
      </c>
    </row>
    <row r="6" spans="1:12" ht="15.75" customHeight="1">
      <c r="A6" s="1"/>
      <c r="B6" s="13" t="s">
        <v>122</v>
      </c>
      <c r="C6" s="13" t="s">
        <v>117</v>
      </c>
      <c r="D6" s="13" t="s">
        <v>114</v>
      </c>
      <c r="E6" s="1"/>
      <c r="F6" s="13">
        <v>3</v>
      </c>
      <c r="I6" s="16" t="str">
        <f ca="1">IFERROR(__xludf.DUMMYFUNCTION("UNIQUE(C2:C100)"),"Mistranslation ")</f>
        <v xml:space="preserve">Mistranslation </v>
      </c>
      <c r="J6" s="16">
        <f t="shared" ref="J6:J12" ca="1" si="0">COUNTIF(C1:C200, I6)</f>
        <v>40</v>
      </c>
    </row>
    <row r="7" spans="1:12" ht="15.75" customHeight="1">
      <c r="A7" s="1"/>
      <c r="B7" s="13" t="s">
        <v>123</v>
      </c>
      <c r="C7" s="13" t="s">
        <v>117</v>
      </c>
      <c r="D7" s="13" t="s">
        <v>114</v>
      </c>
      <c r="E7" s="1"/>
      <c r="F7" s="13">
        <v>3</v>
      </c>
      <c r="I7" s="16" t="str">
        <f ca="1">IFERROR(__xludf.DUMMYFUNCTION("""COMPUTED_VALUE"""),"Omission")</f>
        <v>Omission</v>
      </c>
      <c r="J7" s="16">
        <f t="shared" ca="1" si="0"/>
        <v>12</v>
      </c>
    </row>
    <row r="8" spans="1:12" ht="15.75" customHeight="1">
      <c r="A8" s="1"/>
      <c r="B8" s="13" t="s">
        <v>124</v>
      </c>
      <c r="C8" s="13" t="s">
        <v>117</v>
      </c>
      <c r="D8" s="13" t="s">
        <v>114</v>
      </c>
      <c r="E8" s="1"/>
      <c r="F8" s="13">
        <v>3</v>
      </c>
      <c r="I8" s="16" t="str">
        <f ca="1">IFERROR(__xludf.DUMMYFUNCTION("""COMPUTED_VALUE"""),"Spelling")</f>
        <v>Spelling</v>
      </c>
      <c r="J8" s="16">
        <f t="shared" ca="1" si="0"/>
        <v>3</v>
      </c>
    </row>
    <row r="9" spans="1:12" ht="15.75" customHeight="1">
      <c r="A9" s="1">
        <v>842</v>
      </c>
      <c r="B9" s="17" t="s">
        <v>125</v>
      </c>
      <c r="C9" s="13" t="s">
        <v>113</v>
      </c>
      <c r="D9" s="1" t="s">
        <v>114</v>
      </c>
      <c r="E9" s="1" t="s">
        <v>126</v>
      </c>
      <c r="F9" s="1">
        <v>3</v>
      </c>
      <c r="I9" s="16" t="str">
        <f ca="1">IFERROR(__xludf.DUMMYFUNCTION("""COMPUTED_VALUE"""),"Grammar")</f>
        <v>Grammar</v>
      </c>
      <c r="J9" s="16">
        <f t="shared" ca="1" si="0"/>
        <v>7</v>
      </c>
    </row>
    <row r="10" spans="1:12" ht="15.75" customHeight="1">
      <c r="A10" s="1"/>
      <c r="B10" s="17" t="s">
        <v>127</v>
      </c>
      <c r="C10" s="1" t="s">
        <v>128</v>
      </c>
      <c r="D10" s="1" t="s">
        <v>114</v>
      </c>
      <c r="E10" s="1" t="s">
        <v>129</v>
      </c>
      <c r="F10" s="1">
        <v>3</v>
      </c>
      <c r="I10" s="16" t="str">
        <f ca="1">IFERROR(__xludf.DUMMYFUNCTION("""COMPUTED_VALUE"""),"Punctuation")</f>
        <v>Punctuation</v>
      </c>
      <c r="J10" s="16">
        <f t="shared" ca="1" si="0"/>
        <v>1</v>
      </c>
    </row>
    <row r="11" spans="1:12" ht="15.75" customHeight="1">
      <c r="A11" s="1">
        <v>412</v>
      </c>
      <c r="B11" s="17" t="s">
        <v>130</v>
      </c>
      <c r="C11" s="1" t="s">
        <v>131</v>
      </c>
      <c r="D11" s="1" t="s">
        <v>132</v>
      </c>
      <c r="E11" s="1" t="s">
        <v>133</v>
      </c>
      <c r="F11" s="1">
        <v>3</v>
      </c>
      <c r="I11" s="16" t="str">
        <f ca="1">IFERROR(__xludf.DUMMYFUNCTION("""COMPUTED_VALUE"""),"Addition")</f>
        <v>Addition</v>
      </c>
      <c r="J11" s="16">
        <f t="shared" ca="1" si="0"/>
        <v>8</v>
      </c>
    </row>
    <row r="12" spans="1:12" ht="15.75" customHeight="1">
      <c r="A12" s="1"/>
      <c r="B12" s="17" t="s">
        <v>134</v>
      </c>
      <c r="C12" s="13" t="s">
        <v>113</v>
      </c>
      <c r="D12" s="1" t="s">
        <v>114</v>
      </c>
      <c r="E12" s="1" t="s">
        <v>135</v>
      </c>
      <c r="F12" s="1">
        <v>3</v>
      </c>
      <c r="I12" s="16" t="str">
        <f ca="1">IFERROR(__xludf.DUMMYFUNCTION("""COMPUTED_VALUE"""),"Untranslated")</f>
        <v>Untranslated</v>
      </c>
      <c r="J12" s="16">
        <f t="shared" ca="1" si="0"/>
        <v>30</v>
      </c>
    </row>
    <row r="13" spans="1:12" ht="15.75" customHeight="1">
      <c r="A13" s="1">
        <v>284</v>
      </c>
      <c r="B13" s="13" t="s">
        <v>136</v>
      </c>
      <c r="C13" s="13" t="s">
        <v>113</v>
      </c>
      <c r="D13" s="13" t="s">
        <v>137</v>
      </c>
      <c r="E13" s="1"/>
      <c r="F13" s="1">
        <v>3</v>
      </c>
      <c r="I13" s="15" t="s">
        <v>244</v>
      </c>
      <c r="J13" s="15">
        <f ca="1">SUM(J6:J12)</f>
        <v>101</v>
      </c>
    </row>
    <row r="14" spans="1:12" ht="15.75" customHeight="1">
      <c r="A14" s="1"/>
      <c r="B14" s="17" t="s">
        <v>138</v>
      </c>
      <c r="C14" s="1" t="s">
        <v>131</v>
      </c>
      <c r="D14" s="1" t="s">
        <v>132</v>
      </c>
      <c r="E14" s="1" t="s">
        <v>139</v>
      </c>
      <c r="F14" s="1">
        <v>1</v>
      </c>
    </row>
    <row r="15" spans="1:12" ht="15.75" customHeight="1">
      <c r="A15" s="1">
        <v>284</v>
      </c>
      <c r="B15" s="17" t="s">
        <v>140</v>
      </c>
      <c r="C15" s="13" t="s">
        <v>113</v>
      </c>
      <c r="D15" s="1" t="s">
        <v>114</v>
      </c>
      <c r="E15" s="1" t="s">
        <v>141</v>
      </c>
      <c r="F15" s="1">
        <v>3</v>
      </c>
    </row>
    <row r="16" spans="1:12" ht="15.75" customHeight="1">
      <c r="A16" s="1">
        <v>265</v>
      </c>
      <c r="B16" s="17" t="s">
        <v>142</v>
      </c>
      <c r="C16" s="1" t="s">
        <v>131</v>
      </c>
      <c r="D16" s="1" t="s">
        <v>114</v>
      </c>
      <c r="E16" s="1" t="s">
        <v>143</v>
      </c>
      <c r="F16" s="1">
        <v>3</v>
      </c>
    </row>
    <row r="17" spans="1:13" ht="15.75" customHeight="1">
      <c r="A17" s="1"/>
      <c r="B17" s="17" t="s">
        <v>142</v>
      </c>
      <c r="C17" s="13" t="s">
        <v>113</v>
      </c>
      <c r="D17" s="1" t="s">
        <v>114</v>
      </c>
      <c r="E17" s="1" t="s">
        <v>144</v>
      </c>
      <c r="F17" s="1">
        <v>3</v>
      </c>
    </row>
    <row r="18" spans="1:13" ht="15.75" customHeight="1">
      <c r="A18" s="1">
        <v>1264</v>
      </c>
      <c r="B18" s="2" t="s">
        <v>145</v>
      </c>
      <c r="C18" s="13" t="s">
        <v>113</v>
      </c>
      <c r="D18" s="1" t="s">
        <v>114</v>
      </c>
      <c r="E18" s="1"/>
      <c r="F18" s="1">
        <v>3</v>
      </c>
    </row>
    <row r="19" spans="1:13" ht="15.75" customHeight="1">
      <c r="A19" s="1"/>
      <c r="B19" s="18" t="s">
        <v>146</v>
      </c>
      <c r="C19" s="13" t="s">
        <v>113</v>
      </c>
      <c r="D19" s="1" t="s">
        <v>114</v>
      </c>
      <c r="E19" s="1"/>
      <c r="F19" s="1">
        <v>3</v>
      </c>
    </row>
    <row r="20" spans="1:13" ht="15.75" customHeight="1">
      <c r="A20" s="1">
        <v>1748</v>
      </c>
      <c r="B20" s="17" t="s">
        <v>147</v>
      </c>
      <c r="C20" s="13" t="s">
        <v>113</v>
      </c>
      <c r="D20" s="1" t="s">
        <v>114</v>
      </c>
      <c r="E20" s="1" t="s">
        <v>148</v>
      </c>
      <c r="F20" s="1">
        <v>3</v>
      </c>
    </row>
    <row r="21" spans="1:13" ht="15.75" customHeight="1">
      <c r="A21" s="1"/>
      <c r="B21" s="1"/>
      <c r="C21" s="1" t="s">
        <v>149</v>
      </c>
      <c r="D21" s="1" t="s">
        <v>150</v>
      </c>
      <c r="E21" s="1" t="s">
        <v>151</v>
      </c>
      <c r="F21" s="1">
        <v>0</v>
      </c>
    </row>
    <row r="22" spans="1:13" ht="15.75" customHeight="1">
      <c r="A22" s="1">
        <v>568</v>
      </c>
      <c r="B22" s="17" t="s">
        <v>152</v>
      </c>
      <c r="C22" s="1" t="s">
        <v>117</v>
      </c>
      <c r="D22" s="1" t="s">
        <v>153</v>
      </c>
      <c r="E22" s="1" t="s">
        <v>154</v>
      </c>
      <c r="F22" s="1">
        <v>9</v>
      </c>
    </row>
    <row r="23" spans="1:13" ht="15.75" customHeight="1">
      <c r="A23" s="1"/>
      <c r="B23" s="17" t="s">
        <v>155</v>
      </c>
      <c r="C23" s="1" t="s">
        <v>117</v>
      </c>
      <c r="D23" s="1" t="s">
        <v>153</v>
      </c>
      <c r="E23" s="1" t="s">
        <v>154</v>
      </c>
      <c r="F23" s="1">
        <v>9</v>
      </c>
    </row>
    <row r="24" spans="1:13" ht="15.75" customHeight="1">
      <c r="A24" s="1"/>
      <c r="B24" s="17" t="s">
        <v>156</v>
      </c>
      <c r="C24" s="1" t="s">
        <v>117</v>
      </c>
      <c r="D24" s="1" t="s">
        <v>153</v>
      </c>
      <c r="E24" s="1" t="s">
        <v>154</v>
      </c>
      <c r="F24" s="1">
        <v>9</v>
      </c>
    </row>
    <row r="25" spans="1:13" ht="15.75" customHeight="1">
      <c r="A25" s="1"/>
      <c r="B25" s="17" t="s">
        <v>157</v>
      </c>
      <c r="C25" s="1" t="s">
        <v>117</v>
      </c>
      <c r="D25" s="1" t="s">
        <v>153</v>
      </c>
      <c r="E25" s="1" t="s">
        <v>154</v>
      </c>
      <c r="F25" s="1">
        <v>9</v>
      </c>
    </row>
    <row r="26" spans="1:13" ht="15.75" customHeight="1">
      <c r="A26" s="1"/>
      <c r="B26" s="17" t="s">
        <v>158</v>
      </c>
      <c r="C26" s="1" t="s">
        <v>117</v>
      </c>
      <c r="D26" s="1" t="s">
        <v>153</v>
      </c>
      <c r="E26" s="1" t="s">
        <v>154</v>
      </c>
      <c r="F26" s="1">
        <v>9</v>
      </c>
    </row>
    <row r="27" spans="1:13" ht="15.75" customHeight="1">
      <c r="A27" s="1">
        <v>1526</v>
      </c>
      <c r="B27" s="17" t="s">
        <v>159</v>
      </c>
      <c r="C27" s="1" t="s">
        <v>160</v>
      </c>
      <c r="D27" s="1" t="s">
        <v>114</v>
      </c>
      <c r="E27" s="1" t="s">
        <v>161</v>
      </c>
      <c r="F27" s="1">
        <v>3</v>
      </c>
    </row>
    <row r="28" spans="1:13" ht="15.75" customHeight="1">
      <c r="A28" s="1"/>
      <c r="B28" s="17" t="s">
        <v>162</v>
      </c>
      <c r="C28" s="1" t="s">
        <v>160</v>
      </c>
      <c r="D28" s="1" t="s">
        <v>114</v>
      </c>
      <c r="E28" s="1" t="s">
        <v>161</v>
      </c>
      <c r="F28" s="1">
        <v>3</v>
      </c>
    </row>
    <row r="29" spans="1:13" ht="15.75" customHeight="1">
      <c r="A29" s="1">
        <v>129</v>
      </c>
      <c r="B29" s="13" t="s">
        <v>163</v>
      </c>
      <c r="C29" s="1" t="s">
        <v>131</v>
      </c>
      <c r="D29" s="13" t="s">
        <v>114</v>
      </c>
      <c r="E29" s="1"/>
      <c r="F29" s="1">
        <v>3</v>
      </c>
      <c r="K29" s="20"/>
      <c r="L29" s="21"/>
      <c r="M29" s="20"/>
    </row>
    <row r="30" spans="1:13" ht="15.75" customHeight="1">
      <c r="A30" s="1"/>
      <c r="B30" s="13" t="s">
        <v>164</v>
      </c>
      <c r="C30" s="1" t="s">
        <v>131</v>
      </c>
      <c r="D30" s="13" t="s">
        <v>114</v>
      </c>
      <c r="E30" s="1"/>
      <c r="F30" s="1">
        <v>3</v>
      </c>
    </row>
    <row r="31" spans="1:13" ht="15.75" customHeight="1">
      <c r="A31" s="1"/>
      <c r="B31" s="13" t="s">
        <v>165</v>
      </c>
      <c r="C31" s="1" t="s">
        <v>131</v>
      </c>
      <c r="D31" s="13" t="s">
        <v>114</v>
      </c>
      <c r="E31" s="1"/>
      <c r="F31" s="1">
        <v>3</v>
      </c>
      <c r="H31" s="3"/>
    </row>
    <row r="32" spans="1:13" ht="15.75" customHeight="1">
      <c r="A32" s="1"/>
      <c r="B32" s="13" t="s">
        <v>166</v>
      </c>
      <c r="C32" s="1" t="s">
        <v>131</v>
      </c>
      <c r="D32" s="13" t="s">
        <v>114</v>
      </c>
      <c r="E32" s="1"/>
      <c r="F32" s="1">
        <v>3</v>
      </c>
    </row>
    <row r="33" spans="1:6" ht="15.75" customHeight="1">
      <c r="A33" s="1">
        <v>1573</v>
      </c>
      <c r="B33" s="17" t="s">
        <v>167</v>
      </c>
      <c r="C33" s="1" t="s">
        <v>128</v>
      </c>
      <c r="D33" s="1" t="s">
        <v>114</v>
      </c>
      <c r="E33" s="1" t="s">
        <v>168</v>
      </c>
      <c r="F33" s="1">
        <v>3</v>
      </c>
    </row>
    <row r="34" spans="1:6" ht="15.75" customHeight="1">
      <c r="A34" s="1">
        <v>846</v>
      </c>
      <c r="B34" s="17" t="s">
        <v>169</v>
      </c>
      <c r="C34" s="13" t="s">
        <v>113</v>
      </c>
      <c r="D34" s="1" t="s">
        <v>114</v>
      </c>
      <c r="E34" s="1" t="s">
        <v>170</v>
      </c>
      <c r="F34" s="1">
        <v>3</v>
      </c>
    </row>
    <row r="35" spans="1:6" ht="15.75" customHeight="1">
      <c r="A35" s="1"/>
      <c r="B35" s="17" t="s">
        <v>171</v>
      </c>
      <c r="C35" s="1" t="s">
        <v>160</v>
      </c>
      <c r="D35" s="1" t="s">
        <v>114</v>
      </c>
      <c r="E35" s="1" t="s">
        <v>172</v>
      </c>
      <c r="F35" s="1">
        <v>3</v>
      </c>
    </row>
    <row r="36" spans="1:6" ht="15.75" customHeight="1">
      <c r="A36" s="1">
        <v>680</v>
      </c>
      <c r="B36" s="17" t="s">
        <v>173</v>
      </c>
      <c r="C36" s="13" t="s">
        <v>113</v>
      </c>
      <c r="D36" s="1" t="s">
        <v>114</v>
      </c>
      <c r="E36" s="1" t="s">
        <v>174</v>
      </c>
      <c r="F36" s="1">
        <v>3</v>
      </c>
    </row>
    <row r="37" spans="1:6" ht="15.75" customHeight="1">
      <c r="A37" s="1"/>
      <c r="B37" s="17" t="s">
        <v>175</v>
      </c>
      <c r="C37" s="1" t="s">
        <v>160</v>
      </c>
      <c r="D37" s="1" t="s">
        <v>114</v>
      </c>
      <c r="E37" s="1" t="s">
        <v>172</v>
      </c>
      <c r="F37" s="1">
        <v>3</v>
      </c>
    </row>
    <row r="38" spans="1:6" ht="15.75" customHeight="1">
      <c r="A38" s="1">
        <v>1583</v>
      </c>
      <c r="B38" s="18" t="s">
        <v>176</v>
      </c>
      <c r="C38" s="1" t="s">
        <v>160</v>
      </c>
      <c r="D38" s="1" t="s">
        <v>114</v>
      </c>
      <c r="E38" s="1"/>
      <c r="F38" s="1">
        <v>3</v>
      </c>
    </row>
    <row r="39" spans="1:6" ht="15.75" customHeight="1">
      <c r="A39" s="1"/>
      <c r="B39" s="18" t="s">
        <v>177</v>
      </c>
      <c r="C39" s="1" t="s">
        <v>160</v>
      </c>
      <c r="D39" s="1" t="s">
        <v>114</v>
      </c>
      <c r="E39" s="1"/>
      <c r="F39" s="1">
        <v>3</v>
      </c>
    </row>
    <row r="40" spans="1:6" ht="15.75" customHeight="1">
      <c r="A40" s="1"/>
      <c r="B40" s="18" t="s">
        <v>175</v>
      </c>
      <c r="C40" s="1" t="s">
        <v>160</v>
      </c>
      <c r="D40" s="1" t="s">
        <v>114</v>
      </c>
      <c r="E40" s="1"/>
      <c r="F40" s="1">
        <v>3</v>
      </c>
    </row>
    <row r="41" spans="1:6" ht="15.75" customHeight="1">
      <c r="A41" s="1"/>
      <c r="B41" s="18" t="s">
        <v>178</v>
      </c>
      <c r="C41" s="1" t="s">
        <v>160</v>
      </c>
      <c r="D41" s="1" t="s">
        <v>114</v>
      </c>
      <c r="E41" s="1"/>
      <c r="F41" s="1">
        <v>3</v>
      </c>
    </row>
    <row r="42" spans="1:6" ht="15.75" customHeight="1">
      <c r="A42" s="1"/>
      <c r="B42" s="1" t="s">
        <v>179</v>
      </c>
      <c r="C42" s="13" t="s">
        <v>113</v>
      </c>
      <c r="D42" s="1" t="s">
        <v>114</v>
      </c>
      <c r="E42" s="1" t="s">
        <v>180</v>
      </c>
      <c r="F42" s="1">
        <v>3</v>
      </c>
    </row>
    <row r="43" spans="1:6" ht="15.75" customHeight="1">
      <c r="A43" s="1">
        <v>1561</v>
      </c>
      <c r="B43" s="17" t="s">
        <v>181</v>
      </c>
      <c r="C43" s="1" t="s">
        <v>128</v>
      </c>
      <c r="D43" s="1" t="s">
        <v>114</v>
      </c>
      <c r="E43" s="1" t="s">
        <v>182</v>
      </c>
      <c r="F43" s="1">
        <v>3</v>
      </c>
    </row>
    <row r="44" spans="1:6" ht="15.75" customHeight="1">
      <c r="A44" s="1"/>
      <c r="B44" s="2" t="s">
        <v>183</v>
      </c>
      <c r="C44" s="13" t="s">
        <v>113</v>
      </c>
      <c r="D44" s="1" t="s">
        <v>114</v>
      </c>
      <c r="E44" s="1"/>
      <c r="F44" s="1">
        <v>3</v>
      </c>
    </row>
    <row r="45" spans="1:6" ht="15.75" customHeight="1">
      <c r="A45" s="1"/>
      <c r="B45" s="18" t="s">
        <v>184</v>
      </c>
      <c r="C45" s="13" t="s">
        <v>113</v>
      </c>
      <c r="D45" s="1" t="s">
        <v>114</v>
      </c>
      <c r="E45" s="1"/>
      <c r="F45" s="1">
        <v>3</v>
      </c>
    </row>
    <row r="46" spans="1:6" ht="15.75" customHeight="1">
      <c r="A46" s="1"/>
      <c r="B46" s="18" t="s">
        <v>185</v>
      </c>
      <c r="C46" s="13" t="s">
        <v>113</v>
      </c>
      <c r="D46" s="1" t="s">
        <v>114</v>
      </c>
      <c r="E46" s="1"/>
      <c r="F46" s="1">
        <v>3</v>
      </c>
    </row>
    <row r="47" spans="1:6" ht="13">
      <c r="A47" s="1"/>
      <c r="B47" s="18" t="s">
        <v>186</v>
      </c>
      <c r="C47" s="13" t="s">
        <v>113</v>
      </c>
      <c r="D47" s="1" t="s">
        <v>114</v>
      </c>
      <c r="E47" s="1"/>
      <c r="F47" s="1">
        <v>3</v>
      </c>
    </row>
    <row r="48" spans="1:6" ht="13">
      <c r="A48" s="1"/>
      <c r="B48" s="18" t="s">
        <v>187</v>
      </c>
      <c r="C48" s="13" t="s">
        <v>113</v>
      </c>
      <c r="D48" s="1" t="s">
        <v>114</v>
      </c>
      <c r="E48" s="1"/>
      <c r="F48" s="1">
        <v>3</v>
      </c>
    </row>
    <row r="49" spans="1:6" ht="13">
      <c r="A49" s="1"/>
      <c r="B49" s="18" t="s">
        <v>188</v>
      </c>
      <c r="C49" s="13" t="s">
        <v>113</v>
      </c>
      <c r="D49" s="1" t="s">
        <v>114</v>
      </c>
      <c r="E49" s="1"/>
      <c r="F49" s="1">
        <v>3</v>
      </c>
    </row>
    <row r="50" spans="1:6" ht="13">
      <c r="A50" s="1"/>
      <c r="B50" s="18" t="s">
        <v>189</v>
      </c>
      <c r="C50" s="13" t="s">
        <v>113</v>
      </c>
      <c r="D50" s="1" t="s">
        <v>114</v>
      </c>
      <c r="E50" s="1"/>
      <c r="F50" s="1">
        <v>3</v>
      </c>
    </row>
    <row r="51" spans="1:6" ht="13">
      <c r="A51" s="1"/>
      <c r="B51" s="18" t="s">
        <v>190</v>
      </c>
      <c r="C51" s="13" t="s">
        <v>113</v>
      </c>
      <c r="D51" s="1" t="s">
        <v>114</v>
      </c>
      <c r="E51" s="1"/>
      <c r="F51" s="1">
        <v>3</v>
      </c>
    </row>
    <row r="52" spans="1:6" ht="13">
      <c r="A52" s="1"/>
      <c r="B52" s="18" t="s">
        <v>191</v>
      </c>
      <c r="C52" s="13" t="s">
        <v>113</v>
      </c>
      <c r="D52" s="1" t="s">
        <v>114</v>
      </c>
      <c r="E52" s="1"/>
      <c r="F52" s="1">
        <v>3</v>
      </c>
    </row>
    <row r="53" spans="1:6" ht="13">
      <c r="A53" s="1"/>
      <c r="B53" s="18" t="s">
        <v>192</v>
      </c>
      <c r="C53" s="13" t="s">
        <v>113</v>
      </c>
      <c r="D53" s="1" t="s">
        <v>114</v>
      </c>
      <c r="E53" s="1"/>
      <c r="F53" s="1">
        <v>3</v>
      </c>
    </row>
    <row r="54" spans="1:6" ht="13">
      <c r="A54" s="1"/>
      <c r="B54" s="18" t="s">
        <v>193</v>
      </c>
      <c r="C54" s="13" t="s">
        <v>113</v>
      </c>
      <c r="D54" s="1" t="s">
        <v>114</v>
      </c>
      <c r="E54" s="1"/>
      <c r="F54" s="1">
        <v>3</v>
      </c>
    </row>
    <row r="55" spans="1:6" ht="13">
      <c r="A55" s="1">
        <v>1618</v>
      </c>
      <c r="B55" s="17" t="s">
        <v>194</v>
      </c>
      <c r="C55" s="1" t="s">
        <v>195</v>
      </c>
      <c r="D55" s="1" t="s">
        <v>114</v>
      </c>
      <c r="E55" s="1"/>
      <c r="F55" s="1">
        <v>3</v>
      </c>
    </row>
    <row r="56" spans="1:6" ht="13">
      <c r="A56" s="1"/>
      <c r="B56" s="17" t="s">
        <v>196</v>
      </c>
      <c r="C56" s="1" t="s">
        <v>195</v>
      </c>
      <c r="D56" s="1" t="s">
        <v>114</v>
      </c>
      <c r="E56" s="1"/>
      <c r="F56" s="1">
        <v>3</v>
      </c>
    </row>
    <row r="57" spans="1:6" ht="13">
      <c r="A57" s="1"/>
      <c r="B57" s="17" t="s">
        <v>197</v>
      </c>
      <c r="C57" s="1" t="s">
        <v>195</v>
      </c>
      <c r="D57" s="1" t="s">
        <v>114</v>
      </c>
      <c r="E57" s="1"/>
      <c r="F57" s="1">
        <v>3</v>
      </c>
    </row>
    <row r="58" spans="1:6" ht="13">
      <c r="A58" s="1"/>
      <c r="B58" s="17" t="s">
        <v>198</v>
      </c>
      <c r="C58" s="1" t="s">
        <v>195</v>
      </c>
      <c r="D58" s="1" t="s">
        <v>114</v>
      </c>
      <c r="E58" s="1"/>
      <c r="F58" s="1">
        <v>3</v>
      </c>
    </row>
    <row r="59" spans="1:6" ht="13">
      <c r="A59" s="1">
        <v>724</v>
      </c>
      <c r="B59" s="18" t="s">
        <v>199</v>
      </c>
      <c r="C59" s="1" t="s">
        <v>195</v>
      </c>
      <c r="D59" s="1" t="s">
        <v>114</v>
      </c>
      <c r="E59" s="1"/>
      <c r="F59" s="1">
        <v>3</v>
      </c>
    </row>
    <row r="60" spans="1:6" ht="13">
      <c r="A60" s="1"/>
      <c r="B60" s="18" t="s">
        <v>200</v>
      </c>
      <c r="C60" s="1" t="s">
        <v>195</v>
      </c>
      <c r="D60" s="1" t="s">
        <v>114</v>
      </c>
      <c r="E60" s="1"/>
      <c r="F60" s="1">
        <v>3</v>
      </c>
    </row>
    <row r="61" spans="1:6" ht="13">
      <c r="A61" s="1"/>
      <c r="B61" s="18" t="s">
        <v>201</v>
      </c>
      <c r="C61" s="1" t="s">
        <v>195</v>
      </c>
      <c r="D61" s="1" t="s">
        <v>114</v>
      </c>
      <c r="E61" s="1"/>
      <c r="F61" s="1">
        <v>3</v>
      </c>
    </row>
    <row r="62" spans="1:6" ht="13">
      <c r="A62" s="1"/>
      <c r="B62" s="18" t="s">
        <v>202</v>
      </c>
      <c r="C62" s="1" t="s">
        <v>195</v>
      </c>
      <c r="D62" s="1" t="s">
        <v>114</v>
      </c>
      <c r="E62" s="1"/>
      <c r="F62" s="1">
        <v>3</v>
      </c>
    </row>
    <row r="63" spans="1:6" ht="13">
      <c r="A63" s="1"/>
      <c r="B63" s="18" t="s">
        <v>203</v>
      </c>
      <c r="C63" s="1" t="s">
        <v>195</v>
      </c>
      <c r="D63" s="1" t="s">
        <v>114</v>
      </c>
      <c r="E63" s="1"/>
      <c r="F63" s="1">
        <v>3</v>
      </c>
    </row>
    <row r="64" spans="1:6" ht="13">
      <c r="A64" s="1"/>
      <c r="B64" s="18" t="s">
        <v>204</v>
      </c>
      <c r="C64" s="1" t="s">
        <v>195</v>
      </c>
      <c r="D64" s="1" t="s">
        <v>114</v>
      </c>
      <c r="E64" s="1"/>
      <c r="F64" s="1">
        <v>3</v>
      </c>
    </row>
    <row r="65" spans="1:6" ht="13">
      <c r="A65" s="1"/>
      <c r="B65" s="18" t="s">
        <v>205</v>
      </c>
      <c r="C65" s="1" t="s">
        <v>195</v>
      </c>
      <c r="D65" s="1" t="s">
        <v>114</v>
      </c>
      <c r="E65" s="1"/>
      <c r="F65" s="1">
        <v>3</v>
      </c>
    </row>
    <row r="66" spans="1:6" ht="13">
      <c r="A66" s="1"/>
      <c r="B66" s="18" t="s">
        <v>206</v>
      </c>
      <c r="C66" s="1" t="s">
        <v>195</v>
      </c>
      <c r="D66" s="1" t="s">
        <v>114</v>
      </c>
      <c r="E66" s="1"/>
      <c r="F66" s="1">
        <v>3</v>
      </c>
    </row>
    <row r="67" spans="1:6" ht="13">
      <c r="A67" s="1">
        <v>1580</v>
      </c>
      <c r="B67" s="18" t="s">
        <v>207</v>
      </c>
      <c r="C67" s="13" t="s">
        <v>113</v>
      </c>
      <c r="D67" s="1" t="s">
        <v>114</v>
      </c>
      <c r="E67" s="1"/>
      <c r="F67" s="1">
        <v>3</v>
      </c>
    </row>
    <row r="68" spans="1:6" ht="13">
      <c r="A68" s="1"/>
      <c r="B68" s="18" t="s">
        <v>208</v>
      </c>
      <c r="C68" s="13" t="s">
        <v>113</v>
      </c>
      <c r="D68" s="1" t="s">
        <v>114</v>
      </c>
      <c r="E68" s="1"/>
      <c r="F68" s="1">
        <v>3</v>
      </c>
    </row>
    <row r="69" spans="1:6" ht="13">
      <c r="A69" s="1">
        <v>1512</v>
      </c>
      <c r="B69" s="17" t="s">
        <v>209</v>
      </c>
      <c r="C69" s="13" t="s">
        <v>113</v>
      </c>
      <c r="D69" s="1" t="s">
        <v>114</v>
      </c>
      <c r="E69" s="1" t="s">
        <v>210</v>
      </c>
      <c r="F69" s="1">
        <v>3</v>
      </c>
    </row>
    <row r="70" spans="1:6" ht="13">
      <c r="A70" s="1"/>
      <c r="B70" s="17" t="s">
        <v>211</v>
      </c>
      <c r="C70" s="13" t="s">
        <v>113</v>
      </c>
      <c r="D70" s="1" t="s">
        <v>114</v>
      </c>
      <c r="E70" s="1" t="s">
        <v>210</v>
      </c>
      <c r="F70" s="1">
        <v>3</v>
      </c>
    </row>
    <row r="71" spans="1:6" ht="13">
      <c r="A71" s="1">
        <v>1443</v>
      </c>
      <c r="B71" s="18" t="s">
        <v>212</v>
      </c>
      <c r="C71" s="13" t="s">
        <v>113</v>
      </c>
      <c r="D71" s="1" t="s">
        <v>114</v>
      </c>
      <c r="E71" s="1"/>
      <c r="F71" s="1">
        <v>3</v>
      </c>
    </row>
    <row r="72" spans="1:6" ht="13">
      <c r="A72" s="1"/>
      <c r="B72" s="18" t="s">
        <v>142</v>
      </c>
      <c r="C72" s="13" t="s">
        <v>113</v>
      </c>
      <c r="D72" s="1" t="s">
        <v>114</v>
      </c>
      <c r="E72" s="1"/>
      <c r="F72" s="1">
        <v>3</v>
      </c>
    </row>
    <row r="73" spans="1:6" ht="13">
      <c r="A73" s="1"/>
      <c r="B73" s="18" t="s">
        <v>213</v>
      </c>
      <c r="C73" s="13" t="s">
        <v>113</v>
      </c>
      <c r="D73" s="1" t="s">
        <v>114</v>
      </c>
      <c r="E73" s="1"/>
      <c r="F73" s="1">
        <v>3</v>
      </c>
    </row>
    <row r="74" spans="1:6" ht="13">
      <c r="A74" s="1"/>
      <c r="B74" s="18" t="s">
        <v>214</v>
      </c>
      <c r="C74" s="13" t="s">
        <v>113</v>
      </c>
      <c r="D74" s="1" t="s">
        <v>114</v>
      </c>
      <c r="E74" s="1"/>
      <c r="F74" s="1">
        <v>3</v>
      </c>
    </row>
    <row r="75" spans="1:6" ht="13">
      <c r="A75" s="1"/>
      <c r="B75" s="18" t="s">
        <v>215</v>
      </c>
      <c r="C75" s="13" t="s">
        <v>113</v>
      </c>
      <c r="D75" s="1" t="s">
        <v>114</v>
      </c>
      <c r="E75" s="1"/>
      <c r="F75" s="1">
        <v>3</v>
      </c>
    </row>
    <row r="76" spans="1:6" ht="13">
      <c r="A76" s="1"/>
      <c r="B76" s="18" t="s">
        <v>216</v>
      </c>
      <c r="C76" s="13" t="s">
        <v>113</v>
      </c>
      <c r="D76" s="1" t="s">
        <v>114</v>
      </c>
      <c r="E76" s="1"/>
      <c r="F76" s="1">
        <v>3</v>
      </c>
    </row>
    <row r="77" spans="1:6" ht="13">
      <c r="A77" s="1"/>
      <c r="B77" s="18" t="s">
        <v>217</v>
      </c>
      <c r="C77" s="13" t="s">
        <v>113</v>
      </c>
      <c r="D77" s="1" t="s">
        <v>153</v>
      </c>
      <c r="E77" s="1"/>
      <c r="F77" s="1">
        <v>9</v>
      </c>
    </row>
    <row r="78" spans="1:6" ht="13">
      <c r="A78" s="1"/>
      <c r="B78" s="18" t="s">
        <v>218</v>
      </c>
      <c r="C78" s="13" t="s">
        <v>113</v>
      </c>
      <c r="D78" s="1" t="s">
        <v>114</v>
      </c>
      <c r="E78" s="1"/>
      <c r="F78" s="1">
        <v>3</v>
      </c>
    </row>
    <row r="79" spans="1:6" ht="13">
      <c r="A79" s="1"/>
      <c r="B79" s="18" t="s">
        <v>219</v>
      </c>
      <c r="C79" s="13" t="s">
        <v>113</v>
      </c>
      <c r="D79" s="1" t="s">
        <v>114</v>
      </c>
      <c r="E79" s="1"/>
      <c r="F79" s="1">
        <v>3</v>
      </c>
    </row>
    <row r="80" spans="1:6" ht="13">
      <c r="A80" s="1"/>
      <c r="B80" s="18" t="s">
        <v>220</v>
      </c>
      <c r="C80" s="13" t="s">
        <v>113</v>
      </c>
      <c r="D80" s="1" t="s">
        <v>114</v>
      </c>
      <c r="E80" s="1"/>
      <c r="F80" s="1">
        <v>3</v>
      </c>
    </row>
    <row r="81" spans="1:6" ht="13">
      <c r="A81" s="1"/>
      <c r="B81" s="18" t="s">
        <v>221</v>
      </c>
      <c r="C81" s="13" t="s">
        <v>113</v>
      </c>
      <c r="D81" s="1" t="s">
        <v>114</v>
      </c>
      <c r="E81" s="1"/>
      <c r="F81" s="1">
        <v>3</v>
      </c>
    </row>
    <row r="82" spans="1:6" ht="13">
      <c r="A82" s="1"/>
      <c r="B82" s="18" t="s">
        <v>138</v>
      </c>
      <c r="C82" s="13" t="s">
        <v>113</v>
      </c>
      <c r="D82" s="1" t="s">
        <v>114</v>
      </c>
      <c r="E82" s="1"/>
      <c r="F82" s="1">
        <v>3</v>
      </c>
    </row>
    <row r="83" spans="1:6" ht="13">
      <c r="A83" s="1"/>
      <c r="B83" s="18" t="s">
        <v>222</v>
      </c>
      <c r="C83" s="13" t="s">
        <v>113</v>
      </c>
      <c r="D83" s="1" t="s">
        <v>114</v>
      </c>
      <c r="E83" s="1"/>
      <c r="F83" s="1">
        <v>3</v>
      </c>
    </row>
    <row r="84" spans="1:6" ht="13">
      <c r="A84" s="1">
        <v>995</v>
      </c>
      <c r="B84" s="18" t="s">
        <v>223</v>
      </c>
      <c r="C84" s="13" t="s">
        <v>195</v>
      </c>
      <c r="D84" s="1" t="s">
        <v>114</v>
      </c>
      <c r="E84" s="1"/>
      <c r="F84" s="1">
        <v>3</v>
      </c>
    </row>
    <row r="85" spans="1:6" ht="13">
      <c r="A85" s="1"/>
      <c r="B85" s="18" t="s">
        <v>224</v>
      </c>
      <c r="C85" s="13" t="s">
        <v>195</v>
      </c>
      <c r="D85" s="1" t="s">
        <v>114</v>
      </c>
      <c r="E85" s="1"/>
      <c r="F85" s="1">
        <v>3</v>
      </c>
    </row>
    <row r="86" spans="1:6" ht="13">
      <c r="A86" s="1"/>
      <c r="B86" s="18" t="s">
        <v>225</v>
      </c>
      <c r="C86" s="13" t="s">
        <v>195</v>
      </c>
      <c r="D86" s="1" t="s">
        <v>114</v>
      </c>
      <c r="E86" s="1"/>
      <c r="F86" s="1">
        <v>3</v>
      </c>
    </row>
    <row r="87" spans="1:6" ht="13">
      <c r="A87" s="1"/>
      <c r="B87" s="18" t="s">
        <v>226</v>
      </c>
      <c r="C87" s="13" t="s">
        <v>195</v>
      </c>
      <c r="D87" s="1" t="s">
        <v>114</v>
      </c>
      <c r="E87" s="1"/>
      <c r="F87" s="1">
        <v>3</v>
      </c>
    </row>
    <row r="88" spans="1:6" ht="13">
      <c r="A88" s="1"/>
      <c r="B88" s="18" t="s">
        <v>227</v>
      </c>
      <c r="C88" s="13" t="s">
        <v>195</v>
      </c>
      <c r="D88" s="1" t="s">
        <v>114</v>
      </c>
      <c r="E88" s="1"/>
      <c r="F88" s="1">
        <v>3</v>
      </c>
    </row>
    <row r="89" spans="1:6" ht="13">
      <c r="A89" s="1"/>
      <c r="B89" s="18" t="s">
        <v>199</v>
      </c>
      <c r="C89" s="13" t="s">
        <v>195</v>
      </c>
      <c r="D89" s="1" t="s">
        <v>114</v>
      </c>
      <c r="E89" s="1"/>
      <c r="F89" s="1">
        <v>3</v>
      </c>
    </row>
    <row r="90" spans="1:6" ht="13">
      <c r="A90" s="1"/>
      <c r="B90" s="18" t="s">
        <v>228</v>
      </c>
      <c r="C90" s="13" t="s">
        <v>195</v>
      </c>
      <c r="D90" s="1" t="s">
        <v>114</v>
      </c>
      <c r="E90" s="1"/>
      <c r="F90" s="1">
        <v>3</v>
      </c>
    </row>
    <row r="91" spans="1:6" ht="13">
      <c r="A91" s="1"/>
      <c r="B91" s="18" t="s">
        <v>229</v>
      </c>
      <c r="C91" s="13" t="s">
        <v>195</v>
      </c>
      <c r="D91" s="1" t="s">
        <v>114</v>
      </c>
      <c r="E91" s="1"/>
      <c r="F91" s="1">
        <v>3</v>
      </c>
    </row>
    <row r="92" spans="1:6" ht="13">
      <c r="A92" s="1"/>
      <c r="B92" s="18" t="s">
        <v>230</v>
      </c>
      <c r="C92" s="13" t="s">
        <v>195</v>
      </c>
      <c r="D92" s="1" t="s">
        <v>114</v>
      </c>
      <c r="E92" s="1"/>
      <c r="F92" s="1">
        <v>3</v>
      </c>
    </row>
    <row r="93" spans="1:6" ht="13">
      <c r="A93" s="1"/>
      <c r="B93" s="18" t="s">
        <v>231</v>
      </c>
      <c r="C93" s="13" t="s">
        <v>195</v>
      </c>
      <c r="D93" s="1" t="s">
        <v>114</v>
      </c>
      <c r="E93" s="1"/>
      <c r="F93" s="1">
        <v>3</v>
      </c>
    </row>
    <row r="94" spans="1:6" ht="13">
      <c r="A94" s="1"/>
      <c r="B94" s="18" t="s">
        <v>232</v>
      </c>
      <c r="C94" s="13" t="s">
        <v>195</v>
      </c>
      <c r="D94" s="1" t="s">
        <v>114</v>
      </c>
      <c r="E94" s="1"/>
      <c r="F94" s="1">
        <v>3</v>
      </c>
    </row>
    <row r="95" spans="1:6" ht="13">
      <c r="A95" s="1"/>
      <c r="B95" s="18" t="s">
        <v>233</v>
      </c>
      <c r="C95" s="13" t="s">
        <v>195</v>
      </c>
      <c r="D95" s="1" t="s">
        <v>114</v>
      </c>
      <c r="E95" s="1"/>
      <c r="F95" s="1">
        <v>3</v>
      </c>
    </row>
    <row r="96" spans="1:6" ht="13">
      <c r="A96" s="1"/>
      <c r="B96" s="18" t="s">
        <v>234</v>
      </c>
      <c r="C96" s="13" t="s">
        <v>195</v>
      </c>
      <c r="D96" s="1" t="s">
        <v>114</v>
      </c>
      <c r="E96" s="1"/>
      <c r="F96" s="1">
        <v>3</v>
      </c>
    </row>
    <row r="97" spans="1:6" ht="13">
      <c r="A97" s="1"/>
      <c r="B97" s="18" t="s">
        <v>157</v>
      </c>
      <c r="C97" s="13" t="s">
        <v>195</v>
      </c>
      <c r="D97" s="1" t="s">
        <v>114</v>
      </c>
      <c r="E97" s="1"/>
      <c r="F97" s="1">
        <v>3</v>
      </c>
    </row>
    <row r="98" spans="1:6" ht="13">
      <c r="A98" s="1"/>
      <c r="B98" s="18" t="s">
        <v>235</v>
      </c>
      <c r="C98" s="13" t="s">
        <v>195</v>
      </c>
      <c r="D98" s="1" t="s">
        <v>114</v>
      </c>
      <c r="E98" s="1"/>
      <c r="F98" s="1">
        <v>3</v>
      </c>
    </row>
    <row r="99" spans="1:6" ht="13">
      <c r="A99" s="1"/>
      <c r="B99" s="18" t="s">
        <v>236</v>
      </c>
      <c r="C99" s="13" t="s">
        <v>195</v>
      </c>
      <c r="D99" s="1" t="s">
        <v>114</v>
      </c>
      <c r="E99" s="1"/>
      <c r="F99" s="1">
        <v>3</v>
      </c>
    </row>
    <row r="100" spans="1:6" ht="13">
      <c r="A100" s="1"/>
      <c r="B100" s="18" t="s">
        <v>237</v>
      </c>
      <c r="C100" s="13" t="s">
        <v>195</v>
      </c>
      <c r="D100" s="1" t="s">
        <v>114</v>
      </c>
      <c r="E100" s="1"/>
      <c r="F100" s="1">
        <v>3</v>
      </c>
    </row>
    <row r="101" spans="1:6" ht="13">
      <c r="A101" s="1"/>
      <c r="B101" s="18" t="s">
        <v>238</v>
      </c>
      <c r="C101" s="13" t="s">
        <v>195</v>
      </c>
      <c r="D101" s="1" t="s">
        <v>114</v>
      </c>
      <c r="E101" s="1"/>
      <c r="F101" s="1">
        <v>3</v>
      </c>
    </row>
    <row r="102" spans="1:6" ht="13">
      <c r="A102" s="23">
        <v>956</v>
      </c>
      <c r="B102" s="24" t="s">
        <v>239</v>
      </c>
      <c r="C102" s="23" t="s">
        <v>117</v>
      </c>
      <c r="D102" s="1" t="s">
        <v>114</v>
      </c>
      <c r="E102" s="1" t="s">
        <v>240</v>
      </c>
      <c r="F102" s="1">
        <v>3</v>
      </c>
    </row>
    <row r="103" spans="1:6" ht="13">
      <c r="A103" s="25" t="s">
        <v>241</v>
      </c>
      <c r="B103" s="26"/>
      <c r="C103" s="27"/>
      <c r="D103" s="22"/>
      <c r="E103" s="8"/>
      <c r="F103" s="8">
        <f>SUM(F2:F102)</f>
        <v>334</v>
      </c>
    </row>
    <row r="104" spans="1:6" ht="13">
      <c r="A104" s="28" t="s">
        <v>242</v>
      </c>
      <c r="B104" s="26"/>
      <c r="C104" s="27"/>
      <c r="D104" s="22"/>
      <c r="E104" s="8"/>
      <c r="F104" s="8">
        <f>F103/743</f>
        <v>0.44952893674293404</v>
      </c>
    </row>
    <row r="105" spans="1:6" ht="13">
      <c r="A105" s="28" t="s">
        <v>243</v>
      </c>
      <c r="B105" s="26"/>
      <c r="C105" s="27"/>
      <c r="D105" s="22"/>
      <c r="E105" s="8"/>
      <c r="F105" s="8">
        <f>1-F104</f>
        <v>0.55047106325706596</v>
      </c>
    </row>
    <row r="106" spans="1:6" ht="13">
      <c r="B106" s="19"/>
    </row>
    <row r="107" spans="1:6" ht="13">
      <c r="B107" s="19"/>
    </row>
    <row r="108" spans="1:6" ht="13">
      <c r="B108" s="19"/>
    </row>
    <row r="109" spans="1:6" ht="13">
      <c r="B109" s="19"/>
    </row>
    <row r="110" spans="1:6" ht="13">
      <c r="B110" s="19"/>
    </row>
    <row r="111" spans="1:6" ht="13">
      <c r="B111" s="19"/>
    </row>
    <row r="112" spans="1:6" ht="13">
      <c r="B112" s="19"/>
    </row>
  </sheetData>
  <autoFilter ref="C1:C1066"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M1 am-en</vt:lpstr>
      <vt:lpstr>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Hizkiel Alemayehu</cp:lastModifiedBy>
  <dcterms:modified xsi:type="dcterms:W3CDTF">2024-11-07T09:11:31Z</dcterms:modified>
</cp:coreProperties>
</file>