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hizkielalemayehu/Downloads/Error_analysis/Annotator_1/"/>
    </mc:Choice>
  </mc:AlternateContent>
  <xr:revisionPtr revIDLastSave="0" documentId="13_ncr:1_{C04F798B-D198-B144-809F-1FCFE67B9819}" xr6:coauthVersionLast="47" xr6:coauthVersionMax="47" xr10:uidLastSave="{00000000-0000-0000-0000-000000000000}"/>
  <bookViews>
    <workbookView xWindow="0" yWindow="500" windowWidth="28800" windowHeight="16440" activeTab="1" xr2:uid="{00000000-000D-0000-FFFF-FFFF00000000}"/>
  </bookViews>
  <sheets>
    <sheet name="M2_am_en" sheetId="1" r:id="rId1"/>
    <sheet name="Errors" sheetId="2" r:id="rId2"/>
  </sheets>
  <definedNames>
    <definedName name="_xlnm._FilterDatabase" localSheetId="1" hidden="1">Errors!$A$1:$E$144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5" i="2" l="1"/>
  <c r="J7" i="2"/>
  <c r="K7" i="2" s="1"/>
  <c r="J6" i="2"/>
  <c r="K6" i="2" s="1"/>
  <c r="J5" i="2"/>
  <c r="K5" i="2" s="1"/>
  <c r="J4" i="2"/>
  <c r="K4" i="2" s="1"/>
  <c r="J3" i="2"/>
  <c r="K3" i="2" s="1"/>
  <c r="J2" i="2"/>
  <c r="K2" i="2" s="1"/>
  <c r="D52" i="1"/>
  <c r="F146" i="2" l="1"/>
  <c r="F147" i="2" s="1"/>
  <c r="F148" i="2" s="1"/>
  <c r="K8" i="2"/>
</calcChain>
</file>

<file path=xl/sharedStrings.xml><?xml version="1.0" encoding="utf-8"?>
<sst xmlns="http://schemas.openxmlformats.org/spreadsheetml/2006/main" count="602" uniqueCount="283">
  <si>
    <t>Source</t>
  </si>
  <si>
    <t>Translation</t>
  </si>
  <si>
    <t>Id</t>
  </si>
  <si>
    <t>Errro Rate</t>
  </si>
  <si>
    <t>ፌዴሬሽኑ 5 ተጫዋቾች ላይ የቅጣት ውሳኔዎችን አሳለፈ</t>
  </si>
  <si>
    <t>The federation passed penalties on 5 players</t>
  </si>
  <si>
    <t>መልሰውም ጦርነት ጎጃም ውስጥ ከፈቱበት ግን ተሸነፉ በሃይማኖት የተነሳው አመጽ እየጨመረ እንጂ እየበረደ ሊሄድ አልቻለም።</t>
  </si>
  <si>
    <t>The answer is that if they were defeated in the war, the rebellion against religion would not go on.</t>
  </si>
  <si>
    <t>*ለማንኛውም DSTV ያለው ሳይሆን ኖሮት የብሄራዊ ቡድኑን ጨዋታ ለማሳየት ፈቃደኛ የሆነ ቦታ ተለጥፎ ያያችሁ ወይም እዚህ ቢታይ የምትሉበት ቦታ ካለ ጠቁሙኝ ለማለት ነው። ከመዟዟሬ በፊት ኮምፓሴን ላስተካክል ብዬ ነው</t>
  </si>
  <si>
    <t>*For any DSTV has not had a chance to show the national team game willingly somewhere posted that you see or if you see here if you see a place to tell me.</t>
  </si>
  <si>
    <t>ግጭት እንዲነሳ ተደራጅተው ለሚንቀሳቀሱ ኃይሎች የማይተባበር ህብረተሰብ መፍጠር ተገቢ ነው–ጠቅላይ ምንስትር ዶክተር አብይ</t>
  </si>
  <si>
    <t>It is appropriate to create a non-cooperative society for the organized forces that move to cause conflict.</t>
  </si>
  <si>
    <t>የምር መጀመሪያ  ዘ ሮክ መስሎኝ ነበር....ከዛ ግን ሲዘፍን ሰማሁት</t>
  </si>
  <si>
    <t>At first I thought it was rock but then I heard it singing</t>
  </si>
  <si>
    <t>እዝራ ፓውንድ የአሜሪካ ጸሐፊ ነበር።</t>
  </si>
  <si>
    <t>This was the American secretary of state.</t>
  </si>
  <si>
    <t>ህዝቡ “የሥልጣን ሊዝ አዋጅ” ሊያወጣ ነው! ሥልጣን በሊዝ ሊሆን ነው - እንደ መሬት</t>
  </si>
  <si>
    <t>The people's authority is to be decreed! The authority is to be leased - as a land</t>
  </si>
  <si>
    <t>ይህን አውቀዋል? ጥያቄዎች በመመልስ ብቻ በዲኤስቲቪ ይሸለሙ! ጥያቄዎቹን ለማግኝት ሊንኩን ይጫኑ። መልካም ዕድል! http://www.dstv.com/en-et/news/-2016--1-20160609 …pic.twitter.com/30ttfEVlxC</t>
  </si>
  <si>
    <t>Did you know? Questions by answering only by diastv! Questions to get the link are loaded.</t>
  </si>
  <si>
    <t>ስኒከር ጫማዎችን ከመግዛታቸን በፊት እነዚህን 3 ፍተሻዎች ማድረግ ይመከራል</t>
  </si>
  <si>
    <t>It is recommended to do these 3 checks before buying sneaker shoes</t>
  </si>
  <si>
    <t>ሲዮሞን ብሬክ በአይርላንድ አፈ ታሪክ ከ650 እስከ 644 ዓክልበ. ግድም ድረስ የአየርላንድ ከፍተኛ ነጉሥ ነበር።</t>
  </si>
  <si>
    <t>Simon Breck was the highest king of Ireland from 650 to 644 AD.</t>
  </si>
  <si>
    <t>አስፈላጊ ይመስልሃል?</t>
  </si>
  <si>
    <t>Do you think it's important?</t>
  </si>
  <si>
    <t>በኦሮሚያ ክልል ሰሜን ሽዋ ዞን የቡና ልማት በእጥፍ ለማስፋፋት እየተሰራ ነው</t>
  </si>
  <si>
    <t>Work is underway to double the coffee production in the Oromia Region</t>
  </si>
  <si>
    <t>ሃሃሃ እረ በናትሽ ኮካ ነበር የተሸገው ይሄ ለውጥማ ሰውን ሁሉ ውሃ ቀለምና ጥቁር ኮካን ያው ነው ብሎ የሚያስክድማ ነው :)</t>
  </si>
  <si>
    <t>This is the same color as the black cock.</t>
  </si>
  <si>
    <t>ሱሪውን ያስረዘመ ሰው ሲያዩም "እግርህ ይቆረጥ" ይሉ ነበር።</t>
  </si>
  <si>
    <t>When they saw a man with a long skirt, they would say, "He's got a long skirt".</t>
  </si>
  <si>
    <t>አዲሱ አሰልጣኝ ዋልያዎቹን ለአፍሪካ ዋንጫ ሩብ ፍጻሜ ለማድረስ ይሰራሉ</t>
  </si>
  <si>
    <t>The new coach will work to bring the Warriors to the quarterfinals of the Africa Cup</t>
  </si>
  <si>
    <t>ለህዝቦች ደህንነትና ዘላቂ ሰላም መረጋገጥ የህግ የበላይነትን ማስከበር ይገባል— የወላይታ ዞን ምክር ቤት አባላት</t>
  </si>
  <si>
    <t>Members of the regional councils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the regions of which the region is part of the region.</t>
  </si>
  <si>
    <t>12ኛው የኢትዮጵያ ኢንተርናሽናል ፊልም ፌስቲቫል</t>
  </si>
  <si>
    <t>12th Ethiopian International Film Festival</t>
  </si>
  <si>
    <t>ደስ ይላል ግን አ?</t>
  </si>
  <si>
    <t>Pleasant but what?</t>
  </si>
  <si>
    <t>ጋና 5-0 ኢትዬጵያ የፌደሬሽኑ ፅ/ቤት ሓላፊ አቶ ወንድምኩን የተጨዋቾቹን ፓስፖርት ሲሰበስቡ DSTV አሳይቶናል መጠርጠር አይሻልም ምን ትላላችሁ?</t>
  </si>
  <si>
    <t>Ghana 5-0 Итєጵа ефедерешну ፅ/ቤት ሓላፊ አቶ ወንድምኩን የተጫዋቾቹን ፓስፖርት ሲሰበስቡ DSTV аሳይቶናል መጠጠር አይሻልም What say you?</t>
  </si>
  <si>
    <t>ከተማው 01°09′ ሰሜን ኬክሮስ እና 15°58′ ምዕራብ ኬንትሮስ ላይ ተቀምጦ ይገኛል።</t>
  </si>
  <si>
    <t>The city is located at 01°09′N and 15°58′W.</t>
  </si>
  <si>
    <t>የግለሰቦችን መረጃዎች በመበርበር ለአይ ኤስ አሳልፎ የሰጠው ግለሰብ ታሰረ</t>
  </si>
  <si>
    <t>Individual arrested for giving personal information to the IS by fraud</t>
  </si>
  <si>
    <t>በምትሰራው ስራ ሁሉ ለምን ሰነፍ ሆንክ?</t>
  </si>
  <si>
    <t>Why are you so lazy in all your work?</t>
  </si>
  <si>
    <t>Heineken በኢትዮጵያ... http://fb.me/1YCRABXgn</t>
  </si>
  <si>
    <t>He is the only one who can do this.</t>
  </si>
  <si>
    <t>ቮልቮ በኤሌክትሪክ የሚሠሩ መኪናዎችን በ2019 ለገበያ እንደሚያቀርብ አስታወቀ</t>
  </si>
  <si>
    <t>Volvo announces to launch electric cars in 2019</t>
  </si>
  <si>
    <t>የሶማሌ ክልልን የህዝብ ተጠቃሚነት ለማሳደግ የተሻለ ዝግጅት ተደርጓል—የክልሉ ምክትል ርዕሰ-መስተዳድር</t>
  </si>
  <si>
    <t>Better arrangements for improving the public use of the Somali region</t>
  </si>
  <si>
    <t>መፅሃፍት ማንበብህን እነዳታቆም።</t>
  </si>
  <si>
    <t>The books you read are not finished.</t>
  </si>
  <si>
    <t>በሰውነታችን ላይ የሚታዩ ቸል ልንላቸው የማይገቡ የህመም ምልክቶች</t>
  </si>
  <si>
    <t>Uncommon symptoms of illness on our body</t>
  </si>
  <si>
    <t>ኢትዮጵያ የዲጂታል ኢኮኖሚ ግንባታ ላይ ትኩረት ሰጥታ እየሰራች መሆኑን የኢኖቬሽንና ቴክኖሎጂ ሚኒስትር ገለጸ</t>
  </si>
  <si>
    <t>Minister of Innovation and Technology said Ethiopia is focusing on building a digital economy</t>
  </si>
  <si>
    <t>ከውጭ የሚገባውን የዱቄት ወተት በሀገር ውስጥ ለመተካት እየተሰራ ነው</t>
  </si>
  <si>
    <t>The milk powder imported from abroad is being replaced in the country</t>
  </si>
  <si>
    <t>(ይህ ስለ ስፖርት ጽሑፍ መሠረት ወይም መዋቅር ነው።</t>
  </si>
  <si>
    <t>(This is about the sports article or structure.</t>
  </si>
  <si>
    <t>ከሞጃና ወደራ ወረዳ መዲናዋ ከሰላድንጋይ ደግሞ 20 ኪ.ሜ ትርቃለች፡፡</t>
  </si>
  <si>
    <t>It is 20 km from the capital of Mojana to the district of Salad Stone.</t>
  </si>
  <si>
    <t>ሁሌም ደስተኛ ነው እሱ</t>
  </si>
  <si>
    <t>He's always happy.</t>
  </si>
  <si>
    <t>የእግር ኳስ ፌዴሬሽኑ አጠያያቂ ውሳኔ</t>
  </si>
  <si>
    <t>Football Federation is questionable decision</t>
  </si>
  <si>
    <t>ለምሳሌ የሞስኮው ፓፒሪ ተብሎ በሚታወቀው ክርስቶስ ከመወለዱ 1820 አመታት በፊት የተጻፈው የግብጻውያን መዝገብ ላይ፣ የጥረዛ ካልኩለስ ጭላንጭልን እናገኛለን።</t>
  </si>
  <si>
    <t>For example, in the Egyptian record of the birth of Christ, written 1820 years before the birth of Christ, known as the Moscow Papyri, we find the calculation of the time of birth.</t>
  </si>
  <si>
    <t>እሷ ቆንጆ ብቻ ሳትሆን፣ እኔ ከማውቃቸው ሰዎች ሁሉ በጣም መልካሟ ናት።</t>
  </si>
  <si>
    <t>She's not only beautiful, she's the most beautiful person I know.</t>
  </si>
  <si>
    <t>3ኛው የኮካ ኮላ ሀገር አቀፍ የወጣቶች እግር ኳስ ውድድር ተጠናቀቀ http://www.ena.gov.et/index.php/sport/item/17297-3 …pic.twitter.com/HXaMDMYSGF</t>
  </si>
  <si>
    <t>The 3rd annual national youth football competition of the city of Koka has been completed. http://www.ena.gov.et/index.php/sport/item/17297-3...pic.twitter.com/HXaMDMYSGF</t>
  </si>
  <si>
    <t>አኖዝሚያ -የማሽተት ችግር</t>
  </si>
  <si>
    <t>- What's wrong with you?</t>
  </si>
  <si>
    <t>የዱሮ ዘፈኖችን አዲስ ሕይወት በመስጠት ዘፍኛለሁ፡፡</t>
  </si>
  <si>
    <t>I love giving new life to the old songs:</t>
  </si>
  <si>
    <t>መልዕክቱን ላክልኝ።</t>
  </si>
  <si>
    <t>Send me the message.</t>
  </si>
  <si>
    <t>“ለምን ምሳ አብረን አንበላም…”</t>
  </si>
  <si>
    <t>Why don't we eat together...</t>
  </si>
  <si>
    <t>የኢትዮጵያ ዜና አገልግሎት (ኢዜአ) እንደገና ሊቋቋም ነው</t>
  </si>
  <si>
    <t>የኢትዮጵያ ዜና አገልግሎት (ኢዜአ) is to be reestablished</t>
  </si>
  <si>
    <t>«የኢትዮጵያ ቀን መቁጠሪያ የማን ነው?»-ጳጉሜና የደመወዝ ናፍቆት</t>
  </si>
  <si>
    <t>የኢትዮጵያ ቀን መቁጠሪያ የማን ነው?-ጳጉሜና የደመወዝ ናፍቆት</t>
  </si>
  <si>
    <t>በኋላ እንገናኛለን።</t>
  </si>
  <si>
    <t>See you later.</t>
  </si>
  <si>
    <t>በቆላማ አካባቢ ከደጋው በሶስት እጥፍ የሚበልጥ የስንዴ ምርት እንደሚገኝ በሰርቶ ማሳያ ተረጋገጠ</t>
  </si>
  <si>
    <t>A three-fold increase in wheat production in the Köllam area was confirmed by a demonstration</t>
  </si>
  <si>
    <t>ሰላም</t>
  </si>
  <si>
    <t>Peace</t>
  </si>
  <si>
    <t>ሩሲያ ቴሌግራም የተሰኘውን የማህበራዊ ትስስር መተግበሪያ ልታግድ እንደምትችል አስጠነቀቀች</t>
  </si>
  <si>
    <t>Russia warns that the Telegram social networking app could be blocked</t>
  </si>
  <si>
    <t>አንድ ግለሰብ በ12 ሚልዮን ብር ያስገነቡትን ጤና ጣብያ ለማህበረሰቡ አስረከቡ</t>
  </si>
  <si>
    <t>A person donates 12 million euros to a health site built by the community</t>
  </si>
  <si>
    <t>@TameZKafir ሄንከንና ኮካ ኮላም ተጨምረዋል፣ ገበያው ኢንተርናሽናል መልክ እንዲይዝ ትረት እየተደረገ ያለበት ሁኔታ ነው ያለው ፡)</t>
  </si>
  <si>
    <t>@TameZKafir Heenkenንና ኮካ ኮላም ተጨምረዋል, ገበያው ኢንተርናሽናል መልክ እንዲይዝ ትረት እየተደረገ ያለበት ሁኔታ ነው ያለው) is a situation where the market is being used to take an international look.</t>
  </si>
  <si>
    <t>I was expecting more of ""የኦሌ በቋሚነት መሾም ያልተዋጠላቸው አንዳንድ የኢትዮጵያ ማን ዮናይትድ ደጋፊዎች ተቃውሟቸውን ለመግለጽ ወደ ዲኤስቲቪ ቤት የሚወስዱ መንገዶችን በመዝጋት ላይ ናቸው"" :) https://twitter.com/Ethiopialiveupd/status/1111193343202127872 …</t>
  </si>
  <si>
    <t>I was expecting more of ""ye оле вቋሚነት መሾም ያልተዋጠላቸው አንዳንድ የኢትዮጵያ ማን ዮናይትድ ደጋፊዎች ተቃውሞቸውን ለመግለጽ ወደ ዲኤስቲቪ ቤት የሚወስዱ መንገዶችን በመዝጋት ላይ ናቸው"":) https://twitter.com/Ethiopialiveupd/status/1111193343202127872...</t>
  </si>
  <si>
    <t>፲፱፻፺፰ ዓ/ም - ጥቁር አሜሪካዊው የቀልድ ባላባት እና የፊልም ተዋናይ ሪቻርድ ፕራየር በተወለደ በ ስድሳ አምሥት ዓመቱ አረፈ።</t>
  </si>
  <si>
    <t>፲፱ ዓ/ም - Black American comedian and film actor Richard Pryor died at the age of sixty-five.</t>
  </si>
  <si>
    <t>Line number</t>
  </si>
  <si>
    <t>Word</t>
  </si>
  <si>
    <t>Error Types</t>
  </si>
  <si>
    <t>Severity</t>
  </si>
  <si>
    <t>Explanation</t>
  </si>
  <si>
    <t>ሳይሆን</t>
  </si>
  <si>
    <t>Untranslated</t>
  </si>
  <si>
    <t>Major</t>
  </si>
  <si>
    <t xml:space="preserve">ያለው  </t>
  </si>
  <si>
    <t xml:space="preserve">if </t>
  </si>
  <si>
    <t>Addtion</t>
  </si>
  <si>
    <t>you</t>
  </si>
  <si>
    <t>see</t>
  </si>
  <si>
    <t>here</t>
  </si>
  <si>
    <t>ከመዟዟሬ</t>
  </si>
  <si>
    <t>በፊት</t>
  </si>
  <si>
    <t xml:space="preserve">ኮምፓሴን </t>
  </si>
  <si>
    <t xml:space="preserve">ላስተካክል </t>
  </si>
  <si>
    <t>ብዬ</t>
  </si>
  <si>
    <t>ነው</t>
  </si>
  <si>
    <t xml:space="preserve">The answer </t>
  </si>
  <si>
    <t>Mistranslation</t>
  </si>
  <si>
    <t>The word was mistranslated for መልሰውም.</t>
  </si>
  <si>
    <t>if</t>
  </si>
  <si>
    <t>The word does not apprear on the source sentence.</t>
  </si>
  <si>
    <t xml:space="preserve">not </t>
  </si>
  <si>
    <t>The word was mistranslated for እየበረደ ሊሄድ አልቻለም.</t>
  </si>
  <si>
    <t>ጎጃም</t>
  </si>
  <si>
    <t>Omission</t>
  </si>
  <si>
    <t>The word was omitted.</t>
  </si>
  <si>
    <t>እየጨመረ</t>
  </si>
  <si>
    <t>ጠቅላይ</t>
  </si>
  <si>
    <t>ምንስትር</t>
  </si>
  <si>
    <t>ዶክተር</t>
  </si>
  <si>
    <t>አብይ</t>
  </si>
  <si>
    <t>it</t>
  </si>
  <si>
    <t>Addition</t>
  </si>
  <si>
    <t>rock</t>
  </si>
  <si>
    <t>Minor</t>
  </si>
  <si>
    <t>The word was mistranslated for ዘ ሮክ.</t>
  </si>
  <si>
    <t>እዝራ ፓውንድ</t>
  </si>
  <si>
    <t>ሊዝ አዋጅ</t>
  </si>
  <si>
    <t>diastv</t>
  </si>
  <si>
    <t>The word was mistranslated for በዲኤስቲቪ.</t>
  </si>
  <si>
    <t>ይሸለሙ</t>
  </si>
  <si>
    <t>loaded</t>
  </si>
  <si>
    <t>The word was mistranslated for ይጫኑ.</t>
  </si>
  <si>
    <t>መልካም ዕድል</t>
  </si>
  <si>
    <t>!</t>
  </si>
  <si>
    <t>Punctuation</t>
  </si>
  <si>
    <t>The punctuation was omitted.</t>
  </si>
  <si>
    <t>AD</t>
  </si>
  <si>
    <t>The word was mistrasnlated for ዓክልበ. .</t>
  </si>
  <si>
    <t>ሰሜን ሸዋ</t>
  </si>
  <si>
    <t>ዞን</t>
  </si>
  <si>
    <t>በናትሽ</t>
  </si>
  <si>
    <t>ኮካ</t>
  </si>
  <si>
    <t>ነበር</t>
  </si>
  <si>
    <t>የተሸገው</t>
  </si>
  <si>
    <t>ይሄ</t>
  </si>
  <si>
    <t>ለውጥማ</t>
  </si>
  <si>
    <t>ሰውን ሁሉ</t>
  </si>
  <si>
    <t>ብሎ</t>
  </si>
  <si>
    <t>የሚያስክድማ</t>
  </si>
  <si>
    <t>፡)</t>
  </si>
  <si>
    <t>long</t>
  </si>
  <si>
    <t>The phrase was mistranslated for እግርህ ይቆረጥ.</t>
  </si>
  <si>
    <t>skirt</t>
  </si>
  <si>
    <t>the warriors</t>
  </si>
  <si>
    <t>The word was mistranslated for ዋልያዎቹ.</t>
  </si>
  <si>
    <t xml:space="preserve">ለህዝቦች </t>
  </si>
  <si>
    <t xml:space="preserve">ደህንነትና </t>
  </si>
  <si>
    <t xml:space="preserve">ዘላቂ </t>
  </si>
  <si>
    <t xml:space="preserve">ሰላም </t>
  </si>
  <si>
    <t xml:space="preserve">መረጋገጥ </t>
  </si>
  <si>
    <t xml:space="preserve">የህግ </t>
  </si>
  <si>
    <t>የበላይነትን</t>
  </si>
  <si>
    <t>ማስከበር</t>
  </si>
  <si>
    <t>ይገባል</t>
  </si>
  <si>
    <t>የወላይታ</t>
  </si>
  <si>
    <t>ለገበያ</t>
  </si>
  <si>
    <t>Итєጵа</t>
  </si>
  <si>
    <t>ефедерешну</t>
  </si>
  <si>
    <t xml:space="preserve">аሳይቶናል </t>
  </si>
  <si>
    <t xml:space="preserve">መጠጠር </t>
  </si>
  <si>
    <t xml:space="preserve">አይሻልም </t>
  </si>
  <si>
    <t xml:space="preserve">What </t>
  </si>
  <si>
    <t xml:space="preserve">say </t>
  </si>
  <si>
    <t>you?</t>
  </si>
  <si>
    <t>He</t>
  </si>
  <si>
    <t>is.</t>
  </si>
  <si>
    <t>the</t>
  </si>
  <si>
    <t>only</t>
  </si>
  <si>
    <t xml:space="preserve">one </t>
  </si>
  <si>
    <t>who</t>
  </si>
  <si>
    <t>can</t>
  </si>
  <si>
    <t>do</t>
  </si>
  <si>
    <t>this</t>
  </si>
  <si>
    <t>-</t>
  </si>
  <si>
    <t>የክልሉ</t>
  </si>
  <si>
    <t>ምክትል</t>
  </si>
  <si>
    <t>ርዕሰ-መስተዳድር</t>
  </si>
  <si>
    <t>ቸል ልንላቸው</t>
  </si>
  <si>
    <t>መሠረት</t>
  </si>
  <si>
    <t>Salad Stone</t>
  </si>
  <si>
    <t>The word was mistranslated for ከሰላድንጋይ</t>
  </si>
  <si>
    <t>ወደራ</t>
  </si>
  <si>
    <t>is</t>
  </si>
  <si>
    <t>of the birth of christ</t>
  </si>
  <si>
    <t>The phrase does not apprear on the source sentence.</t>
  </si>
  <si>
    <t>calculation</t>
  </si>
  <si>
    <t>The word was mistranslated for ካልኩለስ.</t>
  </si>
  <si>
    <t>the time of birth</t>
  </si>
  <si>
    <t>The word was mistranslated for የጥረዛ.</t>
  </si>
  <si>
    <t>ጭላንጭልን</t>
  </si>
  <si>
    <t>beautiful (the second)</t>
  </si>
  <si>
    <t>The word was mistranseated for መልካሟ.</t>
  </si>
  <si>
    <t>the city of</t>
  </si>
  <si>
    <t>What's</t>
  </si>
  <si>
    <t>Wrong</t>
  </si>
  <si>
    <t>With</t>
  </si>
  <si>
    <t>You?</t>
  </si>
  <si>
    <t xml:space="preserve">የኢትዮጵያ </t>
  </si>
  <si>
    <t xml:space="preserve">ቀን </t>
  </si>
  <si>
    <t>መቁጠሪያ</t>
  </si>
  <si>
    <t>የማን</t>
  </si>
  <si>
    <t>ነው?-</t>
  </si>
  <si>
    <t xml:space="preserve">ጳጉሜና </t>
  </si>
  <si>
    <t>የደመወዝ</t>
  </si>
  <si>
    <t>ናፍቆት</t>
  </si>
  <si>
    <t>I love</t>
  </si>
  <si>
    <t>ዘፍኛለሁ</t>
  </si>
  <si>
    <t>ምሳ</t>
  </si>
  <si>
    <t>የኢትዮጵያ</t>
  </si>
  <si>
    <t>The word was not translated.</t>
  </si>
  <si>
    <t>ዜና</t>
  </si>
  <si>
    <t>አገልግሎት</t>
  </si>
  <si>
    <t>(ኢዜአ)</t>
  </si>
  <si>
    <t>ከደጋው</t>
  </si>
  <si>
    <t>Heenkenንና</t>
  </si>
  <si>
    <t>ኮካ ኮላም</t>
  </si>
  <si>
    <t>ተጨምረዋል</t>
  </si>
  <si>
    <t xml:space="preserve">, ገበያው </t>
  </si>
  <si>
    <t xml:space="preserve">ኢንተርናሽናል </t>
  </si>
  <si>
    <t xml:space="preserve">መልክ </t>
  </si>
  <si>
    <t>እንዲይዝ</t>
  </si>
  <si>
    <t>ትረት</t>
  </si>
  <si>
    <t>እየተደረገ</t>
  </si>
  <si>
    <t xml:space="preserve">ያለበት </t>
  </si>
  <si>
    <t xml:space="preserve">ሁኔታ </t>
  </si>
  <si>
    <t>ያለው</t>
  </si>
  <si>
    <t xml:space="preserve">"ye </t>
  </si>
  <si>
    <t>оле</t>
  </si>
  <si>
    <t xml:space="preserve">вቋሚነት </t>
  </si>
  <si>
    <t>መሾም</t>
  </si>
  <si>
    <t>ያልተዋጠላቸው</t>
  </si>
  <si>
    <t>አንዳንድ</t>
  </si>
  <si>
    <t xml:space="preserve">ማን ዮናይትድ </t>
  </si>
  <si>
    <t xml:space="preserve">ደጋፊዎች </t>
  </si>
  <si>
    <t xml:space="preserve">ተቃውሞቸውን </t>
  </si>
  <si>
    <t>ለመግለጽ</t>
  </si>
  <si>
    <t xml:space="preserve">ወደ </t>
  </si>
  <si>
    <t xml:space="preserve">ዲኤስቲቪ </t>
  </si>
  <si>
    <t>ቤት</t>
  </si>
  <si>
    <t>የሚወስዱ</t>
  </si>
  <si>
    <t xml:space="preserve">መንገዶችን </t>
  </si>
  <si>
    <t>በመዝጋት</t>
  </si>
  <si>
    <t>ላይ</t>
  </si>
  <si>
    <t>ናቸው""</t>
  </si>
  <si>
    <t>፲፱ ዓ/ም</t>
  </si>
  <si>
    <t>The word was mistrasnlated for ፲፱፻፺፰ ዓ/ም</t>
  </si>
  <si>
    <t>Accuracy</t>
  </si>
  <si>
    <t>Total Count</t>
  </si>
  <si>
    <t>Multiplier</t>
  </si>
  <si>
    <t>Absolute Penalty Total</t>
  </si>
  <si>
    <t>Per-Word Penalty Total</t>
  </si>
  <si>
    <t>Overall Quality Score</t>
  </si>
  <si>
    <t>Error Type</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</si>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</sst>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theme="1"/>
      <name val="Arial"/>
      <family val="2"/>
      <scheme val="minor"/>
    </font>
    <font>
      <b/>
      <sz val="11"/>
      <color theme="1"/>
      <name val="&quot;Times New Roman&quot;"/>
    </font>
    <font>
      <sz val="10"/>
      <color rgb="FF000000"/>
      <name val="Arial"/>
      <family val="2"/>
    </font>
    <font>
      <sz val="10"/>
      <color rgb="FF1F1F1F"/>
      <name val="Arial"/>
      <family val="2"/>
      <scheme val="minor"/>
    </font>
    <font>
      <sz val="10"/>
      <color theme="1"/>
      <name val="Arial"/>
      <family val="2"/>
    </font>
    <font>
      <b/>
      <sz val="10"/>
      <color rgb="FF000000"/>
      <name val="Arial"/>
      <family val="2"/>
      <scheme val="minor"/>
    </font>
    <font>
      <b/>
      <sz val="10"/>
      <color theme="1"/>
      <name val="Arial"/>
      <family val="2"/>
      <scheme val="minor"/>
    </font>
    <font>
      <b/>
      <sz val="10"/>
      <color rgb="FF333333"/>
      <name val="Arial"/>
      <family val="2"/>
      <scheme val="minor"/>
    </font>
    <font>
      <b/>
      <sz val="10"/>
      <color rgb="FF333333"/>
      <name val="Helvetica"/>
      <family val="2"/>
    </font>
  </fonts>
  <fills count="6">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0000"/>
      </patternFill>
    </fill>
    <fill>
      <patternFill patternType="solid">
        <fgColor theme="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24">
    <xf numFmtId="0" fontId="0" fillId="0" borderId="0" xfId="0"/>
    <xf numFmtId="0" fontId="1" fillId="0" borderId="1" xfId="0" applyFont="1" applyBorder="1"/>
    <xf numFmtId="0" fontId="0" fillId="3" borderId="0" xfId="0" applyFill="1"/>
    <xf numFmtId="0" fontId="1" fillId="0" borderId="2" xfId="0" applyFont="1" applyBorder="1" applyAlignment="1">
      <alignment wrapText="1"/>
    </xf>
    <xf numFmtId="0" fontId="1" fillId="0" borderId="2" xfId="0" applyFont="1" applyBorder="1"/>
    <xf numFmtId="0" fontId="1" fillId="4" borderId="2" xfId="0" applyFont="1" applyFill="1" applyBorder="1" applyAlignment="1">
      <alignment wrapText="1"/>
    </xf>
    <xf numFmtId="0" fontId="1" fillId="2" borderId="2" xfId="0" applyFont="1" applyFill="1" applyBorder="1" applyAlignment="1">
      <alignment wrapText="1"/>
    </xf>
    <xf numFmtId="0" fontId="0" fillId="0" borderId="2" xfId="0" applyBorder="1"/>
    <xf numFmtId="0" fontId="6" fillId="0" borderId="2" xfId="0" applyFont="1" applyBorder="1"/>
    <xf numFmtId="0" fontId="7" fillId="0" borderId="2" xfId="0" applyFont="1" applyBorder="1"/>
    <xf numFmtId="0" fontId="7" fillId="0" borderId="1" xfId="0" applyFont="1" applyBorder="1"/>
    <xf numFmtId="0" fontId="2" fillId="0" borderId="2" xfId="0" applyFont="1" applyBorder="1"/>
    <xf numFmtId="0" fontId="5" fillId="0" borderId="2" xfId="0" applyFont="1" applyBorder="1"/>
    <xf numFmtId="0" fontId="2" fillId="3" borderId="2" xfId="0" applyFont="1" applyFill="1" applyBorder="1" applyAlignment="1">
      <alignment vertical="top"/>
    </xf>
    <xf numFmtId="0" fontId="1" fillId="3" borderId="2" xfId="0" applyFont="1" applyFill="1" applyBorder="1"/>
    <xf numFmtId="0" fontId="3" fillId="5" borderId="2" xfId="0" applyFont="1" applyFill="1" applyBorder="1" applyAlignment="1">
      <alignment horizontal="left"/>
    </xf>
    <xf numFmtId="0" fontId="4" fillId="5" borderId="2" xfId="0" applyFont="1" applyFill="1" applyBorder="1"/>
    <xf numFmtId="0" fontId="3" fillId="4" borderId="2" xfId="0" applyFont="1" applyFill="1" applyBorder="1" applyAlignment="1">
      <alignment horizontal="left"/>
    </xf>
    <xf numFmtId="0" fontId="0" fillId="3" borderId="2" xfId="0" applyFill="1" applyBorder="1"/>
    <xf numFmtId="0" fontId="3" fillId="4" borderId="0" xfId="0" applyFont="1" applyFill="1" applyAlignment="1">
      <alignment horizontal="left"/>
    </xf>
    <xf numFmtId="0" fontId="6" fillId="3" borderId="2" xfId="0" applyFont="1" applyFill="1" applyBorder="1"/>
    <xf numFmtId="0" fontId="8" fillId="0" borderId="2" xfId="0" applyFont="1" applyBorder="1"/>
    <xf numFmtId="0" fontId="9" fillId="0" borderId="2" xfId="0" applyFont="1" applyBorder="1"/>
    <xf numFmtId="0" fontId="1"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2"/>
  <sheetViews>
    <sheetView topLeftCell="A49" workbookViewId="0">
      <selection activeCell="D61" sqref="D61"/>
    </sheetView>
  </sheetViews>
  <sheetFormatPr baseColWidth="10" defaultColWidth="12.6640625" defaultRowHeight="15.75" customHeight="1"/>
  <cols>
    <col min="1" max="1" width="25.33203125" customWidth="1"/>
    <col min="2" max="2" width="16" customWidth="1"/>
  </cols>
  <sheetData>
    <row r="1" spans="1:4" ht="15.75" customHeight="1">
      <c r="A1" s="3" t="s">
        <v>0</v>
      </c>
      <c r="B1" s="3" t="s">
        <v>1</v>
      </c>
      <c r="C1" s="4" t="s">
        <v>2</v>
      </c>
      <c r="D1" s="4" t="s">
        <v>3</v>
      </c>
    </row>
    <row r="2" spans="1:4" ht="15.75" customHeight="1">
      <c r="A2" s="3" t="s">
        <v>4</v>
      </c>
      <c r="B2" s="3" t="s">
        <v>5</v>
      </c>
      <c r="C2" s="4">
        <v>651</v>
      </c>
      <c r="D2" s="4">
        <v>5</v>
      </c>
    </row>
    <row r="3" spans="1:4" ht="15.75" customHeight="1">
      <c r="A3" s="3" t="s">
        <v>6</v>
      </c>
      <c r="B3" s="3" t="s">
        <v>7</v>
      </c>
      <c r="C3" s="4">
        <v>1340</v>
      </c>
      <c r="D3" s="4">
        <v>1</v>
      </c>
    </row>
    <row r="4" spans="1:4" ht="15.75" customHeight="1">
      <c r="A4" s="3" t="s">
        <v>8</v>
      </c>
      <c r="B4" s="5" t="s">
        <v>9</v>
      </c>
      <c r="C4" s="4">
        <v>1287</v>
      </c>
      <c r="D4" s="4">
        <v>0</v>
      </c>
    </row>
    <row r="5" spans="1:4" ht="15.75" customHeight="1">
      <c r="A5" s="3" t="s">
        <v>10</v>
      </c>
      <c r="B5" s="3" t="s">
        <v>11</v>
      </c>
      <c r="C5" s="4">
        <v>842</v>
      </c>
      <c r="D5" s="4">
        <v>5</v>
      </c>
    </row>
    <row r="6" spans="1:4" ht="15.75" customHeight="1">
      <c r="A6" s="3" t="s">
        <v>12</v>
      </c>
      <c r="B6" s="3" t="s">
        <v>13</v>
      </c>
      <c r="C6" s="4">
        <v>412</v>
      </c>
      <c r="D6" s="4">
        <v>4</v>
      </c>
    </row>
    <row r="7" spans="1:4" ht="15.75" customHeight="1">
      <c r="A7" s="3" t="s">
        <v>14</v>
      </c>
      <c r="B7" s="3" t="s">
        <v>15</v>
      </c>
      <c r="C7" s="4">
        <v>171</v>
      </c>
      <c r="D7" s="4">
        <v>0</v>
      </c>
    </row>
    <row r="8" spans="1:4" ht="15.75" customHeight="1">
      <c r="A8" s="3" t="s">
        <v>16</v>
      </c>
      <c r="B8" s="3" t="s">
        <v>17</v>
      </c>
      <c r="C8" s="4">
        <v>79</v>
      </c>
      <c r="D8" s="4">
        <v>3</v>
      </c>
    </row>
    <row r="9" spans="1:4" ht="15.75" customHeight="1">
      <c r="A9" s="3" t="s">
        <v>18</v>
      </c>
      <c r="B9" s="3" t="s">
        <v>19</v>
      </c>
      <c r="C9" s="4">
        <v>296</v>
      </c>
      <c r="D9" s="4">
        <v>2</v>
      </c>
    </row>
    <row r="10" spans="1:4" ht="15.75" customHeight="1">
      <c r="A10" s="3" t="s">
        <v>20</v>
      </c>
      <c r="B10" s="3" t="s">
        <v>21</v>
      </c>
      <c r="C10" s="4">
        <v>592</v>
      </c>
      <c r="D10" s="4">
        <v>5</v>
      </c>
    </row>
    <row r="11" spans="1:4" ht="15.75" customHeight="1">
      <c r="A11" s="3" t="s">
        <v>22</v>
      </c>
      <c r="B11" s="3" t="s">
        <v>23</v>
      </c>
      <c r="C11" s="4">
        <v>163</v>
      </c>
      <c r="D11" s="4">
        <v>4</v>
      </c>
    </row>
    <row r="12" spans="1:4" ht="15.75" customHeight="1">
      <c r="A12" s="3" t="s">
        <v>24</v>
      </c>
      <c r="B12" s="3" t="s">
        <v>25</v>
      </c>
      <c r="C12" s="4">
        <v>1383</v>
      </c>
      <c r="D12" s="4">
        <v>5</v>
      </c>
    </row>
    <row r="13" spans="1:4" ht="15.75" customHeight="1">
      <c r="A13" s="3" t="s">
        <v>26</v>
      </c>
      <c r="B13" s="3" t="s">
        <v>27</v>
      </c>
      <c r="C13" s="4">
        <v>284</v>
      </c>
      <c r="D13" s="4">
        <v>5</v>
      </c>
    </row>
    <row r="14" spans="1:4" ht="15.75" customHeight="1">
      <c r="A14" s="3" t="s">
        <v>28</v>
      </c>
      <c r="B14" s="3" t="s">
        <v>29</v>
      </c>
      <c r="C14" s="4">
        <v>614</v>
      </c>
      <c r="D14" s="4">
        <v>1</v>
      </c>
    </row>
    <row r="15" spans="1:4" ht="15.75" customHeight="1">
      <c r="A15" s="3" t="s">
        <v>30</v>
      </c>
      <c r="B15" s="3" t="s">
        <v>31</v>
      </c>
      <c r="C15" s="4">
        <v>265</v>
      </c>
      <c r="D15" s="4">
        <v>1</v>
      </c>
    </row>
    <row r="16" spans="1:4" ht="15.75" customHeight="1">
      <c r="A16" s="3" t="s">
        <v>32</v>
      </c>
      <c r="B16" s="3" t="s">
        <v>33</v>
      </c>
      <c r="C16" s="4">
        <v>1748</v>
      </c>
      <c r="D16" s="4">
        <v>2</v>
      </c>
    </row>
    <row r="17" spans="1:4" ht="15.75" customHeight="1">
      <c r="A17" s="3" t="s">
        <v>34</v>
      </c>
      <c r="B17" s="5" t="s">
        <v>35</v>
      </c>
      <c r="C17" s="4">
        <v>568</v>
      </c>
      <c r="D17" s="4">
        <v>0</v>
      </c>
    </row>
    <row r="18" spans="1:4" ht="15.75" customHeight="1">
      <c r="A18" s="3" t="s">
        <v>36</v>
      </c>
      <c r="B18" s="3" t="s">
        <v>37</v>
      </c>
      <c r="C18" s="4">
        <v>1526</v>
      </c>
      <c r="D18" s="4">
        <v>5</v>
      </c>
    </row>
    <row r="19" spans="1:4" ht="15.75" customHeight="1">
      <c r="A19" s="3" t="s">
        <v>38</v>
      </c>
      <c r="B19" s="3" t="s">
        <v>39</v>
      </c>
      <c r="C19" s="4">
        <v>1264</v>
      </c>
      <c r="D19" s="4">
        <v>2</v>
      </c>
    </row>
    <row r="20" spans="1:4" ht="15.75" customHeight="1">
      <c r="A20" s="3" t="s">
        <v>40</v>
      </c>
      <c r="B20" s="5" t="s">
        <v>41</v>
      </c>
      <c r="C20" s="4">
        <v>129</v>
      </c>
      <c r="D20" s="4">
        <v>0</v>
      </c>
    </row>
    <row r="21" spans="1:4" ht="15.75" customHeight="1">
      <c r="A21" s="3" t="s">
        <v>42</v>
      </c>
      <c r="B21" s="3" t="s">
        <v>43</v>
      </c>
      <c r="C21" s="4">
        <v>1759</v>
      </c>
      <c r="D21" s="4">
        <v>4</v>
      </c>
    </row>
    <row r="22" spans="1:4" ht="15.75" customHeight="1">
      <c r="A22" s="3" t="s">
        <v>44</v>
      </c>
      <c r="B22" s="3" t="s">
        <v>45</v>
      </c>
      <c r="C22" s="4">
        <v>1573</v>
      </c>
      <c r="D22" s="4">
        <v>5</v>
      </c>
    </row>
    <row r="23" spans="1:4" ht="15.75" customHeight="1">
      <c r="A23" s="3" t="s">
        <v>46</v>
      </c>
      <c r="B23" s="3" t="s">
        <v>47</v>
      </c>
      <c r="C23" s="4">
        <v>128</v>
      </c>
      <c r="D23" s="4">
        <v>5</v>
      </c>
    </row>
    <row r="24" spans="1:4" ht="15.75" customHeight="1">
      <c r="A24" s="3" t="s">
        <v>48</v>
      </c>
      <c r="B24" s="5" t="s">
        <v>49</v>
      </c>
      <c r="C24" s="4">
        <v>1743</v>
      </c>
      <c r="D24" s="4">
        <v>0</v>
      </c>
    </row>
    <row r="25" spans="1:4" ht="15.75" customHeight="1">
      <c r="A25" s="3" t="s">
        <v>50</v>
      </c>
      <c r="B25" s="3" t="s">
        <v>51</v>
      </c>
      <c r="C25" s="4">
        <v>1640</v>
      </c>
      <c r="D25" s="4">
        <v>4</v>
      </c>
    </row>
    <row r="26" spans="1:4" ht="15.75" customHeight="1">
      <c r="A26" s="3" t="s">
        <v>52</v>
      </c>
      <c r="B26" s="3" t="s">
        <v>53</v>
      </c>
      <c r="C26" s="4">
        <v>1623</v>
      </c>
      <c r="D26" s="4">
        <v>4</v>
      </c>
    </row>
    <row r="27" spans="1:4" ht="15.75" customHeight="1">
      <c r="A27" s="3" t="s">
        <v>54</v>
      </c>
      <c r="B27" s="6" t="s">
        <v>55</v>
      </c>
      <c r="C27" s="4">
        <v>846</v>
      </c>
      <c r="D27" s="4">
        <v>0</v>
      </c>
    </row>
    <row r="28" spans="1:4" ht="15.75" customHeight="1">
      <c r="A28" s="3" t="s">
        <v>56</v>
      </c>
      <c r="B28" s="3" t="s">
        <v>57</v>
      </c>
      <c r="C28" s="4">
        <v>936</v>
      </c>
      <c r="D28" s="4">
        <v>4</v>
      </c>
    </row>
    <row r="29" spans="1:4" ht="15.75" customHeight="1">
      <c r="A29" s="3" t="s">
        <v>58</v>
      </c>
      <c r="B29" s="3" t="s">
        <v>59</v>
      </c>
      <c r="C29" s="4">
        <v>1395</v>
      </c>
      <c r="D29" s="4">
        <v>5</v>
      </c>
    </row>
    <row r="30" spans="1:4" ht="15.75" customHeight="1">
      <c r="A30" s="3" t="s">
        <v>60</v>
      </c>
      <c r="B30" s="3" t="s">
        <v>61</v>
      </c>
      <c r="C30" s="4">
        <v>680</v>
      </c>
      <c r="D30" s="4">
        <v>4</v>
      </c>
    </row>
    <row r="31" spans="1:4" ht="15.75" customHeight="1">
      <c r="A31" s="3" t="s">
        <v>62</v>
      </c>
      <c r="B31" s="3" t="s">
        <v>63</v>
      </c>
      <c r="C31" s="4">
        <v>1064</v>
      </c>
      <c r="D31" s="4">
        <v>4</v>
      </c>
    </row>
    <row r="32" spans="1:4" ht="15.75" customHeight="1">
      <c r="A32" s="3" t="s">
        <v>64</v>
      </c>
      <c r="B32" s="3" t="s">
        <v>65</v>
      </c>
      <c r="C32" s="4">
        <v>625</v>
      </c>
      <c r="D32" s="4">
        <v>3</v>
      </c>
    </row>
    <row r="33" spans="1:4" ht="15.75" customHeight="1">
      <c r="A33" s="3" t="s">
        <v>66</v>
      </c>
      <c r="B33" s="3" t="s">
        <v>67</v>
      </c>
      <c r="C33" s="4">
        <v>400</v>
      </c>
      <c r="D33" s="4">
        <v>5</v>
      </c>
    </row>
    <row r="34" spans="1:4" ht="15.75" customHeight="1">
      <c r="A34" s="3" t="s">
        <v>68</v>
      </c>
      <c r="B34" s="3" t="s">
        <v>69</v>
      </c>
      <c r="C34" s="4">
        <v>288</v>
      </c>
      <c r="D34" s="4">
        <v>3</v>
      </c>
    </row>
    <row r="35" spans="1:4" ht="15.75" customHeight="1">
      <c r="A35" s="3" t="s">
        <v>70</v>
      </c>
      <c r="B35" s="3" t="s">
        <v>71</v>
      </c>
      <c r="C35" s="4">
        <v>1583</v>
      </c>
      <c r="D35" s="4">
        <v>3</v>
      </c>
    </row>
    <row r="36" spans="1:4" ht="15.75" customHeight="1">
      <c r="A36" s="3" t="s">
        <v>72</v>
      </c>
      <c r="B36" s="3" t="s">
        <v>73</v>
      </c>
      <c r="C36" s="4">
        <v>84</v>
      </c>
      <c r="D36" s="4">
        <v>4</v>
      </c>
    </row>
    <row r="37" spans="1:4" ht="15.75" customHeight="1">
      <c r="A37" s="3" t="s">
        <v>74</v>
      </c>
      <c r="B37" s="3" t="s">
        <v>75</v>
      </c>
      <c r="C37" s="4">
        <v>1561</v>
      </c>
      <c r="D37" s="4">
        <v>3</v>
      </c>
    </row>
    <row r="38" spans="1:4" ht="15.75" customHeight="1">
      <c r="A38" s="3" t="s">
        <v>76</v>
      </c>
      <c r="B38" s="5" t="s">
        <v>77</v>
      </c>
      <c r="C38" s="4">
        <v>526</v>
      </c>
      <c r="D38" s="4">
        <v>0</v>
      </c>
    </row>
    <row r="39" spans="1:4" ht="15.75" customHeight="1">
      <c r="A39" s="3" t="s">
        <v>78</v>
      </c>
      <c r="B39" s="3" t="s">
        <v>79</v>
      </c>
      <c r="C39" s="4">
        <v>38</v>
      </c>
      <c r="D39" s="4">
        <v>4</v>
      </c>
    </row>
    <row r="40" spans="1:4" ht="15.75" customHeight="1">
      <c r="A40" s="3" t="s">
        <v>80</v>
      </c>
      <c r="B40" s="3" t="s">
        <v>81</v>
      </c>
      <c r="C40" s="4">
        <v>688</v>
      </c>
      <c r="D40" s="4">
        <v>5</v>
      </c>
    </row>
    <row r="41" spans="1:4" ht="15.75" customHeight="1">
      <c r="A41" s="3" t="s">
        <v>82</v>
      </c>
      <c r="B41" s="3" t="s">
        <v>83</v>
      </c>
      <c r="C41" s="4">
        <v>1313</v>
      </c>
      <c r="D41" s="4">
        <v>4</v>
      </c>
    </row>
    <row r="42" spans="1:4" ht="15.75" customHeight="1">
      <c r="A42" s="3" t="s">
        <v>84</v>
      </c>
      <c r="B42" s="3" t="s">
        <v>85</v>
      </c>
      <c r="C42" s="4">
        <v>1618</v>
      </c>
      <c r="D42" s="4">
        <v>1</v>
      </c>
    </row>
    <row r="43" spans="1:4" ht="15.75" customHeight="1">
      <c r="A43" s="3" t="s">
        <v>86</v>
      </c>
      <c r="B43" s="5" t="s">
        <v>87</v>
      </c>
      <c r="C43" s="4">
        <v>724</v>
      </c>
      <c r="D43" s="4">
        <v>0</v>
      </c>
    </row>
    <row r="44" spans="1:4" ht="15.75" customHeight="1">
      <c r="A44" s="3" t="s">
        <v>88</v>
      </c>
      <c r="B44" s="3" t="s">
        <v>89</v>
      </c>
      <c r="C44" s="4">
        <v>1166</v>
      </c>
      <c r="D44" s="4">
        <v>5</v>
      </c>
    </row>
    <row r="45" spans="1:4" ht="15.75" customHeight="1">
      <c r="A45" s="3" t="s">
        <v>90</v>
      </c>
      <c r="B45" s="3" t="s">
        <v>91</v>
      </c>
      <c r="C45" s="4">
        <v>1512</v>
      </c>
      <c r="D45" s="4">
        <v>3</v>
      </c>
    </row>
    <row r="46" spans="1:4" ht="15.75" customHeight="1">
      <c r="A46" s="3" t="s">
        <v>92</v>
      </c>
      <c r="B46" s="3" t="s">
        <v>93</v>
      </c>
      <c r="C46" s="4">
        <v>1580</v>
      </c>
      <c r="D46" s="4">
        <v>5</v>
      </c>
    </row>
    <row r="47" spans="1:4" ht="70">
      <c r="A47" s="3" t="s">
        <v>94</v>
      </c>
      <c r="B47" s="3" t="s">
        <v>95</v>
      </c>
      <c r="C47" s="4">
        <v>1295</v>
      </c>
      <c r="D47" s="4">
        <v>5</v>
      </c>
    </row>
    <row r="48" spans="1:4" ht="56">
      <c r="A48" s="3" t="s">
        <v>96</v>
      </c>
      <c r="B48" s="6" t="s">
        <v>97</v>
      </c>
      <c r="C48" s="4">
        <v>956</v>
      </c>
      <c r="D48" s="4">
        <v>0</v>
      </c>
    </row>
    <row r="49" spans="1:4" ht="168">
      <c r="A49" s="3" t="s">
        <v>98</v>
      </c>
      <c r="B49" s="5" t="s">
        <v>99</v>
      </c>
      <c r="C49" s="4">
        <v>1443</v>
      </c>
      <c r="D49" s="4">
        <v>0</v>
      </c>
    </row>
    <row r="50" spans="1:4" ht="252">
      <c r="A50" s="3" t="s">
        <v>100</v>
      </c>
      <c r="B50" s="5" t="s">
        <v>101</v>
      </c>
      <c r="C50" s="4">
        <v>995</v>
      </c>
      <c r="D50" s="4">
        <v>0</v>
      </c>
    </row>
    <row r="51" spans="1:4" ht="84">
      <c r="A51" s="3" t="s">
        <v>102</v>
      </c>
      <c r="B51" s="3" t="s">
        <v>103</v>
      </c>
      <c r="C51" s="4">
        <v>106</v>
      </c>
      <c r="D51" s="4">
        <v>4</v>
      </c>
    </row>
    <row r="52" spans="1:4" ht="13">
      <c r="A52" s="8" t="s">
        <v>275</v>
      </c>
      <c r="B52" s="8"/>
      <c r="C52" s="8"/>
      <c r="D52" s="9">
        <f>SUM(D2:D51)/250</f>
        <v>0.58399999999999996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49"/>
  <sheetViews>
    <sheetView tabSelected="1" workbookViewId="0">
      <selection activeCell="J5" sqref="J5"/>
    </sheetView>
  </sheetViews>
  <sheetFormatPr baseColWidth="10" defaultColWidth="12.6640625" defaultRowHeight="15.75" customHeight="1"/>
  <cols>
    <col min="1" max="1" width="27" customWidth="1"/>
    <col min="2" max="2" width="16.6640625" style="2" customWidth="1"/>
    <col min="3" max="3" width="14.5" customWidth="1"/>
    <col min="5" max="5" width="56.83203125" customWidth="1"/>
  </cols>
  <sheetData>
    <row r="1" spans="1:11" ht="15">
      <c r="A1" s="11" t="s">
        <v>104</v>
      </c>
      <c r="B1" s="13" t="s">
        <v>105</v>
      </c>
      <c r="C1" s="11" t="s">
        <v>106</v>
      </c>
      <c r="D1" s="11" t="s">
        <v>107</v>
      </c>
      <c r="E1" s="11" t="s">
        <v>108</v>
      </c>
      <c r="F1" s="11" t="s">
        <v>277</v>
      </c>
      <c r="J1" s="8" t="s">
        <v>281</v>
      </c>
      <c r="K1" s="8" t="s">
        <v>282</v>
      </c>
    </row>
    <row r="2" spans="1:11" ht="13">
      <c r="A2" s="4">
        <v>1287</v>
      </c>
      <c r="B2" s="14" t="s">
        <v>109</v>
      </c>
      <c r="C2" s="4" t="s">
        <v>110</v>
      </c>
      <c r="D2" s="4" t="s">
        <v>111</v>
      </c>
      <c r="E2" s="4"/>
      <c r="F2" s="4">
        <v>3</v>
      </c>
      <c r="J2" s="23" t="str">
        <f ca="1">IFERROR(__xludf.DUMMYFUNCTION("UNIQUE(C2:C202)
"),"Untranslated")</f>
        <v>Untranslated</v>
      </c>
      <c r="K2" s="23">
        <f t="shared" ref="K2:K7" ca="1" si="0">COUNTIF(C2:C201, J2)</f>
        <v>58</v>
      </c>
    </row>
    <row r="3" spans="1:11" ht="13">
      <c r="A3" s="4"/>
      <c r="B3" s="15" t="s">
        <v>112</v>
      </c>
      <c r="C3" s="4" t="s">
        <v>110</v>
      </c>
      <c r="D3" s="4" t="s">
        <v>111</v>
      </c>
      <c r="E3" s="4"/>
      <c r="F3" s="4">
        <v>3</v>
      </c>
      <c r="J3" s="1" t="str">
        <f ca="1">IFERROR(__xludf.DUMMYFUNCTION("""COMPUTED_VALUE"""),"Addtion")</f>
        <v>Addtion</v>
      </c>
      <c r="K3" s="1">
        <f t="shared" ca="1" si="0"/>
        <v>5</v>
      </c>
    </row>
    <row r="4" spans="1:11" ht="13">
      <c r="A4" s="4"/>
      <c r="B4" s="15" t="s">
        <v>113</v>
      </c>
      <c r="C4" s="4" t="s">
        <v>114</v>
      </c>
      <c r="D4" s="4" t="s">
        <v>111</v>
      </c>
      <c r="E4" s="4"/>
      <c r="F4" s="4">
        <v>3</v>
      </c>
      <c r="J4" s="1" t="str">
        <f ca="1">IFERROR(__xludf.DUMMYFUNCTION("""COMPUTED_VALUE"""),"Mistranslation")</f>
        <v>Mistranslation</v>
      </c>
      <c r="K4" s="1">
        <f t="shared" ca="1" si="0"/>
        <v>18</v>
      </c>
    </row>
    <row r="5" spans="1:11" ht="13">
      <c r="A5" s="4"/>
      <c r="B5" s="15" t="s">
        <v>115</v>
      </c>
      <c r="C5" s="4" t="s">
        <v>114</v>
      </c>
      <c r="D5" s="4" t="s">
        <v>111</v>
      </c>
      <c r="E5" s="4"/>
      <c r="F5" s="4">
        <v>3</v>
      </c>
      <c r="J5" s="1" t="str">
        <f ca="1">IFERROR(__xludf.DUMMYFUNCTION("""COMPUTED_VALUE"""),"Omission")</f>
        <v>Omission</v>
      </c>
      <c r="K5" s="1">
        <f t="shared" ca="1" si="0"/>
        <v>34</v>
      </c>
    </row>
    <row r="6" spans="1:11" ht="13">
      <c r="A6" s="4"/>
      <c r="B6" s="15" t="s">
        <v>116</v>
      </c>
      <c r="C6" s="4" t="s">
        <v>114</v>
      </c>
      <c r="D6" s="4" t="s">
        <v>111</v>
      </c>
      <c r="E6" s="4"/>
      <c r="F6" s="4">
        <v>3</v>
      </c>
      <c r="J6" s="1" t="str">
        <f ca="1">IFERROR(__xludf.DUMMYFUNCTION("""COMPUTED_VALUE"""),"Addition")</f>
        <v>Addition</v>
      </c>
      <c r="K6" s="1">
        <f t="shared" ca="1" si="0"/>
        <v>26</v>
      </c>
    </row>
    <row r="7" spans="1:11" ht="13">
      <c r="A7" s="4"/>
      <c r="B7" s="15" t="s">
        <v>117</v>
      </c>
      <c r="C7" s="4" t="s">
        <v>114</v>
      </c>
      <c r="D7" s="4" t="s">
        <v>111</v>
      </c>
      <c r="E7" s="4"/>
      <c r="F7" s="4">
        <v>3</v>
      </c>
      <c r="J7" s="1" t="str">
        <f ca="1">IFERROR(__xludf.DUMMYFUNCTION("""COMPUTED_VALUE"""),"Punctuation")</f>
        <v>Punctuation</v>
      </c>
      <c r="K7" s="1">
        <f t="shared" ca="1" si="0"/>
        <v>1</v>
      </c>
    </row>
    <row r="8" spans="1:11" ht="13">
      <c r="A8" s="4"/>
      <c r="B8" s="15" t="s">
        <v>118</v>
      </c>
      <c r="C8" s="4" t="s">
        <v>110</v>
      </c>
      <c r="D8" s="4" t="s">
        <v>111</v>
      </c>
      <c r="E8" s="4"/>
      <c r="F8" s="4">
        <v>3</v>
      </c>
      <c r="J8" s="10" t="s">
        <v>276</v>
      </c>
      <c r="K8" s="10">
        <f ca="1">SUM(K2:K7)</f>
        <v>142</v>
      </c>
    </row>
    <row r="9" spans="1:11" ht="13">
      <c r="A9" s="4"/>
      <c r="B9" s="15" t="s">
        <v>119</v>
      </c>
      <c r="C9" s="4" t="s">
        <v>110</v>
      </c>
      <c r="D9" s="4" t="s">
        <v>111</v>
      </c>
      <c r="E9" s="4"/>
      <c r="F9" s="4">
        <v>3</v>
      </c>
    </row>
    <row r="10" spans="1:11" ht="13">
      <c r="A10" s="4"/>
      <c r="B10" s="15" t="s">
        <v>120</v>
      </c>
      <c r="C10" s="4" t="s">
        <v>110</v>
      </c>
      <c r="D10" s="4" t="s">
        <v>111</v>
      </c>
      <c r="E10" s="4"/>
      <c r="F10" s="4">
        <v>3</v>
      </c>
    </row>
    <row r="11" spans="1:11" ht="13">
      <c r="A11" s="4"/>
      <c r="B11" s="15" t="s">
        <v>121</v>
      </c>
      <c r="C11" s="4" t="s">
        <v>110</v>
      </c>
      <c r="D11" s="4" t="s">
        <v>111</v>
      </c>
      <c r="E11" s="4"/>
      <c r="F11" s="4">
        <v>3</v>
      </c>
    </row>
    <row r="12" spans="1:11" ht="13">
      <c r="A12" s="4"/>
      <c r="B12" s="15" t="s">
        <v>122</v>
      </c>
      <c r="C12" s="4" t="s">
        <v>110</v>
      </c>
      <c r="D12" s="4" t="s">
        <v>111</v>
      </c>
      <c r="E12" s="4"/>
      <c r="F12" s="4">
        <v>3</v>
      </c>
    </row>
    <row r="13" spans="1:11" ht="13">
      <c r="A13" s="4"/>
      <c r="B13" s="15" t="s">
        <v>123</v>
      </c>
      <c r="C13" s="4" t="s">
        <v>110</v>
      </c>
      <c r="D13" s="4" t="s">
        <v>111</v>
      </c>
      <c r="E13" s="4"/>
      <c r="F13" s="4">
        <v>3</v>
      </c>
    </row>
    <row r="14" spans="1:11" ht="13">
      <c r="A14" s="4">
        <v>1340</v>
      </c>
      <c r="B14" s="14" t="s">
        <v>124</v>
      </c>
      <c r="C14" s="4" t="s">
        <v>125</v>
      </c>
      <c r="D14" s="4" t="s">
        <v>111</v>
      </c>
      <c r="E14" s="4" t="s">
        <v>126</v>
      </c>
      <c r="F14" s="4">
        <v>3</v>
      </c>
    </row>
    <row r="15" spans="1:11" ht="13">
      <c r="A15" s="7"/>
      <c r="B15" s="14" t="s">
        <v>127</v>
      </c>
      <c r="C15" s="4" t="s">
        <v>114</v>
      </c>
      <c r="D15" s="4" t="s">
        <v>111</v>
      </c>
      <c r="E15" s="4" t="s">
        <v>128</v>
      </c>
      <c r="F15" s="4">
        <v>3</v>
      </c>
    </row>
    <row r="16" spans="1:11" ht="13">
      <c r="A16" s="7"/>
      <c r="B16" s="14" t="s">
        <v>129</v>
      </c>
      <c r="C16" s="4" t="s">
        <v>125</v>
      </c>
      <c r="D16" s="4" t="s">
        <v>111</v>
      </c>
      <c r="E16" s="4" t="s">
        <v>130</v>
      </c>
      <c r="F16" s="4">
        <v>3</v>
      </c>
    </row>
    <row r="17" spans="1:8" ht="13">
      <c r="A17" s="7"/>
      <c r="B17" s="14" t="s">
        <v>131</v>
      </c>
      <c r="C17" s="4" t="s">
        <v>132</v>
      </c>
      <c r="D17" s="4" t="s">
        <v>111</v>
      </c>
      <c r="E17" s="4" t="s">
        <v>133</v>
      </c>
      <c r="F17" s="4">
        <v>3</v>
      </c>
      <c r="H17" s="19"/>
    </row>
    <row r="18" spans="1:8" ht="13">
      <c r="A18" s="7"/>
      <c r="B18" s="14" t="s">
        <v>134</v>
      </c>
      <c r="C18" s="4" t="s">
        <v>132</v>
      </c>
      <c r="D18" s="4" t="s">
        <v>111</v>
      </c>
      <c r="E18" s="4" t="s">
        <v>133</v>
      </c>
      <c r="F18" s="4">
        <v>3</v>
      </c>
    </row>
    <row r="19" spans="1:8" ht="13">
      <c r="A19" s="7"/>
      <c r="B19" s="14" t="s">
        <v>135</v>
      </c>
      <c r="C19" s="4" t="s">
        <v>132</v>
      </c>
      <c r="D19" s="4" t="s">
        <v>111</v>
      </c>
      <c r="E19" s="4" t="s">
        <v>133</v>
      </c>
      <c r="F19" s="4">
        <v>3</v>
      </c>
    </row>
    <row r="20" spans="1:8" ht="13">
      <c r="A20" s="7"/>
      <c r="B20" s="14" t="s">
        <v>136</v>
      </c>
      <c r="C20" s="4" t="s">
        <v>132</v>
      </c>
      <c r="D20" s="4" t="s">
        <v>111</v>
      </c>
      <c r="E20" s="4" t="s">
        <v>133</v>
      </c>
      <c r="F20" s="4">
        <v>3</v>
      </c>
    </row>
    <row r="21" spans="1:8" ht="13">
      <c r="A21" s="7"/>
      <c r="B21" s="14" t="s">
        <v>137</v>
      </c>
      <c r="C21" s="4" t="s">
        <v>132</v>
      </c>
      <c r="D21" s="4" t="s">
        <v>111</v>
      </c>
      <c r="E21" s="4" t="s">
        <v>133</v>
      </c>
      <c r="F21" s="4">
        <v>3</v>
      </c>
    </row>
    <row r="22" spans="1:8" ht="13">
      <c r="A22" s="7"/>
      <c r="B22" s="14" t="s">
        <v>138</v>
      </c>
      <c r="C22" s="4" t="s">
        <v>132</v>
      </c>
      <c r="D22" s="4" t="s">
        <v>111</v>
      </c>
      <c r="E22" s="4" t="s">
        <v>133</v>
      </c>
      <c r="F22" s="4">
        <v>3</v>
      </c>
    </row>
    <row r="23" spans="1:8" ht="13">
      <c r="A23" s="4">
        <v>412</v>
      </c>
      <c r="B23" s="14" t="s">
        <v>139</v>
      </c>
      <c r="C23" s="4" t="s">
        <v>140</v>
      </c>
      <c r="D23" s="4" t="s">
        <v>111</v>
      </c>
      <c r="E23" s="4" t="s">
        <v>128</v>
      </c>
      <c r="F23" s="4">
        <v>3</v>
      </c>
    </row>
    <row r="24" spans="1:8" ht="13">
      <c r="A24" s="7"/>
      <c r="B24" s="14" t="s">
        <v>141</v>
      </c>
      <c r="C24" s="4" t="s">
        <v>125</v>
      </c>
      <c r="D24" s="4" t="s">
        <v>142</v>
      </c>
      <c r="E24" s="4" t="s">
        <v>143</v>
      </c>
      <c r="F24" s="4">
        <v>3</v>
      </c>
    </row>
    <row r="25" spans="1:8" ht="13">
      <c r="A25" s="4">
        <v>171</v>
      </c>
      <c r="B25" s="14" t="s">
        <v>144</v>
      </c>
      <c r="C25" s="4" t="s">
        <v>132</v>
      </c>
      <c r="D25" s="4" t="s">
        <v>111</v>
      </c>
      <c r="E25" s="4" t="s">
        <v>133</v>
      </c>
      <c r="F25" s="4">
        <v>3</v>
      </c>
    </row>
    <row r="26" spans="1:8" ht="13">
      <c r="A26" s="4">
        <v>79</v>
      </c>
      <c r="B26" s="14" t="s">
        <v>145</v>
      </c>
      <c r="C26" s="4" t="s">
        <v>132</v>
      </c>
      <c r="D26" s="4" t="s">
        <v>111</v>
      </c>
      <c r="E26" s="4" t="s">
        <v>133</v>
      </c>
      <c r="F26" s="4">
        <v>3</v>
      </c>
    </row>
    <row r="27" spans="1:8" ht="13">
      <c r="A27" s="4">
        <v>296</v>
      </c>
      <c r="B27" s="14" t="s">
        <v>146</v>
      </c>
      <c r="C27" s="4" t="s">
        <v>125</v>
      </c>
      <c r="D27" s="4" t="s">
        <v>111</v>
      </c>
      <c r="E27" s="4" t="s">
        <v>147</v>
      </c>
      <c r="F27" s="4">
        <v>3</v>
      </c>
    </row>
    <row r="28" spans="1:8" ht="13">
      <c r="A28" s="7"/>
      <c r="B28" s="14" t="s">
        <v>148</v>
      </c>
      <c r="C28" s="4" t="s">
        <v>132</v>
      </c>
      <c r="D28" s="4" t="s">
        <v>111</v>
      </c>
      <c r="E28" s="4" t="s">
        <v>133</v>
      </c>
      <c r="F28" s="4">
        <v>3</v>
      </c>
    </row>
    <row r="29" spans="1:8" ht="13">
      <c r="A29" s="7"/>
      <c r="B29" s="14" t="s">
        <v>149</v>
      </c>
      <c r="C29" s="4" t="s">
        <v>125</v>
      </c>
      <c r="D29" s="4" t="s">
        <v>111</v>
      </c>
      <c r="E29" s="4" t="s">
        <v>150</v>
      </c>
      <c r="F29" s="4">
        <v>3</v>
      </c>
    </row>
    <row r="30" spans="1:8" ht="13">
      <c r="A30" s="7"/>
      <c r="B30" s="14" t="s">
        <v>151</v>
      </c>
      <c r="C30" s="4" t="s">
        <v>132</v>
      </c>
      <c r="D30" s="4" t="s">
        <v>111</v>
      </c>
      <c r="E30" s="4" t="s">
        <v>133</v>
      </c>
      <c r="F30" s="4">
        <v>3</v>
      </c>
    </row>
    <row r="31" spans="1:8" ht="13">
      <c r="A31" s="7"/>
      <c r="B31" s="14" t="s">
        <v>152</v>
      </c>
      <c r="C31" s="4" t="s">
        <v>153</v>
      </c>
      <c r="D31" s="4" t="s">
        <v>142</v>
      </c>
      <c r="E31" s="4" t="s">
        <v>154</v>
      </c>
      <c r="F31" s="4">
        <v>3</v>
      </c>
    </row>
    <row r="32" spans="1:8" ht="13">
      <c r="A32" s="4">
        <v>163</v>
      </c>
      <c r="B32" s="14" t="s">
        <v>155</v>
      </c>
      <c r="C32" s="4" t="s">
        <v>125</v>
      </c>
      <c r="D32" s="4" t="s">
        <v>111</v>
      </c>
      <c r="E32" s="4" t="s">
        <v>156</v>
      </c>
      <c r="F32" s="4">
        <v>3</v>
      </c>
    </row>
    <row r="33" spans="1:6" ht="13">
      <c r="A33" s="4">
        <v>284</v>
      </c>
      <c r="B33" s="14" t="s">
        <v>157</v>
      </c>
      <c r="C33" s="4" t="s">
        <v>132</v>
      </c>
      <c r="D33" s="4" t="s">
        <v>111</v>
      </c>
      <c r="E33" s="4" t="s">
        <v>133</v>
      </c>
      <c r="F33" s="4">
        <v>3</v>
      </c>
    </row>
    <row r="34" spans="1:6" ht="13">
      <c r="A34" s="4">
        <v>614</v>
      </c>
      <c r="B34" s="14" t="s">
        <v>159</v>
      </c>
      <c r="C34" s="4" t="s">
        <v>132</v>
      </c>
      <c r="D34" s="4" t="s">
        <v>111</v>
      </c>
      <c r="E34" s="4" t="s">
        <v>133</v>
      </c>
      <c r="F34" s="4">
        <v>3</v>
      </c>
    </row>
    <row r="35" spans="1:6" ht="13">
      <c r="A35" s="7"/>
      <c r="B35" s="14" t="s">
        <v>160</v>
      </c>
      <c r="C35" s="4" t="s">
        <v>132</v>
      </c>
      <c r="D35" s="4" t="s">
        <v>111</v>
      </c>
      <c r="E35" s="4" t="s">
        <v>133</v>
      </c>
      <c r="F35" s="4">
        <v>3</v>
      </c>
    </row>
    <row r="36" spans="1:6" ht="13">
      <c r="A36" s="7"/>
      <c r="B36" s="15" t="s">
        <v>161</v>
      </c>
      <c r="C36" s="4" t="s">
        <v>132</v>
      </c>
      <c r="D36" s="4" t="s">
        <v>111</v>
      </c>
      <c r="E36" s="4" t="s">
        <v>133</v>
      </c>
      <c r="F36" s="4">
        <v>3</v>
      </c>
    </row>
    <row r="37" spans="1:6" ht="13">
      <c r="A37" s="7"/>
      <c r="B37" s="15" t="s">
        <v>162</v>
      </c>
      <c r="C37" s="4" t="s">
        <v>132</v>
      </c>
      <c r="D37" s="4" t="s">
        <v>111</v>
      </c>
      <c r="E37" s="4" t="s">
        <v>133</v>
      </c>
      <c r="F37" s="4">
        <v>3</v>
      </c>
    </row>
    <row r="38" spans="1:6" ht="13">
      <c r="A38" s="7"/>
      <c r="B38" s="15" t="s">
        <v>163</v>
      </c>
      <c r="C38" s="4" t="s">
        <v>132</v>
      </c>
      <c r="D38" s="4" t="s">
        <v>111</v>
      </c>
      <c r="E38" s="4" t="s">
        <v>133</v>
      </c>
      <c r="F38" s="4">
        <v>3</v>
      </c>
    </row>
    <row r="39" spans="1:6" ht="13">
      <c r="A39" s="7"/>
      <c r="B39" s="15" t="s">
        <v>164</v>
      </c>
      <c r="C39" s="4" t="s">
        <v>132</v>
      </c>
      <c r="D39" s="4" t="s">
        <v>111</v>
      </c>
      <c r="E39" s="4" t="s">
        <v>133</v>
      </c>
      <c r="F39" s="4">
        <v>3</v>
      </c>
    </row>
    <row r="40" spans="1:6" ht="13">
      <c r="A40" s="7"/>
      <c r="B40" s="15" t="s">
        <v>165</v>
      </c>
      <c r="C40" s="4" t="s">
        <v>132</v>
      </c>
      <c r="D40" s="4" t="s">
        <v>111</v>
      </c>
      <c r="E40" s="4" t="s">
        <v>133</v>
      </c>
      <c r="F40" s="4">
        <v>3</v>
      </c>
    </row>
    <row r="41" spans="1:6" ht="13">
      <c r="A41" s="7"/>
      <c r="B41" s="16" t="s">
        <v>166</v>
      </c>
      <c r="C41" s="4" t="s">
        <v>132</v>
      </c>
      <c r="D41" s="4" t="s">
        <v>111</v>
      </c>
      <c r="E41" s="4" t="s">
        <v>133</v>
      </c>
      <c r="F41" s="4">
        <v>3</v>
      </c>
    </row>
    <row r="42" spans="1:6" ht="13">
      <c r="A42" s="7"/>
      <c r="B42" s="14" t="s">
        <v>167</v>
      </c>
      <c r="C42" s="4" t="s">
        <v>132</v>
      </c>
      <c r="D42" s="4" t="s">
        <v>111</v>
      </c>
      <c r="E42" s="4" t="s">
        <v>133</v>
      </c>
      <c r="F42" s="4">
        <v>3</v>
      </c>
    </row>
    <row r="43" spans="1:6" ht="13">
      <c r="A43" s="7"/>
      <c r="B43" s="14" t="s">
        <v>123</v>
      </c>
      <c r="C43" s="4" t="s">
        <v>132</v>
      </c>
      <c r="D43" s="4" t="s">
        <v>111</v>
      </c>
      <c r="E43" s="4" t="s">
        <v>133</v>
      </c>
      <c r="F43" s="4">
        <v>3</v>
      </c>
    </row>
    <row r="44" spans="1:6" ht="13">
      <c r="A44" s="7"/>
      <c r="B44" s="14" t="s">
        <v>168</v>
      </c>
      <c r="C44" s="4" t="s">
        <v>132</v>
      </c>
      <c r="D44" s="4" t="s">
        <v>142</v>
      </c>
      <c r="E44" s="4" t="s">
        <v>154</v>
      </c>
      <c r="F44" s="4">
        <v>3</v>
      </c>
    </row>
    <row r="45" spans="1:6" ht="13">
      <c r="A45" s="4">
        <v>265</v>
      </c>
      <c r="B45" s="14" t="s">
        <v>169</v>
      </c>
      <c r="C45" s="4" t="s">
        <v>125</v>
      </c>
      <c r="D45" s="4" t="s">
        <v>111</v>
      </c>
      <c r="E45" s="4" t="s">
        <v>170</v>
      </c>
      <c r="F45" s="4">
        <v>3</v>
      </c>
    </row>
    <row r="46" spans="1:6" ht="13">
      <c r="A46" s="4"/>
      <c r="B46" s="14" t="s">
        <v>171</v>
      </c>
      <c r="C46" s="4"/>
      <c r="D46" s="4"/>
      <c r="E46" s="4"/>
      <c r="F46" s="4">
        <v>3</v>
      </c>
    </row>
    <row r="47" spans="1:6" ht="13">
      <c r="A47" s="4">
        <v>1748</v>
      </c>
      <c r="B47" s="14" t="s">
        <v>172</v>
      </c>
      <c r="C47" s="4" t="s">
        <v>125</v>
      </c>
      <c r="D47" s="4" t="s">
        <v>111</v>
      </c>
      <c r="E47" s="4" t="s">
        <v>173</v>
      </c>
      <c r="F47" s="4">
        <v>3</v>
      </c>
    </row>
    <row r="48" spans="1:6" ht="13">
      <c r="A48" s="4">
        <v>568</v>
      </c>
      <c r="B48" s="15" t="s">
        <v>174</v>
      </c>
      <c r="C48" s="4" t="s">
        <v>110</v>
      </c>
      <c r="D48" s="4" t="s">
        <v>111</v>
      </c>
      <c r="E48" s="4"/>
      <c r="F48" s="4">
        <v>3</v>
      </c>
    </row>
    <row r="49" spans="1:6" ht="13">
      <c r="A49" s="4"/>
      <c r="B49" s="15" t="s">
        <v>175</v>
      </c>
      <c r="C49" s="4" t="s">
        <v>110</v>
      </c>
      <c r="D49" s="4" t="s">
        <v>111</v>
      </c>
      <c r="E49" s="4"/>
      <c r="F49" s="4">
        <v>3</v>
      </c>
    </row>
    <row r="50" spans="1:6" ht="13">
      <c r="A50" s="4"/>
      <c r="B50" s="15" t="s">
        <v>176</v>
      </c>
      <c r="C50" s="4" t="s">
        <v>110</v>
      </c>
      <c r="D50" s="4" t="s">
        <v>111</v>
      </c>
      <c r="E50" s="4"/>
      <c r="F50" s="4">
        <v>3</v>
      </c>
    </row>
    <row r="51" spans="1:6" ht="13">
      <c r="A51" s="4"/>
      <c r="B51" s="15" t="s">
        <v>177</v>
      </c>
      <c r="C51" s="4" t="s">
        <v>110</v>
      </c>
      <c r="D51" s="4" t="s">
        <v>111</v>
      </c>
      <c r="E51" s="4"/>
      <c r="F51" s="4">
        <v>3</v>
      </c>
    </row>
    <row r="52" spans="1:6" ht="13">
      <c r="A52" s="4"/>
      <c r="B52" s="15" t="s">
        <v>178</v>
      </c>
      <c r="C52" s="4" t="s">
        <v>110</v>
      </c>
      <c r="D52" s="4" t="s">
        <v>111</v>
      </c>
      <c r="E52" s="4"/>
      <c r="F52" s="4">
        <v>3</v>
      </c>
    </row>
    <row r="53" spans="1:6" ht="13">
      <c r="A53" s="4"/>
      <c r="B53" s="15" t="s">
        <v>179</v>
      </c>
      <c r="C53" s="4" t="s">
        <v>110</v>
      </c>
      <c r="D53" s="4" t="s">
        <v>111</v>
      </c>
      <c r="E53" s="4"/>
      <c r="F53" s="4">
        <v>3</v>
      </c>
    </row>
    <row r="54" spans="1:6" ht="13">
      <c r="A54" s="4"/>
      <c r="B54" s="15" t="s">
        <v>180</v>
      </c>
      <c r="C54" s="4" t="s">
        <v>110</v>
      </c>
      <c r="D54" s="4" t="s">
        <v>111</v>
      </c>
      <c r="E54" s="4"/>
      <c r="F54" s="4">
        <v>3</v>
      </c>
    </row>
    <row r="55" spans="1:6" ht="13">
      <c r="A55" s="4"/>
      <c r="B55" s="15" t="s">
        <v>181</v>
      </c>
      <c r="C55" s="4" t="s">
        <v>110</v>
      </c>
      <c r="D55" s="4" t="s">
        <v>111</v>
      </c>
      <c r="E55" s="4"/>
      <c r="F55" s="4">
        <v>3</v>
      </c>
    </row>
    <row r="56" spans="1:6" ht="13">
      <c r="A56" s="4"/>
      <c r="B56" s="15" t="s">
        <v>182</v>
      </c>
      <c r="C56" s="4" t="s">
        <v>110</v>
      </c>
      <c r="D56" s="4" t="s">
        <v>111</v>
      </c>
      <c r="E56" s="4"/>
      <c r="F56" s="4">
        <v>3</v>
      </c>
    </row>
    <row r="57" spans="1:6" ht="13">
      <c r="A57" s="4"/>
      <c r="B57" s="15" t="s">
        <v>183</v>
      </c>
      <c r="C57" s="4" t="s">
        <v>110</v>
      </c>
      <c r="D57" s="4" t="s">
        <v>111</v>
      </c>
      <c r="E57" s="4"/>
      <c r="F57" s="4">
        <v>3</v>
      </c>
    </row>
    <row r="58" spans="1:6" ht="13">
      <c r="A58" s="4"/>
      <c r="B58" s="15" t="s">
        <v>158</v>
      </c>
      <c r="C58" s="4" t="s">
        <v>110</v>
      </c>
      <c r="D58" s="4" t="s">
        <v>111</v>
      </c>
      <c r="E58" s="4"/>
      <c r="F58" s="4">
        <v>3</v>
      </c>
    </row>
    <row r="59" spans="1:6" ht="13">
      <c r="A59" s="4">
        <v>1640</v>
      </c>
      <c r="B59" s="14" t="s">
        <v>184</v>
      </c>
      <c r="C59" s="4" t="s">
        <v>132</v>
      </c>
      <c r="D59" s="4" t="s">
        <v>111</v>
      </c>
      <c r="E59" s="4" t="s">
        <v>133</v>
      </c>
      <c r="F59" s="4">
        <v>3</v>
      </c>
    </row>
    <row r="60" spans="1:6" ht="13">
      <c r="A60" s="4">
        <v>129</v>
      </c>
      <c r="B60" s="17" t="s">
        <v>185</v>
      </c>
      <c r="C60" s="4" t="s">
        <v>125</v>
      </c>
      <c r="D60" s="4" t="s">
        <v>111</v>
      </c>
      <c r="E60" s="4"/>
      <c r="F60" s="4">
        <v>3</v>
      </c>
    </row>
    <row r="61" spans="1:6" ht="13">
      <c r="A61" s="4"/>
      <c r="B61" s="17" t="s">
        <v>186</v>
      </c>
      <c r="C61" s="4" t="s">
        <v>125</v>
      </c>
      <c r="D61" s="4" t="s">
        <v>111</v>
      </c>
      <c r="E61" s="4"/>
      <c r="F61" s="4">
        <v>3</v>
      </c>
    </row>
    <row r="62" spans="1:6" ht="13">
      <c r="A62" s="4"/>
      <c r="B62" s="17" t="s">
        <v>187</v>
      </c>
      <c r="C62" s="4" t="s">
        <v>110</v>
      </c>
      <c r="D62" s="4" t="s">
        <v>111</v>
      </c>
      <c r="E62" s="4"/>
      <c r="F62" s="4">
        <v>3</v>
      </c>
    </row>
    <row r="63" spans="1:6" ht="13">
      <c r="A63" s="4"/>
      <c r="B63" s="17" t="s">
        <v>188</v>
      </c>
      <c r="C63" s="4" t="s">
        <v>110</v>
      </c>
      <c r="D63" s="4" t="s">
        <v>111</v>
      </c>
      <c r="E63" s="4"/>
      <c r="F63" s="4">
        <v>3</v>
      </c>
    </row>
    <row r="64" spans="1:6" ht="13">
      <c r="A64" s="4"/>
      <c r="B64" s="17" t="s">
        <v>189</v>
      </c>
      <c r="C64" s="4" t="s">
        <v>110</v>
      </c>
      <c r="D64" s="4" t="s">
        <v>111</v>
      </c>
      <c r="E64" s="4"/>
      <c r="F64" s="4">
        <v>3</v>
      </c>
    </row>
    <row r="65" spans="1:6" ht="13">
      <c r="A65" s="7"/>
      <c r="B65" s="17" t="s">
        <v>190</v>
      </c>
      <c r="C65" s="4" t="s">
        <v>125</v>
      </c>
      <c r="D65" s="4" t="s">
        <v>111</v>
      </c>
      <c r="E65" s="4"/>
      <c r="F65" s="4">
        <v>3</v>
      </c>
    </row>
    <row r="66" spans="1:6" ht="13">
      <c r="A66" s="4"/>
      <c r="B66" s="17" t="s">
        <v>191</v>
      </c>
      <c r="C66" s="4" t="s">
        <v>125</v>
      </c>
      <c r="D66" s="4" t="s">
        <v>111</v>
      </c>
      <c r="E66" s="4"/>
      <c r="F66" s="4">
        <v>3</v>
      </c>
    </row>
    <row r="67" spans="1:6" ht="13">
      <c r="A67" s="4"/>
      <c r="B67" s="17" t="s">
        <v>192</v>
      </c>
      <c r="C67" s="4" t="s">
        <v>125</v>
      </c>
      <c r="D67" s="4" t="s">
        <v>111</v>
      </c>
      <c r="E67" s="4"/>
      <c r="F67" s="4">
        <v>3</v>
      </c>
    </row>
    <row r="68" spans="1:6" ht="13">
      <c r="A68" s="4">
        <v>1743</v>
      </c>
      <c r="B68" s="17" t="s">
        <v>193</v>
      </c>
      <c r="C68" s="4" t="s">
        <v>140</v>
      </c>
      <c r="D68" s="4" t="s">
        <v>111</v>
      </c>
      <c r="E68" s="4"/>
      <c r="F68" s="4">
        <v>3</v>
      </c>
    </row>
    <row r="69" spans="1:6" ht="13">
      <c r="A69" s="4"/>
      <c r="B69" s="17" t="s">
        <v>194</v>
      </c>
      <c r="C69" s="4" t="s">
        <v>140</v>
      </c>
      <c r="D69" s="4" t="s">
        <v>111</v>
      </c>
      <c r="E69" s="4"/>
      <c r="F69" s="4">
        <v>3</v>
      </c>
    </row>
    <row r="70" spans="1:6" ht="13">
      <c r="A70" s="4"/>
      <c r="B70" s="17" t="s">
        <v>195</v>
      </c>
      <c r="C70" s="4" t="s">
        <v>140</v>
      </c>
      <c r="D70" s="4" t="s">
        <v>111</v>
      </c>
      <c r="E70" s="4"/>
      <c r="F70" s="4">
        <v>3</v>
      </c>
    </row>
    <row r="71" spans="1:6" ht="13">
      <c r="A71" s="4"/>
      <c r="B71" s="17" t="s">
        <v>196</v>
      </c>
      <c r="C71" s="4" t="s">
        <v>140</v>
      </c>
      <c r="D71" s="4" t="s">
        <v>111</v>
      </c>
      <c r="E71" s="4"/>
      <c r="F71" s="4">
        <v>3</v>
      </c>
    </row>
    <row r="72" spans="1:6" ht="13">
      <c r="A72" s="4"/>
      <c r="B72" s="17" t="s">
        <v>197</v>
      </c>
      <c r="C72" s="4" t="s">
        <v>140</v>
      </c>
      <c r="D72" s="4" t="s">
        <v>111</v>
      </c>
      <c r="E72" s="4"/>
      <c r="F72" s="4">
        <v>3</v>
      </c>
    </row>
    <row r="73" spans="1:6" ht="13">
      <c r="A73" s="4"/>
      <c r="B73" s="17" t="s">
        <v>198</v>
      </c>
      <c r="C73" s="4" t="s">
        <v>140</v>
      </c>
      <c r="D73" s="4" t="s">
        <v>111</v>
      </c>
      <c r="E73" s="4"/>
      <c r="F73" s="4">
        <v>3</v>
      </c>
    </row>
    <row r="74" spans="1:6" ht="13">
      <c r="A74" s="4"/>
      <c r="B74" s="17" t="s">
        <v>199</v>
      </c>
      <c r="C74" s="4" t="s">
        <v>140</v>
      </c>
      <c r="D74" s="4" t="s">
        <v>111</v>
      </c>
      <c r="E74" s="4"/>
      <c r="F74" s="4">
        <v>3</v>
      </c>
    </row>
    <row r="75" spans="1:6" ht="13">
      <c r="A75" s="4"/>
      <c r="B75" s="17" t="s">
        <v>200</v>
      </c>
      <c r="C75" s="4" t="s">
        <v>140</v>
      </c>
      <c r="D75" s="4" t="s">
        <v>111</v>
      </c>
      <c r="E75" s="4"/>
      <c r="F75" s="4">
        <v>3</v>
      </c>
    </row>
    <row r="76" spans="1:6" ht="13">
      <c r="A76" s="4"/>
      <c r="B76" s="17" t="s">
        <v>201</v>
      </c>
      <c r="C76" s="4" t="s">
        <v>140</v>
      </c>
      <c r="D76" s="4" t="s">
        <v>111</v>
      </c>
      <c r="E76" s="4"/>
      <c r="F76" s="4">
        <v>3</v>
      </c>
    </row>
    <row r="77" spans="1:6" ht="13">
      <c r="A77" s="4">
        <v>1623</v>
      </c>
      <c r="B77" s="14" t="s">
        <v>202</v>
      </c>
      <c r="C77" s="4" t="s">
        <v>132</v>
      </c>
      <c r="D77" s="4" t="s">
        <v>142</v>
      </c>
      <c r="E77" s="4" t="s">
        <v>154</v>
      </c>
      <c r="F77" s="4">
        <v>1</v>
      </c>
    </row>
    <row r="78" spans="1:6" ht="13">
      <c r="A78" s="7"/>
      <c r="B78" s="14" t="s">
        <v>203</v>
      </c>
      <c r="C78" s="4" t="s">
        <v>132</v>
      </c>
      <c r="D78" s="4" t="s">
        <v>111</v>
      </c>
      <c r="E78" s="4" t="s">
        <v>133</v>
      </c>
      <c r="F78" s="4">
        <v>3</v>
      </c>
    </row>
    <row r="79" spans="1:6" ht="13">
      <c r="A79" s="7"/>
      <c r="B79" s="14" t="s">
        <v>204</v>
      </c>
      <c r="C79" s="4" t="s">
        <v>132</v>
      </c>
      <c r="D79" s="4" t="s">
        <v>111</v>
      </c>
      <c r="E79" s="4" t="s">
        <v>133</v>
      </c>
      <c r="F79" s="4">
        <v>3</v>
      </c>
    </row>
    <row r="80" spans="1:6" ht="13">
      <c r="A80" s="7"/>
      <c r="B80" s="14" t="s">
        <v>205</v>
      </c>
      <c r="C80" s="4" t="s">
        <v>132</v>
      </c>
      <c r="D80" s="4" t="s">
        <v>111</v>
      </c>
      <c r="E80" s="4" t="s">
        <v>133</v>
      </c>
      <c r="F80" s="4">
        <v>3</v>
      </c>
    </row>
    <row r="81" spans="1:6" ht="13">
      <c r="A81" s="4">
        <v>936</v>
      </c>
      <c r="B81" s="14" t="s">
        <v>206</v>
      </c>
      <c r="C81" s="4" t="s">
        <v>132</v>
      </c>
      <c r="D81" s="4" t="s">
        <v>111</v>
      </c>
      <c r="E81" s="4" t="s">
        <v>133</v>
      </c>
      <c r="F81" s="4">
        <v>3</v>
      </c>
    </row>
    <row r="82" spans="1:6" ht="13">
      <c r="A82" s="4">
        <v>1064</v>
      </c>
      <c r="B82" s="14" t="s">
        <v>207</v>
      </c>
      <c r="C82" s="4" t="s">
        <v>132</v>
      </c>
      <c r="D82" s="4" t="s">
        <v>111</v>
      </c>
      <c r="E82" s="4" t="s">
        <v>133</v>
      </c>
      <c r="F82" s="4">
        <v>3</v>
      </c>
    </row>
    <row r="83" spans="1:6" ht="13">
      <c r="A83" s="4">
        <v>625</v>
      </c>
      <c r="B83" s="14" t="s">
        <v>208</v>
      </c>
      <c r="C83" s="4" t="s">
        <v>125</v>
      </c>
      <c r="D83" s="4" t="s">
        <v>111</v>
      </c>
      <c r="E83" s="4" t="s">
        <v>209</v>
      </c>
      <c r="F83" s="4">
        <v>3</v>
      </c>
    </row>
    <row r="84" spans="1:6" ht="13">
      <c r="A84" s="7"/>
      <c r="B84" s="14" t="s">
        <v>210</v>
      </c>
      <c r="C84" s="4" t="s">
        <v>132</v>
      </c>
      <c r="D84" s="4" t="s">
        <v>111</v>
      </c>
      <c r="E84" s="4" t="s">
        <v>133</v>
      </c>
      <c r="F84" s="4">
        <v>3</v>
      </c>
    </row>
    <row r="85" spans="1:6" ht="13">
      <c r="A85" s="4">
        <v>288</v>
      </c>
      <c r="B85" s="14" t="s">
        <v>211</v>
      </c>
      <c r="C85" s="4" t="s">
        <v>140</v>
      </c>
      <c r="D85" s="4" t="s">
        <v>111</v>
      </c>
      <c r="E85" s="4" t="s">
        <v>128</v>
      </c>
      <c r="F85" s="4">
        <v>3</v>
      </c>
    </row>
    <row r="86" spans="1:6" ht="13">
      <c r="A86" s="4">
        <v>1583</v>
      </c>
      <c r="B86" s="14" t="s">
        <v>212</v>
      </c>
      <c r="C86" s="4" t="s">
        <v>140</v>
      </c>
      <c r="D86" s="4" t="s">
        <v>111</v>
      </c>
      <c r="E86" s="4" t="s">
        <v>213</v>
      </c>
      <c r="F86" s="4">
        <v>3</v>
      </c>
    </row>
    <row r="87" spans="1:6" ht="13">
      <c r="A87" s="7"/>
      <c r="B87" s="14" t="s">
        <v>214</v>
      </c>
      <c r="C87" s="4" t="s">
        <v>125</v>
      </c>
      <c r="D87" s="4" t="s">
        <v>111</v>
      </c>
      <c r="E87" s="4" t="s">
        <v>215</v>
      </c>
      <c r="F87" s="4">
        <v>3</v>
      </c>
    </row>
    <row r="88" spans="1:6" ht="13">
      <c r="A88" s="7"/>
      <c r="B88" s="14" t="s">
        <v>216</v>
      </c>
      <c r="C88" s="4" t="s">
        <v>125</v>
      </c>
      <c r="D88" s="4" t="s">
        <v>111</v>
      </c>
      <c r="E88" s="4" t="s">
        <v>217</v>
      </c>
      <c r="F88" s="4">
        <v>3</v>
      </c>
    </row>
    <row r="89" spans="1:6" ht="13">
      <c r="A89" s="7"/>
      <c r="B89" s="14" t="s">
        <v>218</v>
      </c>
      <c r="C89" s="4" t="s">
        <v>132</v>
      </c>
      <c r="D89" s="4" t="s">
        <v>111</v>
      </c>
      <c r="E89" s="4" t="s">
        <v>133</v>
      </c>
      <c r="F89" s="4">
        <v>3</v>
      </c>
    </row>
    <row r="90" spans="1:6" ht="13">
      <c r="A90" s="4">
        <v>84</v>
      </c>
      <c r="B90" s="14" t="s">
        <v>219</v>
      </c>
      <c r="C90" s="4" t="s">
        <v>125</v>
      </c>
      <c r="D90" s="4" t="s">
        <v>142</v>
      </c>
      <c r="E90" s="4" t="s">
        <v>220</v>
      </c>
      <c r="F90" s="4">
        <v>1</v>
      </c>
    </row>
    <row r="91" spans="1:6" ht="13">
      <c r="A91" s="4">
        <v>1561</v>
      </c>
      <c r="B91" s="14" t="s">
        <v>221</v>
      </c>
      <c r="C91" s="4" t="s">
        <v>140</v>
      </c>
      <c r="D91" s="4" t="s">
        <v>111</v>
      </c>
      <c r="E91" s="4" t="s">
        <v>128</v>
      </c>
      <c r="F91" s="4">
        <v>3</v>
      </c>
    </row>
    <row r="92" spans="1:6" ht="13">
      <c r="A92" s="4">
        <v>526</v>
      </c>
      <c r="B92" s="17" t="s">
        <v>222</v>
      </c>
      <c r="C92" s="4" t="s">
        <v>140</v>
      </c>
      <c r="D92" s="4" t="s">
        <v>111</v>
      </c>
      <c r="E92" s="4"/>
      <c r="F92" s="4">
        <v>3</v>
      </c>
    </row>
    <row r="93" spans="1:6" ht="13">
      <c r="A93" s="4"/>
      <c r="B93" s="14" t="s">
        <v>223</v>
      </c>
      <c r="C93" s="4" t="s">
        <v>140</v>
      </c>
      <c r="D93" s="4" t="s">
        <v>111</v>
      </c>
      <c r="E93" s="4"/>
      <c r="F93" s="4">
        <v>3</v>
      </c>
    </row>
    <row r="94" spans="1:6" ht="13">
      <c r="A94" s="4"/>
      <c r="B94" s="14" t="s">
        <v>224</v>
      </c>
      <c r="C94" s="4" t="s">
        <v>140</v>
      </c>
      <c r="D94" s="4" t="s">
        <v>111</v>
      </c>
      <c r="E94" s="4"/>
      <c r="F94" s="4">
        <v>3</v>
      </c>
    </row>
    <row r="95" spans="1:6" ht="13">
      <c r="A95" s="4"/>
      <c r="B95" s="14" t="s">
        <v>225</v>
      </c>
      <c r="C95" s="4" t="s">
        <v>140</v>
      </c>
      <c r="D95" s="4" t="s">
        <v>111</v>
      </c>
      <c r="E95" s="4"/>
      <c r="F95" s="4">
        <v>3</v>
      </c>
    </row>
    <row r="96" spans="1:6" ht="13">
      <c r="A96" s="4">
        <v>724</v>
      </c>
      <c r="B96" s="17" t="s">
        <v>226</v>
      </c>
      <c r="C96" s="4" t="s">
        <v>140</v>
      </c>
      <c r="D96" s="4" t="s">
        <v>111</v>
      </c>
      <c r="E96" s="4"/>
      <c r="F96" s="4">
        <v>3</v>
      </c>
    </row>
    <row r="97" spans="1:6" ht="13">
      <c r="A97" s="4"/>
      <c r="B97" s="17" t="s">
        <v>227</v>
      </c>
      <c r="C97" s="4" t="s">
        <v>140</v>
      </c>
      <c r="D97" s="4" t="s">
        <v>111</v>
      </c>
      <c r="E97" s="4"/>
      <c r="F97" s="4">
        <v>3</v>
      </c>
    </row>
    <row r="98" spans="1:6" ht="13">
      <c r="A98" s="4"/>
      <c r="B98" s="17" t="s">
        <v>228</v>
      </c>
      <c r="C98" s="4" t="s">
        <v>140</v>
      </c>
      <c r="D98" s="4" t="s">
        <v>111</v>
      </c>
      <c r="E98" s="4"/>
      <c r="F98" s="4">
        <v>3</v>
      </c>
    </row>
    <row r="99" spans="1:6" ht="13">
      <c r="A99" s="4"/>
      <c r="B99" s="17" t="s">
        <v>229</v>
      </c>
      <c r="C99" s="4" t="s">
        <v>140</v>
      </c>
      <c r="D99" s="4" t="s">
        <v>111</v>
      </c>
      <c r="E99" s="4"/>
      <c r="F99" s="4">
        <v>3</v>
      </c>
    </row>
    <row r="100" spans="1:6" ht="13">
      <c r="A100" s="4"/>
      <c r="B100" s="17" t="s">
        <v>230</v>
      </c>
      <c r="C100" s="4" t="s">
        <v>140</v>
      </c>
      <c r="D100" s="4" t="s">
        <v>111</v>
      </c>
      <c r="E100" s="4"/>
      <c r="F100" s="4">
        <v>3</v>
      </c>
    </row>
    <row r="101" spans="1:6" ht="13">
      <c r="A101" s="4"/>
      <c r="B101" s="17" t="s">
        <v>231</v>
      </c>
      <c r="C101" s="4" t="s">
        <v>140</v>
      </c>
      <c r="D101" s="4" t="s">
        <v>111</v>
      </c>
      <c r="E101" s="4"/>
      <c r="F101" s="4">
        <v>3</v>
      </c>
    </row>
    <row r="102" spans="1:6" ht="13">
      <c r="A102" s="4"/>
      <c r="B102" s="17" t="s">
        <v>232</v>
      </c>
      <c r="C102" s="4" t="s">
        <v>140</v>
      </c>
      <c r="D102" s="4" t="s">
        <v>111</v>
      </c>
      <c r="E102" s="4"/>
      <c r="F102" s="4">
        <v>3</v>
      </c>
    </row>
    <row r="103" spans="1:6" ht="13">
      <c r="A103" s="4"/>
      <c r="B103" s="17" t="s">
        <v>233</v>
      </c>
      <c r="C103" s="4" t="s">
        <v>140</v>
      </c>
      <c r="D103" s="4" t="s">
        <v>111</v>
      </c>
      <c r="E103" s="4"/>
      <c r="F103" s="4">
        <v>3</v>
      </c>
    </row>
    <row r="104" spans="1:6" ht="13">
      <c r="A104" s="4">
        <v>39</v>
      </c>
      <c r="B104" s="14" t="s">
        <v>234</v>
      </c>
      <c r="C104" s="4" t="s">
        <v>140</v>
      </c>
      <c r="D104" s="4" t="s">
        <v>111</v>
      </c>
      <c r="E104" s="4" t="s">
        <v>128</v>
      </c>
      <c r="F104" s="4">
        <v>3</v>
      </c>
    </row>
    <row r="105" spans="1:6" ht="13">
      <c r="A105" s="7"/>
      <c r="B105" s="14" t="s">
        <v>235</v>
      </c>
      <c r="C105" s="4" t="s">
        <v>132</v>
      </c>
      <c r="D105" s="4" t="s">
        <v>111</v>
      </c>
      <c r="E105" s="4" t="s">
        <v>133</v>
      </c>
      <c r="F105" s="4">
        <v>3</v>
      </c>
    </row>
    <row r="106" spans="1:6" ht="13">
      <c r="A106" s="4">
        <v>1313</v>
      </c>
      <c r="B106" s="14" t="s">
        <v>236</v>
      </c>
      <c r="C106" s="4" t="s">
        <v>132</v>
      </c>
      <c r="D106" s="4" t="s">
        <v>142</v>
      </c>
      <c r="E106" s="4" t="s">
        <v>133</v>
      </c>
      <c r="F106" s="4">
        <v>3</v>
      </c>
    </row>
    <row r="107" spans="1:6" ht="13">
      <c r="A107" s="4">
        <v>1618</v>
      </c>
      <c r="B107" s="14" t="s">
        <v>237</v>
      </c>
      <c r="C107" s="12" t="s">
        <v>110</v>
      </c>
      <c r="D107" s="12" t="s">
        <v>142</v>
      </c>
      <c r="E107" s="12" t="s">
        <v>238</v>
      </c>
      <c r="F107" s="4">
        <v>1</v>
      </c>
    </row>
    <row r="108" spans="1:6" ht="13">
      <c r="A108" s="7"/>
      <c r="B108" s="14" t="s">
        <v>239</v>
      </c>
      <c r="C108" s="12" t="s">
        <v>110</v>
      </c>
      <c r="D108" s="12" t="s">
        <v>111</v>
      </c>
      <c r="E108" s="12" t="s">
        <v>238</v>
      </c>
      <c r="F108" s="4">
        <v>1</v>
      </c>
    </row>
    <row r="109" spans="1:6" ht="13">
      <c r="A109" s="7"/>
      <c r="B109" s="14" t="s">
        <v>240</v>
      </c>
      <c r="C109" s="12" t="s">
        <v>110</v>
      </c>
      <c r="D109" s="12" t="s">
        <v>111</v>
      </c>
      <c r="E109" s="12" t="s">
        <v>238</v>
      </c>
      <c r="F109" s="4">
        <v>1</v>
      </c>
    </row>
    <row r="110" spans="1:6" ht="13">
      <c r="A110" s="7"/>
      <c r="B110" s="14" t="s">
        <v>241</v>
      </c>
      <c r="C110" s="4" t="s">
        <v>110</v>
      </c>
      <c r="D110" s="4" t="s">
        <v>111</v>
      </c>
      <c r="E110" s="4" t="s">
        <v>238</v>
      </c>
      <c r="F110" s="4">
        <v>1</v>
      </c>
    </row>
    <row r="111" spans="1:6" ht="13">
      <c r="A111" s="4">
        <v>1512</v>
      </c>
      <c r="B111" s="14" t="s">
        <v>242</v>
      </c>
      <c r="C111" s="4" t="s">
        <v>132</v>
      </c>
      <c r="D111" s="12" t="s">
        <v>142</v>
      </c>
      <c r="E111" s="4" t="s">
        <v>133</v>
      </c>
      <c r="F111" s="4">
        <v>1</v>
      </c>
    </row>
    <row r="112" spans="1:6" ht="13">
      <c r="A112" s="4"/>
      <c r="B112" s="17" t="s">
        <v>243</v>
      </c>
      <c r="C112" s="12" t="s">
        <v>110</v>
      </c>
      <c r="D112" s="12" t="s">
        <v>142</v>
      </c>
      <c r="E112" s="4"/>
      <c r="F112" s="4">
        <v>3</v>
      </c>
    </row>
    <row r="113" spans="1:6" ht="13">
      <c r="A113" s="4"/>
      <c r="B113" s="17" t="s">
        <v>244</v>
      </c>
      <c r="C113" s="12" t="s">
        <v>110</v>
      </c>
      <c r="D113" s="12" t="s">
        <v>142</v>
      </c>
      <c r="E113" s="4"/>
      <c r="F113" s="4">
        <v>3</v>
      </c>
    </row>
    <row r="114" spans="1:6" ht="13">
      <c r="A114" s="4"/>
      <c r="B114" s="17" t="s">
        <v>245</v>
      </c>
      <c r="C114" s="12" t="s">
        <v>110</v>
      </c>
      <c r="D114" s="12" t="s">
        <v>142</v>
      </c>
      <c r="E114" s="4"/>
      <c r="F114" s="4">
        <v>3</v>
      </c>
    </row>
    <row r="115" spans="1:6" ht="13">
      <c r="A115" s="4"/>
      <c r="B115" s="17" t="s">
        <v>246</v>
      </c>
      <c r="C115" s="12" t="s">
        <v>110</v>
      </c>
      <c r="D115" s="12" t="s">
        <v>142</v>
      </c>
      <c r="E115" s="4"/>
      <c r="F115" s="4">
        <v>3</v>
      </c>
    </row>
    <row r="116" spans="1:6" ht="13">
      <c r="A116" s="4"/>
      <c r="B116" s="17" t="s">
        <v>247</v>
      </c>
      <c r="C116" s="12" t="s">
        <v>110</v>
      </c>
      <c r="D116" s="12" t="s">
        <v>142</v>
      </c>
      <c r="E116" s="4"/>
      <c r="F116" s="4">
        <v>3</v>
      </c>
    </row>
    <row r="117" spans="1:6" ht="13">
      <c r="A117" s="4"/>
      <c r="B117" s="17" t="s">
        <v>248</v>
      </c>
      <c r="C117" s="12" t="s">
        <v>110</v>
      </c>
      <c r="D117" s="12" t="s">
        <v>142</v>
      </c>
      <c r="E117" s="4"/>
      <c r="F117" s="4">
        <v>3</v>
      </c>
    </row>
    <row r="118" spans="1:6" ht="13">
      <c r="A118" s="4"/>
      <c r="B118" s="17" t="s">
        <v>249</v>
      </c>
      <c r="C118" s="12" t="s">
        <v>110</v>
      </c>
      <c r="D118" s="12" t="s">
        <v>142</v>
      </c>
      <c r="E118" s="4"/>
      <c r="F118" s="4">
        <v>3</v>
      </c>
    </row>
    <row r="119" spans="1:6" ht="13">
      <c r="A119" s="4"/>
      <c r="B119" s="17" t="s">
        <v>250</v>
      </c>
      <c r="C119" s="12" t="s">
        <v>110</v>
      </c>
      <c r="D119" s="12" t="s">
        <v>142</v>
      </c>
      <c r="E119" s="4"/>
      <c r="F119" s="4">
        <v>3</v>
      </c>
    </row>
    <row r="120" spans="1:6" ht="13">
      <c r="A120" s="4"/>
      <c r="B120" s="17" t="s">
        <v>251</v>
      </c>
      <c r="C120" s="12" t="s">
        <v>110</v>
      </c>
      <c r="D120" s="12" t="s">
        <v>142</v>
      </c>
      <c r="E120" s="4"/>
      <c r="F120" s="4">
        <v>3</v>
      </c>
    </row>
    <row r="121" spans="1:6" ht="13">
      <c r="A121" s="4"/>
      <c r="B121" s="17" t="s">
        <v>252</v>
      </c>
      <c r="C121" s="12" t="s">
        <v>110</v>
      </c>
      <c r="D121" s="12" t="s">
        <v>142</v>
      </c>
      <c r="E121" s="4"/>
      <c r="F121" s="4">
        <v>3</v>
      </c>
    </row>
    <row r="122" spans="1:6" ht="13">
      <c r="A122" s="4"/>
      <c r="B122" s="17" t="s">
        <v>253</v>
      </c>
      <c r="C122" s="12" t="s">
        <v>110</v>
      </c>
      <c r="D122" s="12" t="s">
        <v>142</v>
      </c>
      <c r="E122" s="4"/>
      <c r="F122" s="4">
        <v>3</v>
      </c>
    </row>
    <row r="123" spans="1:6" ht="13">
      <c r="A123" s="4"/>
      <c r="B123" s="17" t="s">
        <v>123</v>
      </c>
      <c r="C123" s="12" t="s">
        <v>110</v>
      </c>
      <c r="D123" s="12" t="s">
        <v>142</v>
      </c>
      <c r="E123" s="4"/>
      <c r="F123" s="4">
        <v>3</v>
      </c>
    </row>
    <row r="124" spans="1:6" ht="13">
      <c r="A124" s="4"/>
      <c r="B124" s="17" t="s">
        <v>254</v>
      </c>
      <c r="C124" s="12" t="s">
        <v>110</v>
      </c>
      <c r="D124" s="12" t="s">
        <v>142</v>
      </c>
      <c r="E124" s="4"/>
      <c r="F124" s="4">
        <v>3</v>
      </c>
    </row>
    <row r="125" spans="1:6" ht="13">
      <c r="A125" s="4">
        <v>995</v>
      </c>
      <c r="B125" s="17" t="s">
        <v>255</v>
      </c>
      <c r="C125" s="12" t="s">
        <v>110</v>
      </c>
      <c r="D125" s="12" t="s">
        <v>142</v>
      </c>
      <c r="E125" s="4"/>
      <c r="F125" s="4">
        <v>3</v>
      </c>
    </row>
    <row r="126" spans="1:6" ht="13">
      <c r="A126" s="4"/>
      <c r="B126" s="17" t="s">
        <v>256</v>
      </c>
      <c r="C126" s="12" t="s">
        <v>110</v>
      </c>
      <c r="D126" s="12" t="s">
        <v>142</v>
      </c>
      <c r="E126" s="4"/>
      <c r="F126" s="4">
        <v>3</v>
      </c>
    </row>
    <row r="127" spans="1:6" ht="13">
      <c r="A127" s="4"/>
      <c r="B127" s="17" t="s">
        <v>257</v>
      </c>
      <c r="C127" s="12" t="s">
        <v>110</v>
      </c>
      <c r="D127" s="12" t="s">
        <v>142</v>
      </c>
      <c r="E127" s="4"/>
      <c r="F127" s="4">
        <v>3</v>
      </c>
    </row>
    <row r="128" spans="1:6" ht="13">
      <c r="A128" s="4"/>
      <c r="B128" s="17" t="s">
        <v>258</v>
      </c>
      <c r="C128" s="12" t="s">
        <v>110</v>
      </c>
      <c r="D128" s="12" t="s">
        <v>142</v>
      </c>
      <c r="E128" s="4"/>
      <c r="F128" s="4">
        <v>3</v>
      </c>
    </row>
    <row r="129" spans="1:6" ht="13">
      <c r="A129" s="4"/>
      <c r="B129" s="17" t="s">
        <v>259</v>
      </c>
      <c r="C129" s="12" t="s">
        <v>110</v>
      </c>
      <c r="D129" s="12" t="s">
        <v>142</v>
      </c>
      <c r="E129" s="4"/>
      <c r="F129" s="4">
        <v>3</v>
      </c>
    </row>
    <row r="130" spans="1:6" ht="13">
      <c r="A130" s="4"/>
      <c r="B130" s="17" t="s">
        <v>260</v>
      </c>
      <c r="C130" s="12" t="s">
        <v>110</v>
      </c>
      <c r="D130" s="12" t="s">
        <v>142</v>
      </c>
      <c r="E130" s="4"/>
      <c r="F130" s="4">
        <v>3</v>
      </c>
    </row>
    <row r="131" spans="1:6" ht="13">
      <c r="A131" s="4"/>
      <c r="B131" s="17" t="s">
        <v>226</v>
      </c>
      <c r="C131" s="12" t="s">
        <v>110</v>
      </c>
      <c r="D131" s="12" t="s">
        <v>142</v>
      </c>
      <c r="E131" s="4"/>
      <c r="F131" s="4">
        <v>3</v>
      </c>
    </row>
    <row r="132" spans="1:6" ht="13">
      <c r="A132" s="4"/>
      <c r="B132" s="17" t="s">
        <v>261</v>
      </c>
      <c r="C132" s="12" t="s">
        <v>110</v>
      </c>
      <c r="D132" s="12" t="s">
        <v>142</v>
      </c>
      <c r="E132" s="4"/>
      <c r="F132" s="4">
        <v>3</v>
      </c>
    </row>
    <row r="133" spans="1:6" ht="13">
      <c r="A133" s="4"/>
      <c r="B133" s="17" t="s">
        <v>262</v>
      </c>
      <c r="C133" s="12" t="s">
        <v>110</v>
      </c>
      <c r="D133" s="12" t="s">
        <v>142</v>
      </c>
      <c r="E133" s="4"/>
      <c r="F133" s="4">
        <v>3</v>
      </c>
    </row>
    <row r="134" spans="1:6" ht="13">
      <c r="A134" s="4"/>
      <c r="B134" s="17" t="s">
        <v>263</v>
      </c>
      <c r="C134" s="12" t="s">
        <v>110</v>
      </c>
      <c r="D134" s="12" t="s">
        <v>142</v>
      </c>
      <c r="E134" s="4"/>
      <c r="F134" s="4">
        <v>3</v>
      </c>
    </row>
    <row r="135" spans="1:6" ht="13">
      <c r="A135" s="4"/>
      <c r="B135" s="17" t="s">
        <v>264</v>
      </c>
      <c r="C135" s="12" t="s">
        <v>110</v>
      </c>
      <c r="D135" s="12" t="s">
        <v>142</v>
      </c>
      <c r="E135" s="4"/>
      <c r="F135" s="4">
        <v>3</v>
      </c>
    </row>
    <row r="136" spans="1:6" ht="13">
      <c r="A136" s="4"/>
      <c r="B136" s="17" t="s">
        <v>265</v>
      </c>
      <c r="C136" s="12" t="s">
        <v>110</v>
      </c>
      <c r="D136" s="12" t="s">
        <v>142</v>
      </c>
      <c r="E136" s="4"/>
      <c r="F136" s="4">
        <v>3</v>
      </c>
    </row>
    <row r="137" spans="1:6" ht="13">
      <c r="A137" s="4"/>
      <c r="B137" s="17" t="s">
        <v>266</v>
      </c>
      <c r="C137" s="12" t="s">
        <v>110</v>
      </c>
      <c r="D137" s="12" t="s">
        <v>142</v>
      </c>
      <c r="E137" s="4"/>
      <c r="F137" s="4">
        <v>3</v>
      </c>
    </row>
    <row r="138" spans="1:6" ht="13">
      <c r="A138" s="4"/>
      <c r="B138" s="17" t="s">
        <v>267</v>
      </c>
      <c r="C138" s="12" t="s">
        <v>110</v>
      </c>
      <c r="D138" s="12" t="s">
        <v>142</v>
      </c>
      <c r="E138" s="4"/>
      <c r="F138" s="4">
        <v>3</v>
      </c>
    </row>
    <row r="139" spans="1:6" ht="13">
      <c r="A139" s="4"/>
      <c r="B139" s="17" t="s">
        <v>268</v>
      </c>
      <c r="C139" s="12" t="s">
        <v>110</v>
      </c>
      <c r="D139" s="12" t="s">
        <v>142</v>
      </c>
      <c r="E139" s="4"/>
      <c r="F139" s="4">
        <v>3</v>
      </c>
    </row>
    <row r="140" spans="1:6" ht="13">
      <c r="A140" s="4"/>
      <c r="B140" s="17" t="s">
        <v>269</v>
      </c>
      <c r="C140" s="12" t="s">
        <v>110</v>
      </c>
      <c r="D140" s="12" t="s">
        <v>142</v>
      </c>
      <c r="E140" s="4"/>
      <c r="F140" s="4">
        <v>3</v>
      </c>
    </row>
    <row r="141" spans="1:6" ht="13">
      <c r="A141" s="4"/>
      <c r="B141" s="17" t="s">
        <v>270</v>
      </c>
      <c r="C141" s="12" t="s">
        <v>110</v>
      </c>
      <c r="D141" s="12" t="s">
        <v>142</v>
      </c>
      <c r="E141" s="4"/>
      <c r="F141" s="4">
        <v>3</v>
      </c>
    </row>
    <row r="142" spans="1:6" ht="13">
      <c r="A142" s="4"/>
      <c r="B142" s="17" t="s">
        <v>271</v>
      </c>
      <c r="C142" s="12" t="s">
        <v>110</v>
      </c>
      <c r="D142" s="12" t="s">
        <v>142</v>
      </c>
      <c r="E142" s="4"/>
      <c r="F142" s="4">
        <v>3</v>
      </c>
    </row>
    <row r="143" spans="1:6" ht="13">
      <c r="A143" s="4"/>
      <c r="B143" s="17" t="s">
        <v>272</v>
      </c>
      <c r="C143" s="12" t="s">
        <v>110</v>
      </c>
      <c r="D143" s="12" t="s">
        <v>142</v>
      </c>
      <c r="E143" s="4"/>
      <c r="F143" s="4">
        <v>3</v>
      </c>
    </row>
    <row r="144" spans="1:6" ht="13">
      <c r="A144" s="4">
        <v>106</v>
      </c>
      <c r="B144" s="14" t="s">
        <v>273</v>
      </c>
      <c r="C144" s="4" t="s">
        <v>125</v>
      </c>
      <c r="D144" s="12" t="s">
        <v>111</v>
      </c>
      <c r="E144" s="4" t="s">
        <v>274</v>
      </c>
      <c r="F144" s="4">
        <v>3</v>
      </c>
    </row>
    <row r="145" spans="1:6" ht="13">
      <c r="A145" s="7"/>
      <c r="B145" s="18"/>
      <c r="C145" s="7"/>
      <c r="D145" s="7"/>
      <c r="E145" s="7"/>
      <c r="F145" s="4">
        <f>SUM(F14:F144)</f>
        <v>379</v>
      </c>
    </row>
    <row r="146" spans="1:6" ht="13">
      <c r="A146" s="21" t="s">
        <v>278</v>
      </c>
      <c r="B146" s="20"/>
      <c r="C146" s="8"/>
      <c r="D146" s="8"/>
      <c r="E146" s="8"/>
      <c r="F146" s="9">
        <f>F145+J157</f>
        <v>379</v>
      </c>
    </row>
    <row r="147" spans="1:6" ht="13">
      <c r="A147" s="22" t="s">
        <v>279</v>
      </c>
      <c r="B147" s="20"/>
      <c r="C147" s="8"/>
      <c r="D147" s="8"/>
      <c r="E147" s="8"/>
      <c r="F147" s="9">
        <f>F146/492</f>
        <v>0.77032520325203258</v>
      </c>
    </row>
    <row r="148" spans="1:6" ht="13">
      <c r="A148" s="22" t="s">
        <v>280</v>
      </c>
      <c r="B148" s="20"/>
      <c r="C148" s="8"/>
      <c r="D148" s="8"/>
      <c r="E148" s="8"/>
      <c r="F148" s="9">
        <f>1-F147</f>
        <v>0.22967479674796742</v>
      </c>
    </row>
    <row r="149" spans="1:6" ht="13">
      <c r="B149" s="19"/>
    </row>
  </sheetData>
  <autoFilter ref="A1:E144"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M2_am_en</vt:lpstr>
      <vt:lpstr>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Hizkiel Alemayehu</cp:lastModifiedBy>
  <dcterms:modified xsi:type="dcterms:W3CDTF">2024-11-07T10:43:53Z</dcterms:modified>
</cp:coreProperties>
</file>