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izkielalemayehu/Downloads/Error_analysis/Annotator_1/"/>
    </mc:Choice>
  </mc:AlternateContent>
  <xr:revisionPtr revIDLastSave="0" documentId="13_ncr:1_{29D2671E-E7C8-7846-8137-360578F160A2}" xr6:coauthVersionLast="47" xr6:coauthVersionMax="47" xr10:uidLastSave="{00000000-0000-0000-0000-000000000000}"/>
  <bookViews>
    <workbookView xWindow="0" yWindow="500" windowWidth="28800" windowHeight="16440" activeTab="1" xr2:uid="{00000000-000D-0000-FFFF-FFFF00000000}"/>
  </bookViews>
  <sheets>
    <sheet name="m2_en_am" sheetId="1" r:id="rId1"/>
    <sheet name="Errors" sheetId="2" r:id="rId2"/>
  </sheets>
  <definedNames>
    <definedName name="_xlnm._FilterDatabase" localSheetId="0" hidden="1">m2_en_am!$D$1:$D$1000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5" i="2" l="1"/>
  <c r="F86" i="2" s="1"/>
  <c r="F83" i="2"/>
  <c r="G5" i="2"/>
  <c r="H5" i="2" s="1"/>
  <c r="G4" i="2"/>
  <c r="H4" i="2" s="1"/>
  <c r="G3" i="2"/>
  <c r="H3" i="2" s="1"/>
  <c r="G2" i="2"/>
  <c r="H2" i="2" s="1"/>
  <c r="D52" i="1"/>
  <c r="H6" i="2" l="1"/>
</calcChain>
</file>

<file path=xl/sharedStrings.xml><?xml version="1.0" encoding="utf-8"?>
<sst xmlns="http://schemas.openxmlformats.org/spreadsheetml/2006/main" count="438" uniqueCount="229">
  <si>
    <t>Source</t>
  </si>
  <si>
    <t>Translation</t>
  </si>
  <si>
    <t>Id</t>
  </si>
  <si>
    <t xml:space="preserve">Error Rate </t>
  </si>
  <si>
    <t>I have bought the car.</t>
  </si>
  <si>
    <t>መኪናውን ገዛሁ።</t>
  </si>
  <si>
    <t>The food was always mixed with blood in Sednaya prison. At least the blood had some salt in it....</t>
  </si>
  <si>
    <t>com/indepth/features/2017/01/alive-surviving-assad-prison-cells-170123085748985.html... በሴድናይያ እስር ቤት ውስጥ ምግብ ሁል ጊዜ ከደም ጋር ይደባለቅ ነበር። ቢያንስ ደሙ ትንሽ ጨው ነበረው....</t>
  </si>
  <si>
    <t>Luxottica, the world's largest eyewear maker, set to see even larger market share increase as it buys out Essilor,…</t>
  </si>
  <si>
    <t>በዓለም ትልቁ የዓይን መነፅር አምራች የሆነው ሉክሶቲካ ኤሲሎርን በመግዛቱ የበለጠ የገበያ ድርሻ መጨመሩን ለማየት ተዘጋጅቷል... http://ift.tt/2j0DLIp</t>
  </si>
  <si>
    <t>From 1968-1969 she was committed to the Vienna Volksoper.</t>
  </si>
  <si>
    <t>ከ1968-1969 በቪየና ቮልክስኦፐር ውስጥ ተሰማርታ ነበር.</t>
  </si>
  <si>
    <t>The NABC typically extends over eleven days and includes many different events.</t>
  </si>
  <si>
    <t>NABC በአብዛኛው በአሥራ አንድ ቀናት ውስጥ የሚዘልቅ ሲሆን ብዙ የተለያዩ ዝግጅቶችን ያካትታል.</t>
  </si>
  <si>
    <t>A blanket of thick grey smog covers the Indian capital, Delhi, with some areas 30 times more polluted than the World Health Organization's recommended limit, one year after a similar smog.</t>
  </si>
  <si>
    <t>የዓለማችን የጤና ድርጅት ከሚመክረው ገደብ 30 እጥፍ የሚበልጥ ብክለት የተከሰተባቸው አንዳንድ አካባቢዎች</t>
  </si>
  <si>
    <t>Ground breaking on the Barack Obama Presidential Center in Jackson Park, Illinois, is pushed back again until all federal approvals are completed, which will not be until 2019.</t>
  </si>
  <si>
    <t>በኢሊኖይ፣ ጃክሰን ፓርክ በሚገኘው የባራክ ኦባማ ፕሬዚዳንታዊ ማዕከል የመሬት መንሸራተት ስራ ሁሉም የፌደራል ማረጋገጫዎች እስኪጠናቀቁ ድረስ እንደገና ወደ ኋላ ይለወጣል፣ ይህም እስከ 2019 ድረስ አይሆንም።</t>
  </si>
  <si>
    <t>In Russia, police arrested over 400 people in Manege Square hours after picking up some 200 people outside the court where the Bolotnaya square case defendants were being tried.</t>
  </si>
  <si>
    <t>በሩሲያ ፖሊስ ከቦሎትናያ አደባባይ ክስ ተከሳሾች ፍርድ ቤት ፊት ለፊት 200 ሰዎችን ከወሰደ በኋላ ከ400 በላይ ሰዎችን በማኔጌ አደባባይ አስሮ ነበር።</t>
  </si>
  <si>
    <t>Around 200 BCE many wealthy families in Rome had personal Greek physicians.</t>
  </si>
  <si>
    <t>በ200 ዓ.ም. አካባቢ በሮም የነበሩ ብዙ ሀብታም ቤተሰቦች የግል የግሪክ ሐኪሞች ነበሯቸው።</t>
  </si>
  <si>
    <t>SpaceX returns to flight by placing 10 Iridium NEXT satellites in orbit and successfully recovering the first stage of its Falcon 9 launcher on a droneship.</t>
  </si>
  <si>
    <t>ስፔስ ኤክስ 10 የኢሪዲየም NEXT ሳተላይቶችን ወደ ዑደት በማስገባት እና በዶሮን መርከብ ላይ የፋልኮን 9 ማስጀመሪያውን የመጀመሪያ ደረጃ በተሳካ ሁኔታ በማገገም ወደ በረራ ይመለሳል ።</t>
  </si>
  <si>
    <t>Belgian lawmakers extend euthanasia</t>
  </si>
  <si>
    <t>#ቤልጂየም #ሕግ አውጭዎች #euthanasia ን ለልጆች ያራዝማሉ http://bit.</t>
  </si>
  <si>
    <t>A 5.0 magnitude earthquake strikes Shaheed Benazir Abad District, Pakistan, killing 1 person and injuring another 70.</t>
  </si>
  <si>
    <t>በፓኪስታን ሻሂድ ቤናዚር አባድ ወረዳ 5 ጥንካሬ ያለው የመሬት መንቀጥቀጥ 1 ሰው ሲሞት 70 ሰዎች ሲጎዱ ተከሰተ።</t>
  </si>
  <si>
    <t>More simply speaking, a tribosystem is a tribological system that consists of at least two contacting bodies, including the environment in which the interaction takes place.</t>
  </si>
  <si>
    <t>በቀላል አነጋገር ፣ አንድ ጎሳ ስርዓት ቢያንስ ሁለት የሚገናኙ አካላትን ያቀፈ ትሪቦሎጂያዊ ስርዓት ነው ፣ መስተጋብር የሚከናወንበትን አካባቢ ጨምሮ ።</t>
  </si>
  <si>
    <t>In motor sport, the Porsche 19 team of Earl Bamber, Nick Tandy and Nico Hulkenberg wins the 2015 24 Hours of Le Mans.</t>
  </si>
  <si>
    <t>በሞተር ስፖርት ውስጥ ፣ አርል ባምበር ፣ ኒክ ታንዲ እና ኒኮ ሃልከንበርግ የፖርሸ 19 ቡድን የ 2015 24 ሰዓቶች የሊ ማን ውድድርን አሸነፈ ።</t>
  </si>
  <si>
    <t>Would you mind repeating that?</t>
  </si>
  <si>
    <t>ይህን በድጋሚ ትመልሱታላችሁ?</t>
  </si>
  <si>
    <t>The Sound of Music has been included in numerous top film lists from the American Film Institute.</t>
  </si>
  <si>
    <t>የሙዚቃ ድምጽ በአሜሪካ ፊልም ኢንስቲትዩት ውስጥ በበርካታ ምርጥ የፊልም ዝርዝሮች ውስጥ ተካትቷል ።</t>
  </si>
  <si>
    <t>It’s always a pleasure to attend an arts event with you and learn something new.</t>
  </si>
  <si>
    <t>ከእርስዎ ጋር በአንድ የኪነ-ጥበብ ዝግጅት ላይ መገኘት እና አዲስ ነገር መማር ሁልጊዜም ደስታ ነው ።</t>
  </si>
  <si>
    <t>XploreBD First Post, India Paramilitary forces must check cattle smuggling to  #Bangladesh</t>
  </si>
  <si>
    <t>#XploreBD የመጀመሪያ ልጥፍ ፣ ህንድ የፓራሚሊቴሪ ኃይሎች ወደ #ባንግላዴሽ የከብት አዘዋዋሪነትን መቆጣጠር አለባቸው... http://fb.me/14ZvAd3k2</t>
  </si>
  <si>
    <t>Skanska USA implodes the Old Kosciuszko Bridge in New York City after 78 years of connecting Brooklyn and Queens.</t>
  </si>
  <si>
    <t>ስካንስካ ዩኤስኤ ከብሩክሊን እና ከኩዊንስ ጋር ከ 78 ዓመታት በኋላ በኒው ዮርክ ከተማ ውስጥ የድሮውን የኮሲየስኮ ድልድይ ያፈሳል ።</t>
  </si>
  <si>
    <t>That’s a good deal.</t>
  </si>
  <si>
    <t>ያ ጥሩ ስምምነት ነው።</t>
  </si>
  <si>
    <t>I’m getting married.</t>
  </si>
  <si>
    <t>እኔ ማግባት  ነኝ.</t>
  </si>
  <si>
    <t>More than 2,000 migrants are rescued from the Mediterranean Sea off the coast of Libya.</t>
  </si>
  <si>
    <t>ከ2000 በላይ ስደተኞች ከሊቢያ የባህር ዳርቻ በሜድትራንያን ባሕር ውስጥ ተርፈዋል።</t>
  </si>
  <si>
    <t>I run my own business.</t>
  </si>
  <si>
    <t>የራሴን ንግድ እመራለሁ።</t>
  </si>
  <si>
    <t>I will open the door.</t>
  </si>
  <si>
    <t>እኔ እከፍታለሁ ።</t>
  </si>
  <si>
    <t>Is there any book on the table?</t>
  </si>
  <si>
    <t>ጠረጴዛው ላይ መጽሐፍ አለ?</t>
  </si>
  <si>
    <t>The Wonders of the Ocean.</t>
  </si>
  <si>
    <t>የባህር ድንቅ ነገሮች</t>
  </si>
  <si>
    <t>Jimmy Carter says he has liver cancer, will undergo treatment  … via @dailykos</t>
  </si>
  <si>
    <t>ጂሚ ካርተር የጉበት ካንሰር እንዳለበት ተናግሯል ፣ ህክምና ይደረግበታል http://www.dailykos.com/story/2015/08/12/1411483/-ጂሚ ካርተር-የጉበት ካንሰር እንዳለበት-እንደሚል-የሕክምና... via @dailykos</t>
  </si>
  <si>
    <t>PETITION - Sack Iain Duncan Smith and have him investigated for crimes against humanity  …</t>
  </si>
  <si>
    <r>
      <t xml:space="preserve">ጥያቄ - ኢየን ዱንካን ስሚዝ ከሥራ እንዲባረር እና በሰብአዊነት ላይ በተፈጸሙ ወንጀሎች እንዲመረመር ያድርጉት </t>
    </r>
    <r>
      <rPr>
        <u/>
        <sz val="10"/>
        <color rgb="FF1155CC"/>
        <rFont val="Arial"/>
        <family val="2"/>
      </rPr>
      <t>http://iainduncansmith.com/petition-sack-iain-duncan-smith-investigated-crimes-humanity/...</t>
    </r>
  </si>
  <si>
    <t>On December 9, 2009, Coffman was placed on season-ending injured reserve due to a left ankle injury.</t>
  </si>
  <si>
    <t>ታህሳስ 9 ቀን 2009 ኮፍማን በግራ አንጓው ላይ በደረሰበት ጉዳት ምክንያት በወቅቱ መጨረሻ ላይ ጉዳት ደርሶበታል ።</t>
  </si>
  <si>
    <t>Australia Home Affairs minister Peter Dutton looks to help 'persecuted' white South African farmers -  … via @smh</t>
  </si>
  <si>
    <t>የአውስትራሊያ የሀገር ውስጥ ጉዳይ ሚኒስትር ፒተር ዳተን 'የተሰደዱ' ነጭ የደቡብ አፍሪካ ገበሬዎችን ለመርዳት እየፈለጉ ነው - https://www. smh. com. au/politics/federal/peter-dutton-looks-to-help-persecuted-white-south-african-farmers-20180314-p4z4el. html... via @smh</t>
  </si>
  <si>
    <t>Piers coronations were smaller to avoid stopping the visual upward thrust.</t>
  </si>
  <si>
    <t>የፒርስ ኮሮኔሽኖች የእይታውን ወደ ላይ መጎተት ለማስቀረት አነስተኛ ነበሩ ።</t>
  </si>
  <si>
    <t>This collection also contained his famous libretto to the opera Anyuta.</t>
  </si>
  <si>
    <t>ይህ ስብስብ ደግሞ ኦፔራ Anyuta ወደ ዝነኛ ሊብሬቶ ይዟል.</t>
  </si>
  <si>
    <t>Latvia officially adopts the Euro as its currency and becomes the 18th member of the Eurozone.</t>
  </si>
  <si>
    <t>ላቲቪያ በይፋ ዩሮዋን እንደ ገንዘቧ ተቀበለች እና የዩሮ ዞን 18 ኛ አባል ሆነች።</t>
  </si>
  <si>
    <t>I’m sick.</t>
  </si>
  <si>
    <t>ታምሜያለሁ።</t>
  </si>
  <si>
    <t>FC Cincinnati is announced as the 26th expansion team of Major League Soccer, set to begin play next year.</t>
  </si>
  <si>
    <t>FC ሲንሲናቲ 26ኛው የሜጀር ሊግ እግር ኳስ ቡድን መሆኑ ታውቋል፣ በሚቀጥለው ዓመት ይጀምራል ።</t>
  </si>
  <si>
    <t>They proceeded with the play even though it was late.</t>
  </si>
  <si>
    <t>ዘግይተው ቢመጡም ትርኢቱን ቀጠሉ።</t>
  </si>
  <si>
    <t>In 1853 he voted in favour of the ballot.</t>
  </si>
  <si>
    <t>በ1853 ለምርጫው ድምጽ ሰጥቷል።</t>
  </si>
  <si>
    <t>In Australian rules football, Brendon Bolton is sacked as the head coach of the Carlton Football Club, following a prolonged period of poor on-field performances.</t>
  </si>
  <si>
    <t>በአውስትራሊያ እግር ኳስ ውስጥ ብሬንደን ቦልተን በሜዳ ላይ ለረጅም ጊዜ መጥፎ አፈፃፀም ካሳየ በኋላ የካርልተን እግር ኳስ ክለብ ዋና አሰልጣኝ ሆነው ተባረሩ ።</t>
  </si>
  <si>
    <t>He died from cancer at Bronglais Hospital, Aberystwyth, in October 2005.</t>
  </si>
  <si>
    <t>በካቲት 2005 በአቤሪስትዊት በሚገኘው ብሮንግላይስ ሆስፒታል ውስጥ በካንሰር ሞተ ።</t>
  </si>
  <si>
    <t>And only two have ever won 6 (Cuckoo's Nest, Midnight Express) - and that is a wild stat.  …</t>
  </si>
  <si>
    <t>እና ሁለት ብቻ 6 (የኩኩስ ጎጆ ፣ የምሽት ኤክስፕረስ) አሸንፈዋል - እና ያ ደደብ ስታትስቲክስ ነው ። https://twitter.com/kristapley/status/818226746675765248.</t>
  </si>
  <si>
    <t>I have no time to see you.</t>
  </si>
  <si>
    <t>አንተን ለማየት ጊዜ የለኝም።</t>
  </si>
  <si>
    <t>Humphrey was accused on 7 June 1994, of having killed four robin chicks, which were nesting in a window box outside the office of John Major, then Prime Minister.</t>
  </si>
  <si>
    <t>ሃምፍሪ በ 7 ሰኔ 1994 ከጆን ሜጀር ቢሮ ውጭ በነበረው መስኮት ሳጥን ውስጥ በሚያርፉ አራት የሮቢን ጫጩቶች ላይ ጥፋተኛ መሆኑን ተከሰሰ ።</t>
  </si>
  <si>
    <t>I don't care for the pope. They're all false prophets as far as I'm concerned</t>
  </si>
  <si>
    <t>ጳጳሱ ምንም አይነካኝም፤ ሁሉም ሐሰተኛ ነቢያት ናቸው</t>
  </si>
  <si>
    <t>But I thought we had to be at the restaurant by 7:30 for the surprise party.</t>
  </si>
  <si>
    <t>ግን ለድንገተኛ ድግስ በ7:30 ሰዓት ላይ ወደ ምግብ ቤት መሄድ አለብን ብዬ አሰብኩ።</t>
  </si>
  <si>
    <t>Do you want to eat with me?</t>
  </si>
  <si>
    <t>ከእኔ ጋር መብላት ትፈልጋለህ?</t>
  </si>
  <si>
    <t>2018 Will be a Pivotal Year for Southeast Asian Democracy - Council on Foreign Relations…</t>
  </si>
  <si>
    <t>2018 ለደቡብ ምስራቅ እስያ ዴሞክራሲ ወሳኝ ዓመት ይሆናል - የውጭ ግንኙነት ምክር ቤት... https://goo.gl/fb/df1pva</t>
  </si>
  <si>
    <t>DGodfatherMoody Hey Dave at least we don't have obstruction of justice charges in NASCAR like MLB. Nascar fans pretty hard on cheaters.</t>
  </si>
  <si>
    <t>@DGodfatherMoody ሄይ ዴቭ ቢያንስ በናስካር ውስጥ እንደ MLB የፍትህ ማደናቀፍ ክስ የለንም ።</t>
  </si>
  <si>
    <t>BBCOne: Our live coverage of  #GERvsARG continues from the iconic Maracanã stadium in Rio.</t>
  </si>
  <si>
    <t>@BBCOne: የ #GERvsARG የቀጥታ ስርጭታችን ከሪዮ ከሚገኘው ታዋቂው ማራካና ስታዲየም ይቀጥላል። #WorldCupFinal pic.twitter.com/t9VE77K3vC</t>
  </si>
  <si>
    <t>Friendly's is giving away a trip for 4 to Universal Orlando® Resort! Enter for your chance to win!</t>
  </si>
  <si>
    <r>
      <t xml:space="preserve">Friendly ለ 4 ሰዎች ወደ ዩኒቨርሳል ኦርላንዶ ሪዞርት ጉዞ እያቀረበ ነው! ለማሸነፍ እድልዎን ይግቡ! </t>
    </r>
    <r>
      <rPr>
        <u/>
        <sz val="10"/>
        <color rgb="FF1155CC"/>
        <rFont val="Arial"/>
        <family val="2"/>
      </rPr>
      <t>http://www.friendlysorlandosweeps.com/#.VYNY-t4D0kw.twitter...</t>
    </r>
  </si>
  <si>
    <t>Three suicide bombers kill at least 20 people at a fish market in Konduga, Borno, Nigeria.</t>
  </si>
  <si>
    <t>በናይጄሪያ ቦርኖ፣ ኮንዱጋ በሚገኝ የዓሳ ገበያ ላይ ሦስት ራስን የገደሉ ቦምብ ጣይዎች ቢያንስ 20 ሰዎችን ገድለዋል።</t>
  </si>
  <si>
    <t>Line number</t>
  </si>
  <si>
    <t>Word</t>
  </si>
  <si>
    <t>Error Types</t>
  </si>
  <si>
    <t>Severity</t>
  </si>
  <si>
    <t>Explanation</t>
  </si>
  <si>
    <t xml:space="preserve">ተሰማርታ </t>
  </si>
  <si>
    <t>Mistranslation</t>
  </si>
  <si>
    <t>Minor</t>
  </si>
  <si>
    <t>Mistranslated for the word committed.</t>
  </si>
  <si>
    <t>ውስጥ</t>
  </si>
  <si>
    <t>Major</t>
  </si>
  <si>
    <t>Mistranslated for the word over.</t>
  </si>
  <si>
    <t>A blanket</t>
  </si>
  <si>
    <t>Omission</t>
  </si>
  <si>
    <t>The word was omitted.</t>
  </si>
  <si>
    <t>of</t>
  </si>
  <si>
    <t>The Word was omitted.</t>
  </si>
  <si>
    <t>thick</t>
  </si>
  <si>
    <t>grey</t>
  </si>
  <si>
    <t>smog</t>
  </si>
  <si>
    <t>covers</t>
  </si>
  <si>
    <t>the</t>
  </si>
  <si>
    <t>indian</t>
  </si>
  <si>
    <t>capital</t>
  </si>
  <si>
    <t>Delhi</t>
  </si>
  <si>
    <t>one</t>
  </si>
  <si>
    <t>year</t>
  </si>
  <si>
    <t>after</t>
  </si>
  <si>
    <t>a similar</t>
  </si>
  <si>
    <t xml:space="preserve">የመሬት </t>
  </si>
  <si>
    <t>The word was mistranslated for Ground</t>
  </si>
  <si>
    <t>መንሸራተት</t>
  </si>
  <si>
    <t>The word was mistranslated for breaking</t>
  </si>
  <si>
    <t>ይለወጣል</t>
  </si>
  <si>
    <t>The word was mistranslated for pushed</t>
  </si>
  <si>
    <t>hours</t>
  </si>
  <si>
    <t>outside</t>
  </si>
  <si>
    <t>were</t>
  </si>
  <si>
    <t>being</t>
  </si>
  <si>
    <t>tried</t>
  </si>
  <si>
    <t>ዓ.ም</t>
  </si>
  <si>
    <t>The word was mistranslated for BCE</t>
  </si>
  <si>
    <t>euthanasia</t>
  </si>
  <si>
    <t>Untranslated</t>
  </si>
  <si>
    <t>The word was not translated.</t>
  </si>
  <si>
    <t>ን</t>
  </si>
  <si>
    <t>Addition</t>
  </si>
  <si>
    <t>The source does not contain such a word.</t>
  </si>
  <si>
    <t>ለልጆች</t>
  </si>
  <si>
    <t>ጥንካሬ</t>
  </si>
  <si>
    <t>The word was mistranslated for magnitude</t>
  </si>
  <si>
    <t>ተከሰተ</t>
  </si>
  <si>
    <t>The word mistranslated for strikes.</t>
  </si>
  <si>
    <t>ጎሳ ስርዓት</t>
  </si>
  <si>
    <t>The word was mistranslated for tribosystem.</t>
  </si>
  <si>
    <t>የሚገናኙ</t>
  </si>
  <si>
    <t>The word was mistranslated for contacting.</t>
  </si>
  <si>
    <t>ይህን</t>
  </si>
  <si>
    <t>The word was mistranslated for that.</t>
  </si>
  <si>
    <t>mind</t>
  </si>
  <si>
    <t>ያፈሳል</t>
  </si>
  <si>
    <t>The word was mistraslated for implodes.</t>
  </si>
  <si>
    <t>ጋር</t>
  </si>
  <si>
    <t>The word was mistranslated for connecting.</t>
  </si>
  <si>
    <t>ነኝ</t>
  </si>
  <si>
    <t>The word was mistranslated for getting.</t>
  </si>
  <si>
    <t>The word was mistranslated for from.</t>
  </si>
  <si>
    <t>ተርፈዋል</t>
  </si>
  <si>
    <t>The word was mistranslated for rescued.</t>
  </si>
  <si>
    <t>ንግድ</t>
  </si>
  <si>
    <t>The word was mistraslated for business.</t>
  </si>
  <si>
    <t>door</t>
  </si>
  <si>
    <t>ጥያቄ</t>
  </si>
  <si>
    <t>The word was mistranslated for Petition.</t>
  </si>
  <si>
    <t>ደርሶበታል</t>
  </si>
  <si>
    <t>The word was mistranslated for placed.</t>
  </si>
  <si>
    <t>አንጓው</t>
  </si>
  <si>
    <t>The word was mistranslated for ankle.</t>
  </si>
  <si>
    <t>reserve</t>
  </si>
  <si>
    <t>stopping</t>
  </si>
  <si>
    <t>ደግሞ</t>
  </si>
  <si>
    <t>The word was mistranslated for also.</t>
  </si>
  <si>
    <t>ገንዘቧ</t>
  </si>
  <si>
    <t>The word was mistranslated for currency.</t>
  </si>
  <si>
    <t>expansion</t>
  </si>
  <si>
    <t>play</t>
  </si>
  <si>
    <t>it</t>
  </si>
  <si>
    <t>ለምርጫው</t>
  </si>
  <si>
    <t>The word does not appear on the source sentence</t>
  </si>
  <si>
    <t>in</t>
  </si>
  <si>
    <t>favour</t>
  </si>
  <si>
    <t>ballot</t>
  </si>
  <si>
    <t>rules</t>
  </si>
  <si>
    <t>ሆነው</t>
  </si>
  <si>
    <t>The word was mistranslated for as.</t>
  </si>
  <si>
    <t>በካቲት</t>
  </si>
  <si>
    <t>The word was mistranslated for october.</t>
  </si>
  <si>
    <t>ደደብ</t>
  </si>
  <si>
    <t>The word was mistranslated for wild.</t>
  </si>
  <si>
    <t>ጥፋተኛ</t>
  </si>
  <si>
    <t>The word was mistranslated for killed.</t>
  </si>
  <si>
    <t>then</t>
  </si>
  <si>
    <t>prime</t>
  </si>
  <si>
    <t>Minister</t>
  </si>
  <si>
    <t>አይነካኝም</t>
  </si>
  <si>
    <t>The word was mistranslated for care.</t>
  </si>
  <si>
    <t>as far as</t>
  </si>
  <si>
    <t>I'm</t>
  </si>
  <si>
    <t>concerned</t>
  </si>
  <si>
    <t xml:space="preserve">ሰዓት </t>
  </si>
  <si>
    <t>Nasacar</t>
  </si>
  <si>
    <t>MLB</t>
  </si>
  <si>
    <t>fans</t>
  </si>
  <si>
    <t>pretty</t>
  </si>
  <si>
    <t>hard</t>
  </si>
  <si>
    <t>on</t>
  </si>
  <si>
    <t>cheaters</t>
  </si>
  <si>
    <t>Friendly</t>
  </si>
  <si>
    <t>ራስን የገደሉ</t>
  </si>
  <si>
    <t>The word was mistranslated for suicide.</t>
  </si>
  <si>
    <t>Total</t>
  </si>
  <si>
    <t>Score</t>
  </si>
  <si>
    <t>Absolute Penalty Total</t>
  </si>
  <si>
    <t>Per-Word Penalty Total</t>
  </si>
  <si>
    <t>Overall Quality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</si>
</sst>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b/>
      <sz val="11"/>
      <color theme="1"/>
      <name val="&quot;Times New Roman&quot;"/>
    </font>
    <font>
      <u/>
      <sz val="10"/>
      <color rgb="FF1155CC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333333"/>
      <name val="Arial"/>
      <family val="2"/>
    </font>
    <font>
      <b/>
      <sz val="10"/>
      <color rgb="FF333333"/>
      <name val="-apple-system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1" fillId="0" borderId="2" xfId="0" applyFont="1" applyBorder="1"/>
    <xf numFmtId="0" fontId="4" fillId="0" borderId="3" xfId="0" applyFont="1" applyBorder="1"/>
    <xf numFmtId="0" fontId="4" fillId="0" borderId="3" xfId="0" applyFont="1" applyBorder="1" applyAlignment="1">
      <alignment vertical="top"/>
    </xf>
    <xf numFmtId="0" fontId="1" fillId="0" borderId="3" xfId="0" applyFont="1" applyBorder="1"/>
    <xf numFmtId="0" fontId="8" fillId="3" borderId="1" xfId="0" applyFont="1" applyFill="1" applyBorder="1" applyAlignment="1">
      <alignment horizontal="left"/>
    </xf>
    <xf numFmtId="0" fontId="9" fillId="3" borderId="1" xfId="0" applyFont="1" applyFill="1" applyBorder="1"/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riendlysorlandosweeps.com/" TargetMode="External"/><Relationship Id="rId1" Type="http://schemas.openxmlformats.org/officeDocument/2006/relationships/hyperlink" Target="http://iainduncansmith.com/petition-sack-iain-duncan-smith-investigated-crimes-humanity/..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2" workbookViewId="0">
      <selection activeCell="C52" sqref="C52"/>
    </sheetView>
  </sheetViews>
  <sheetFormatPr baseColWidth="10" defaultColWidth="12.6640625" defaultRowHeight="15.75" customHeight="1"/>
  <cols>
    <col min="1" max="1" width="20.33203125" customWidth="1"/>
    <col min="2" max="2" width="24.6640625" customWidth="1"/>
  </cols>
  <sheetData>
    <row r="1" spans="1:26" ht="15.75" customHeight="1">
      <c r="A1" s="10" t="s">
        <v>0</v>
      </c>
      <c r="B1" s="11" t="s">
        <v>1</v>
      </c>
      <c r="C1" s="11" t="s">
        <v>2</v>
      </c>
      <c r="D1" s="1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5" t="s">
        <v>4</v>
      </c>
      <c r="B2" s="6" t="s">
        <v>5</v>
      </c>
      <c r="C2" s="6">
        <v>1651</v>
      </c>
      <c r="D2" s="6">
        <v>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5" t="s">
        <v>6</v>
      </c>
      <c r="B3" s="6" t="s">
        <v>7</v>
      </c>
      <c r="C3" s="6">
        <v>1340</v>
      </c>
      <c r="D3" s="6">
        <v>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5" t="s">
        <v>8</v>
      </c>
      <c r="B4" s="6" t="s">
        <v>9</v>
      </c>
      <c r="C4" s="6">
        <v>1287</v>
      </c>
      <c r="D4" s="6">
        <v>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5" t="s">
        <v>10</v>
      </c>
      <c r="B5" s="6" t="s">
        <v>11</v>
      </c>
      <c r="C5" s="6">
        <v>842</v>
      </c>
      <c r="D5" s="6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5" t="s">
        <v>12</v>
      </c>
      <c r="B6" s="6" t="s">
        <v>13</v>
      </c>
      <c r="C6" s="6">
        <v>412</v>
      </c>
      <c r="D6" s="6">
        <v>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5" t="s">
        <v>14</v>
      </c>
      <c r="B7" s="6" t="s">
        <v>15</v>
      </c>
      <c r="C7" s="6">
        <v>171</v>
      </c>
      <c r="D7" s="6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5" t="s">
        <v>16</v>
      </c>
      <c r="B8" s="6" t="s">
        <v>17</v>
      </c>
      <c r="C8" s="6">
        <v>79</v>
      </c>
      <c r="D8" s="6">
        <v>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5" t="s">
        <v>18</v>
      </c>
      <c r="B9" s="6" t="s">
        <v>19</v>
      </c>
      <c r="C9" s="6">
        <v>296</v>
      </c>
      <c r="D9" s="6">
        <v>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5" t="s">
        <v>20</v>
      </c>
      <c r="B10" s="6" t="s">
        <v>21</v>
      </c>
      <c r="C10" s="6">
        <v>592</v>
      </c>
      <c r="D10" s="6">
        <v>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5" t="s">
        <v>22</v>
      </c>
      <c r="B11" s="6" t="s">
        <v>23</v>
      </c>
      <c r="C11" s="6">
        <v>163</v>
      </c>
      <c r="D11" s="6">
        <v>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8" t="s">
        <v>24</v>
      </c>
      <c r="B12" s="9" t="s">
        <v>25</v>
      </c>
      <c r="C12" s="9">
        <v>1383</v>
      </c>
      <c r="D12" s="9"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5" t="s">
        <v>26</v>
      </c>
      <c r="B13" s="6" t="s">
        <v>27</v>
      </c>
      <c r="C13" s="6">
        <v>284</v>
      </c>
      <c r="D13" s="6">
        <v>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5" t="s">
        <v>28</v>
      </c>
      <c r="B14" s="6" t="s">
        <v>29</v>
      </c>
      <c r="C14" s="6">
        <v>614</v>
      </c>
      <c r="D14" s="6">
        <v>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5" t="s">
        <v>30</v>
      </c>
      <c r="B15" s="6" t="s">
        <v>31</v>
      </c>
      <c r="C15" s="6">
        <v>265</v>
      </c>
      <c r="D15" s="6">
        <v>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5" t="s">
        <v>32</v>
      </c>
      <c r="B16" s="6" t="s">
        <v>33</v>
      </c>
      <c r="C16" s="6">
        <v>1748</v>
      </c>
      <c r="D16" s="6">
        <v>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5" t="s">
        <v>34</v>
      </c>
      <c r="B17" s="6" t="s">
        <v>35</v>
      </c>
      <c r="C17" s="6">
        <v>568</v>
      </c>
      <c r="D17" s="6">
        <v>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5" t="s">
        <v>36</v>
      </c>
      <c r="B18" s="6" t="s">
        <v>37</v>
      </c>
      <c r="C18" s="6">
        <v>1526</v>
      </c>
      <c r="D18" s="6">
        <v>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5" t="s">
        <v>38</v>
      </c>
      <c r="B19" s="6" t="s">
        <v>39</v>
      </c>
      <c r="C19" s="6">
        <v>1264</v>
      </c>
      <c r="D19" s="6">
        <v>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5" t="s">
        <v>40</v>
      </c>
      <c r="B20" s="6" t="s">
        <v>41</v>
      </c>
      <c r="C20" s="6">
        <v>129</v>
      </c>
      <c r="D20" s="6">
        <v>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5" t="s">
        <v>42</v>
      </c>
      <c r="B21" s="6" t="s">
        <v>43</v>
      </c>
      <c r="C21" s="6">
        <v>1759</v>
      </c>
      <c r="D21" s="6">
        <v>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5" t="s">
        <v>44</v>
      </c>
      <c r="B22" s="6" t="s">
        <v>45</v>
      </c>
      <c r="C22" s="6">
        <v>1573</v>
      </c>
      <c r="D22" s="6"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5" t="s">
        <v>46</v>
      </c>
      <c r="B23" s="6" t="s">
        <v>47</v>
      </c>
      <c r="C23" s="6">
        <v>128</v>
      </c>
      <c r="D23" s="6">
        <v>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5" t="s">
        <v>48</v>
      </c>
      <c r="B24" s="6" t="s">
        <v>49</v>
      </c>
      <c r="C24" s="6">
        <v>1743</v>
      </c>
      <c r="D24" s="6">
        <v>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5" t="s">
        <v>50</v>
      </c>
      <c r="B25" s="6" t="s">
        <v>51</v>
      </c>
      <c r="C25" s="6">
        <v>1640</v>
      </c>
      <c r="D25" s="6">
        <v>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5" t="s">
        <v>52</v>
      </c>
      <c r="B26" s="6" t="s">
        <v>53</v>
      </c>
      <c r="C26" s="6">
        <v>1623</v>
      </c>
      <c r="D26" s="6">
        <v>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5" t="s">
        <v>54</v>
      </c>
      <c r="B27" s="6" t="s">
        <v>55</v>
      </c>
      <c r="C27" s="6">
        <v>846</v>
      </c>
      <c r="D27" s="6">
        <v>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5" t="s">
        <v>56</v>
      </c>
      <c r="B28" s="6" t="s">
        <v>57</v>
      </c>
      <c r="C28" s="6">
        <v>936</v>
      </c>
      <c r="D28" s="6">
        <v>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5" t="s">
        <v>58</v>
      </c>
      <c r="B29" s="7" t="s">
        <v>59</v>
      </c>
      <c r="C29" s="6">
        <v>1395</v>
      </c>
      <c r="D29" s="6">
        <v>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5" t="s">
        <v>60</v>
      </c>
      <c r="B30" s="6" t="s">
        <v>61</v>
      </c>
      <c r="C30" s="6">
        <v>680</v>
      </c>
      <c r="D30" s="6">
        <v>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5" t="s">
        <v>62</v>
      </c>
      <c r="B31" s="6" t="s">
        <v>63</v>
      </c>
      <c r="C31" s="6">
        <v>1064</v>
      </c>
      <c r="D31" s="6">
        <v>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5" t="s">
        <v>64</v>
      </c>
      <c r="B32" s="6" t="s">
        <v>65</v>
      </c>
      <c r="C32" s="6">
        <v>625</v>
      </c>
      <c r="D32" s="6">
        <v>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5" t="s">
        <v>66</v>
      </c>
      <c r="B33" s="6" t="s">
        <v>67</v>
      </c>
      <c r="C33" s="6">
        <v>400</v>
      </c>
      <c r="D33" s="6">
        <v>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5" t="s">
        <v>68</v>
      </c>
      <c r="B34" s="6" t="s">
        <v>69</v>
      </c>
      <c r="C34" s="6">
        <v>288</v>
      </c>
      <c r="D34" s="6">
        <v>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5" t="s">
        <v>70</v>
      </c>
      <c r="B35" s="6" t="s">
        <v>71</v>
      </c>
      <c r="C35" s="6">
        <v>1583</v>
      </c>
      <c r="D35" s="6">
        <v>5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5" t="s">
        <v>72</v>
      </c>
      <c r="B36" s="6" t="s">
        <v>73</v>
      </c>
      <c r="C36" s="6">
        <v>84</v>
      </c>
      <c r="D36" s="6">
        <v>4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5" t="s">
        <v>74</v>
      </c>
      <c r="B37" s="6" t="s">
        <v>75</v>
      </c>
      <c r="C37" s="6">
        <v>1561</v>
      </c>
      <c r="D37" s="6">
        <v>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5" t="s">
        <v>76</v>
      </c>
      <c r="B38" s="6" t="s">
        <v>77</v>
      </c>
      <c r="C38" s="6">
        <v>526</v>
      </c>
      <c r="D38" s="6">
        <v>3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5" t="s">
        <v>78</v>
      </c>
      <c r="B39" s="6" t="s">
        <v>79</v>
      </c>
      <c r="C39" s="6">
        <v>38</v>
      </c>
      <c r="D39" s="6">
        <v>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5" t="s">
        <v>80</v>
      </c>
      <c r="B40" s="6" t="s">
        <v>81</v>
      </c>
      <c r="C40" s="6">
        <v>688</v>
      </c>
      <c r="D40" s="6">
        <v>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5" t="s">
        <v>82</v>
      </c>
      <c r="B41" s="6" t="s">
        <v>83</v>
      </c>
      <c r="C41" s="6">
        <v>1313</v>
      </c>
      <c r="D41" s="6">
        <v>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5" t="s">
        <v>84</v>
      </c>
      <c r="B42" s="6" t="s">
        <v>85</v>
      </c>
      <c r="C42" s="6">
        <v>1618</v>
      </c>
      <c r="D42" s="6">
        <v>5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5" t="s">
        <v>86</v>
      </c>
      <c r="B43" s="6" t="s">
        <v>87</v>
      </c>
      <c r="C43" s="6">
        <v>724</v>
      </c>
      <c r="D43" s="6">
        <v>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5" t="s">
        <v>88</v>
      </c>
      <c r="B44" s="6" t="s">
        <v>89</v>
      </c>
      <c r="C44" s="6">
        <v>1166</v>
      </c>
      <c r="D44" s="6">
        <v>3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5" t="s">
        <v>90</v>
      </c>
      <c r="B45" s="6" t="s">
        <v>91</v>
      </c>
      <c r="C45" s="6">
        <v>1512</v>
      </c>
      <c r="D45" s="6">
        <v>5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5" t="s">
        <v>92</v>
      </c>
      <c r="B46" s="6" t="s">
        <v>93</v>
      </c>
      <c r="C46" s="6">
        <v>1580</v>
      </c>
      <c r="D46" s="6">
        <v>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70">
      <c r="A47" s="5" t="s">
        <v>94</v>
      </c>
      <c r="B47" s="6" t="s">
        <v>95</v>
      </c>
      <c r="C47" s="6">
        <v>1295</v>
      </c>
      <c r="D47" s="6">
        <v>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98">
      <c r="A48" s="5" t="s">
        <v>96</v>
      </c>
      <c r="B48" s="6" t="s">
        <v>97</v>
      </c>
      <c r="C48" s="6">
        <v>956</v>
      </c>
      <c r="D48" s="6">
        <v>3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84">
      <c r="A49" s="5" t="s">
        <v>98</v>
      </c>
      <c r="B49" s="6" t="s">
        <v>99</v>
      </c>
      <c r="C49" s="6">
        <v>1443</v>
      </c>
      <c r="D49" s="6">
        <v>4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98">
      <c r="A50" s="5" t="s">
        <v>100</v>
      </c>
      <c r="B50" s="7" t="s">
        <v>101</v>
      </c>
      <c r="C50" s="6">
        <v>995</v>
      </c>
      <c r="D50" s="6">
        <v>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70">
      <c r="A51" s="5" t="s">
        <v>102</v>
      </c>
      <c r="B51" s="6" t="s">
        <v>103</v>
      </c>
      <c r="C51" s="6">
        <v>106</v>
      </c>
      <c r="D51" s="6">
        <v>4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">
      <c r="A52" s="10" t="s">
        <v>224</v>
      </c>
      <c r="B52" s="11"/>
      <c r="C52" s="11"/>
      <c r="D52" s="11">
        <f>SUM(D2:D51)/250</f>
        <v>0.78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D1:D1000" xr:uid="{00000000-0009-0000-0000-000000000000}"/>
  <hyperlinks>
    <hyperlink ref="B29" r:id="rId1" xr:uid="{00000000-0004-0000-0000-000000000000}"/>
    <hyperlink ref="B50" r:id="rId2" location=".VYNY-t4D0kw.twitter...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0"/>
  <sheetViews>
    <sheetView tabSelected="1" topLeftCell="A66" workbookViewId="0">
      <selection activeCell="F84" sqref="F84:F86"/>
    </sheetView>
  </sheetViews>
  <sheetFormatPr baseColWidth="10" defaultColWidth="12.6640625" defaultRowHeight="15.75" customHeight="1"/>
  <cols>
    <col min="2" max="2" width="61.33203125" customWidth="1"/>
    <col min="5" max="5" width="40" customWidth="1"/>
  </cols>
  <sheetData>
    <row r="1" spans="1:26" ht="15">
      <c r="A1" s="13" t="s">
        <v>104</v>
      </c>
      <c r="B1" s="14" t="s">
        <v>105</v>
      </c>
      <c r="C1" s="13" t="s">
        <v>106</v>
      </c>
      <c r="D1" s="13" t="s">
        <v>107</v>
      </c>
      <c r="E1" s="13" t="s">
        <v>108</v>
      </c>
      <c r="F1" s="15" t="s">
        <v>225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6">
        <v>842</v>
      </c>
      <c r="B2" s="15" t="s">
        <v>109</v>
      </c>
      <c r="C2" s="15" t="s">
        <v>110</v>
      </c>
      <c r="D2" s="15" t="s">
        <v>111</v>
      </c>
      <c r="E2" s="15" t="s">
        <v>112</v>
      </c>
      <c r="F2" s="15">
        <v>1</v>
      </c>
      <c r="G2" s="12" t="str">
        <f ca="1">IFERROR(__xludf.DUMMYFUNCTION("UNIQUE(C2:C200)"),"Mistranslation")</f>
        <v>Mistranslation</v>
      </c>
      <c r="H2" s="4">
        <f ca="1">COUNTIF(C2:C199, G2)</f>
        <v>28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6">
        <v>412</v>
      </c>
      <c r="B3" s="15" t="s">
        <v>113</v>
      </c>
      <c r="C3" s="15" t="s">
        <v>110</v>
      </c>
      <c r="D3" s="15" t="s">
        <v>114</v>
      </c>
      <c r="E3" s="15" t="s">
        <v>115</v>
      </c>
      <c r="F3" s="15">
        <v>3</v>
      </c>
      <c r="G3" s="12" t="str">
        <f ca="1">IFERROR(__xludf.DUMMYFUNCTION("""COMPUTED_VALUE"""),"Omission")</f>
        <v>Omission</v>
      </c>
      <c r="H3" s="4">
        <f ca="1">COUNTIF(C3:C200, G3)</f>
        <v>46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6">
        <v>171</v>
      </c>
      <c r="B4" s="15" t="s">
        <v>116</v>
      </c>
      <c r="C4" s="15" t="s">
        <v>117</v>
      </c>
      <c r="D4" s="15" t="s">
        <v>114</v>
      </c>
      <c r="E4" s="15" t="s">
        <v>118</v>
      </c>
      <c r="F4" s="15">
        <v>3</v>
      </c>
      <c r="G4" s="12" t="str">
        <f ca="1">IFERROR(__xludf.DUMMYFUNCTION("""COMPUTED_VALUE"""),"Untranslated")</f>
        <v>Untranslated</v>
      </c>
      <c r="H4" s="4">
        <f ca="1">COUNTIF(C4:C201, G4)</f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15"/>
      <c r="B5" s="15" t="s">
        <v>119</v>
      </c>
      <c r="C5" s="15" t="s">
        <v>117</v>
      </c>
      <c r="D5" s="15" t="s">
        <v>114</v>
      </c>
      <c r="E5" s="15" t="s">
        <v>120</v>
      </c>
      <c r="F5" s="15">
        <v>3</v>
      </c>
      <c r="G5" s="12" t="str">
        <f ca="1">IFERROR(__xludf.DUMMYFUNCTION("""COMPUTED_VALUE"""),"Addition")</f>
        <v>Addition</v>
      </c>
      <c r="H5" s="4">
        <f ca="1">COUNTIF(C5:C202, G5)</f>
        <v>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5"/>
      <c r="B6" s="15" t="s">
        <v>121</v>
      </c>
      <c r="C6" s="15" t="s">
        <v>117</v>
      </c>
      <c r="D6" s="15" t="s">
        <v>114</v>
      </c>
      <c r="E6" s="15" t="s">
        <v>120</v>
      </c>
      <c r="F6" s="15">
        <v>3</v>
      </c>
      <c r="G6" s="12"/>
      <c r="H6" s="4">
        <f ca="1">SUM(H2:H5)</f>
        <v>81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5"/>
      <c r="B7" s="15" t="s">
        <v>122</v>
      </c>
      <c r="C7" s="15" t="s">
        <v>117</v>
      </c>
      <c r="D7" s="15" t="s">
        <v>114</v>
      </c>
      <c r="E7" s="15" t="s">
        <v>120</v>
      </c>
      <c r="F7" s="15">
        <v>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15"/>
      <c r="B8" s="15" t="s">
        <v>123</v>
      </c>
      <c r="C8" s="15" t="s">
        <v>117</v>
      </c>
      <c r="D8" s="15" t="s">
        <v>114</v>
      </c>
      <c r="E8" s="15" t="s">
        <v>120</v>
      </c>
      <c r="F8" s="15">
        <v>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5"/>
      <c r="B9" s="15" t="s">
        <v>124</v>
      </c>
      <c r="C9" s="15" t="s">
        <v>117</v>
      </c>
      <c r="D9" s="15" t="s">
        <v>114</v>
      </c>
      <c r="E9" s="15" t="s">
        <v>120</v>
      </c>
      <c r="F9" s="15">
        <v>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15"/>
      <c r="B10" s="15" t="s">
        <v>125</v>
      </c>
      <c r="C10" s="15" t="s">
        <v>117</v>
      </c>
      <c r="D10" s="15" t="s">
        <v>114</v>
      </c>
      <c r="E10" s="15" t="s">
        <v>120</v>
      </c>
      <c r="F10" s="15">
        <v>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15"/>
      <c r="B11" s="15" t="s">
        <v>126</v>
      </c>
      <c r="C11" s="15" t="s">
        <v>117</v>
      </c>
      <c r="D11" s="15" t="s">
        <v>114</v>
      </c>
      <c r="E11" s="15" t="s">
        <v>120</v>
      </c>
      <c r="F11" s="15">
        <v>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5"/>
      <c r="B12" s="15" t="s">
        <v>127</v>
      </c>
      <c r="C12" s="15" t="s">
        <v>117</v>
      </c>
      <c r="D12" s="15" t="s">
        <v>114</v>
      </c>
      <c r="E12" s="15" t="s">
        <v>118</v>
      </c>
      <c r="F12" s="15">
        <v>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5"/>
      <c r="B13" s="15" t="s">
        <v>128</v>
      </c>
      <c r="C13" s="15" t="s">
        <v>117</v>
      </c>
      <c r="D13" s="15" t="s">
        <v>114</v>
      </c>
      <c r="E13" s="15" t="s">
        <v>118</v>
      </c>
      <c r="F13" s="15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15"/>
      <c r="B14" s="15" t="s">
        <v>129</v>
      </c>
      <c r="C14" s="15" t="s">
        <v>117</v>
      </c>
      <c r="D14" s="15" t="s">
        <v>114</v>
      </c>
      <c r="E14" s="15" t="s">
        <v>118</v>
      </c>
      <c r="F14" s="15">
        <v>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5"/>
      <c r="B15" s="15" t="s">
        <v>130</v>
      </c>
      <c r="C15" s="15" t="s">
        <v>117</v>
      </c>
      <c r="D15" s="15" t="s">
        <v>114</v>
      </c>
      <c r="E15" s="15" t="s">
        <v>118</v>
      </c>
      <c r="F15" s="15">
        <v>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15"/>
      <c r="B16" s="15" t="s">
        <v>131</v>
      </c>
      <c r="C16" s="15" t="s">
        <v>117</v>
      </c>
      <c r="D16" s="15" t="s">
        <v>114</v>
      </c>
      <c r="E16" s="15" t="s">
        <v>118</v>
      </c>
      <c r="F16" s="15">
        <v>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5"/>
      <c r="B17" s="15" t="s">
        <v>132</v>
      </c>
      <c r="C17" s="15" t="s">
        <v>117</v>
      </c>
      <c r="D17" s="15" t="s">
        <v>114</v>
      </c>
      <c r="E17" s="15" t="s">
        <v>118</v>
      </c>
      <c r="F17" s="15">
        <v>3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5"/>
      <c r="B18" s="15" t="s">
        <v>123</v>
      </c>
      <c r="C18" s="15" t="s">
        <v>117</v>
      </c>
      <c r="D18" s="15" t="s">
        <v>114</v>
      </c>
      <c r="E18" s="15" t="s">
        <v>120</v>
      </c>
      <c r="F18" s="15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6">
        <v>79</v>
      </c>
      <c r="B19" s="15" t="s">
        <v>133</v>
      </c>
      <c r="C19" s="15" t="s">
        <v>110</v>
      </c>
      <c r="D19" s="15" t="s">
        <v>114</v>
      </c>
      <c r="E19" s="15" t="s">
        <v>134</v>
      </c>
      <c r="F19" s="15">
        <v>3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5"/>
      <c r="B20" s="15" t="s">
        <v>135</v>
      </c>
      <c r="C20" s="15" t="s">
        <v>110</v>
      </c>
      <c r="D20" s="15" t="s">
        <v>114</v>
      </c>
      <c r="E20" s="15" t="s">
        <v>136</v>
      </c>
      <c r="F20" s="15">
        <v>3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5"/>
      <c r="B21" s="15" t="s">
        <v>137</v>
      </c>
      <c r="C21" s="15" t="s">
        <v>110</v>
      </c>
      <c r="D21" s="15" t="s">
        <v>114</v>
      </c>
      <c r="E21" s="15" t="s">
        <v>138</v>
      </c>
      <c r="F21" s="15">
        <v>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6">
        <v>296</v>
      </c>
      <c r="B22" s="15" t="s">
        <v>139</v>
      </c>
      <c r="C22" s="15" t="s">
        <v>117</v>
      </c>
      <c r="D22" s="15" t="s">
        <v>114</v>
      </c>
      <c r="E22" s="15" t="s">
        <v>120</v>
      </c>
      <c r="F22" s="15">
        <v>3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5"/>
      <c r="B23" s="15" t="s">
        <v>131</v>
      </c>
      <c r="C23" s="15" t="s">
        <v>117</v>
      </c>
      <c r="D23" s="15" t="s">
        <v>114</v>
      </c>
      <c r="E23" s="15" t="s">
        <v>120</v>
      </c>
      <c r="F23" s="15">
        <v>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5"/>
      <c r="B24" s="15" t="s">
        <v>140</v>
      </c>
      <c r="C24" s="15" t="s">
        <v>117</v>
      </c>
      <c r="D24" s="15" t="s">
        <v>114</v>
      </c>
      <c r="E24" s="15" t="s">
        <v>120</v>
      </c>
      <c r="F24" s="15">
        <v>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5"/>
      <c r="B25" s="15" t="s">
        <v>141</v>
      </c>
      <c r="C25" s="15" t="s">
        <v>117</v>
      </c>
      <c r="D25" s="15" t="s">
        <v>114</v>
      </c>
      <c r="E25" s="15" t="s">
        <v>118</v>
      </c>
      <c r="F25" s="15">
        <v>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5"/>
      <c r="B26" s="15" t="s">
        <v>142</v>
      </c>
      <c r="C26" s="15" t="s">
        <v>117</v>
      </c>
      <c r="D26" s="15" t="s">
        <v>114</v>
      </c>
      <c r="E26" s="15" t="s">
        <v>118</v>
      </c>
      <c r="F26" s="15">
        <v>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15"/>
      <c r="B27" s="15" t="s">
        <v>143</v>
      </c>
      <c r="C27" s="15" t="s">
        <v>117</v>
      </c>
      <c r="D27" s="15" t="s">
        <v>114</v>
      </c>
      <c r="E27" s="15" t="s">
        <v>118</v>
      </c>
      <c r="F27" s="15">
        <v>3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6">
        <v>592</v>
      </c>
      <c r="B28" s="15" t="s">
        <v>144</v>
      </c>
      <c r="C28" s="15" t="s">
        <v>110</v>
      </c>
      <c r="D28" s="15" t="s">
        <v>111</v>
      </c>
      <c r="E28" s="15" t="s">
        <v>145</v>
      </c>
      <c r="F28" s="15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6">
        <v>1383</v>
      </c>
      <c r="B29" s="15" t="s">
        <v>146</v>
      </c>
      <c r="C29" s="15" t="s">
        <v>147</v>
      </c>
      <c r="D29" s="15" t="s">
        <v>114</v>
      </c>
      <c r="E29" s="15" t="s">
        <v>148</v>
      </c>
      <c r="F29" s="15">
        <v>3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5"/>
      <c r="B30" s="15" t="s">
        <v>149</v>
      </c>
      <c r="C30" s="15" t="s">
        <v>150</v>
      </c>
      <c r="D30" s="15" t="s">
        <v>114</v>
      </c>
      <c r="E30" s="15" t="s">
        <v>151</v>
      </c>
      <c r="F30" s="15">
        <v>3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5"/>
      <c r="B31" s="15" t="s">
        <v>152</v>
      </c>
      <c r="C31" s="15" t="s">
        <v>150</v>
      </c>
      <c r="D31" s="15" t="s">
        <v>114</v>
      </c>
      <c r="E31" s="15" t="s">
        <v>151</v>
      </c>
      <c r="F31" s="15">
        <v>3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6">
        <v>284</v>
      </c>
      <c r="B32" s="15" t="s">
        <v>153</v>
      </c>
      <c r="C32" s="15" t="s">
        <v>110</v>
      </c>
      <c r="D32" s="15" t="s">
        <v>111</v>
      </c>
      <c r="E32" s="15" t="s">
        <v>154</v>
      </c>
      <c r="F32" s="15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5"/>
      <c r="B33" s="15" t="s">
        <v>155</v>
      </c>
      <c r="C33" s="15" t="s">
        <v>110</v>
      </c>
      <c r="D33" s="15" t="s">
        <v>111</v>
      </c>
      <c r="E33" s="15" t="s">
        <v>156</v>
      </c>
      <c r="F33" s="15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6">
        <v>614</v>
      </c>
      <c r="B34" s="15" t="s">
        <v>157</v>
      </c>
      <c r="C34" s="15" t="s">
        <v>110</v>
      </c>
      <c r="D34" s="15" t="s">
        <v>114</v>
      </c>
      <c r="E34" s="15" t="s">
        <v>158</v>
      </c>
      <c r="F34" s="15">
        <v>3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5"/>
      <c r="B35" s="15" t="s">
        <v>159</v>
      </c>
      <c r="C35" s="15" t="s">
        <v>110</v>
      </c>
      <c r="D35" s="15" t="s">
        <v>114</v>
      </c>
      <c r="E35" s="15" t="s">
        <v>160</v>
      </c>
      <c r="F35" s="15">
        <v>3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6">
        <v>1748</v>
      </c>
      <c r="B36" s="15" t="s">
        <v>161</v>
      </c>
      <c r="C36" s="15" t="s">
        <v>110</v>
      </c>
      <c r="D36" s="15" t="s">
        <v>111</v>
      </c>
      <c r="E36" s="15" t="s">
        <v>162</v>
      </c>
      <c r="F36" s="15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5"/>
      <c r="B37" s="15" t="s">
        <v>163</v>
      </c>
      <c r="C37" s="15" t="s">
        <v>117</v>
      </c>
      <c r="D37" s="15" t="s">
        <v>111</v>
      </c>
      <c r="E37" s="15" t="s">
        <v>118</v>
      </c>
      <c r="F37" s="15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6">
        <v>129</v>
      </c>
      <c r="B38" s="15" t="s">
        <v>164</v>
      </c>
      <c r="C38" s="15" t="s">
        <v>110</v>
      </c>
      <c r="D38" s="15" t="s">
        <v>114</v>
      </c>
      <c r="E38" s="15" t="s">
        <v>165</v>
      </c>
      <c r="F38" s="15">
        <v>3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5"/>
      <c r="B39" s="15" t="s">
        <v>166</v>
      </c>
      <c r="C39" s="15" t="s">
        <v>110</v>
      </c>
      <c r="D39" s="15" t="s">
        <v>114</v>
      </c>
      <c r="E39" s="15" t="s">
        <v>167</v>
      </c>
      <c r="F39" s="15">
        <v>3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6">
        <v>1573</v>
      </c>
      <c r="B40" s="15" t="s">
        <v>168</v>
      </c>
      <c r="C40" s="15" t="s">
        <v>110</v>
      </c>
      <c r="D40" s="15" t="s">
        <v>114</v>
      </c>
      <c r="E40" s="15" t="s">
        <v>169</v>
      </c>
      <c r="F40" s="15">
        <v>3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6">
        <v>128</v>
      </c>
      <c r="B41" s="15" t="s">
        <v>113</v>
      </c>
      <c r="C41" s="15" t="s">
        <v>110</v>
      </c>
      <c r="D41" s="15" t="s">
        <v>111</v>
      </c>
      <c r="E41" s="15" t="s">
        <v>170</v>
      </c>
      <c r="F41" s="15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5"/>
      <c r="B42" s="15" t="s">
        <v>171</v>
      </c>
      <c r="C42" s="15" t="s">
        <v>110</v>
      </c>
      <c r="D42" s="15" t="s">
        <v>111</v>
      </c>
      <c r="E42" s="15" t="s">
        <v>172</v>
      </c>
      <c r="F42" s="15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6">
        <v>1743</v>
      </c>
      <c r="B43" s="15" t="s">
        <v>173</v>
      </c>
      <c r="C43" s="15" t="s">
        <v>110</v>
      </c>
      <c r="D43" s="15" t="s">
        <v>111</v>
      </c>
      <c r="E43" s="15" t="s">
        <v>174</v>
      </c>
      <c r="F43" s="15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6">
        <v>1640</v>
      </c>
      <c r="B44" s="15" t="s">
        <v>175</v>
      </c>
      <c r="C44" s="15" t="s">
        <v>117</v>
      </c>
      <c r="D44" s="15" t="s">
        <v>114</v>
      </c>
      <c r="E44" s="15" t="s">
        <v>118</v>
      </c>
      <c r="F44" s="15">
        <v>3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6">
        <v>1395</v>
      </c>
      <c r="B45" s="15" t="s">
        <v>176</v>
      </c>
      <c r="C45" s="15" t="s">
        <v>110</v>
      </c>
      <c r="D45" s="15" t="s">
        <v>114</v>
      </c>
      <c r="E45" s="15" t="s">
        <v>177</v>
      </c>
      <c r="F45" s="15">
        <v>3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6">
        <v>680</v>
      </c>
      <c r="B46" s="15" t="s">
        <v>178</v>
      </c>
      <c r="C46" s="15" t="s">
        <v>110</v>
      </c>
      <c r="D46" s="15" t="s">
        <v>114</v>
      </c>
      <c r="E46" s="15" t="s">
        <v>179</v>
      </c>
      <c r="F46" s="15">
        <v>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">
      <c r="A47" s="15"/>
      <c r="B47" s="15" t="s">
        <v>180</v>
      </c>
      <c r="C47" s="15" t="s">
        <v>110</v>
      </c>
      <c r="D47" s="15" t="s">
        <v>114</v>
      </c>
      <c r="E47" s="15" t="s">
        <v>181</v>
      </c>
      <c r="F47" s="15">
        <v>3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>
      <c r="A48" s="15"/>
      <c r="B48" s="15" t="s">
        <v>182</v>
      </c>
      <c r="C48" s="15" t="s">
        <v>117</v>
      </c>
      <c r="D48" s="15" t="s">
        <v>114</v>
      </c>
      <c r="E48" s="15" t="s">
        <v>118</v>
      </c>
      <c r="F48" s="15">
        <v>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">
      <c r="A49" s="6">
        <v>625</v>
      </c>
      <c r="B49" s="15" t="s">
        <v>183</v>
      </c>
      <c r="C49" s="15" t="s">
        <v>117</v>
      </c>
      <c r="D49" s="15" t="s">
        <v>114</v>
      </c>
      <c r="E49" s="15" t="s">
        <v>118</v>
      </c>
      <c r="F49" s="15">
        <v>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">
      <c r="A50" s="6">
        <v>400</v>
      </c>
      <c r="B50" s="15" t="s">
        <v>184</v>
      </c>
      <c r="C50" s="15" t="s">
        <v>110</v>
      </c>
      <c r="D50" s="15" t="s">
        <v>111</v>
      </c>
      <c r="E50" s="15" t="s">
        <v>185</v>
      </c>
      <c r="F50" s="15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>
      <c r="A51" s="6">
        <v>288</v>
      </c>
      <c r="B51" s="15" t="s">
        <v>186</v>
      </c>
      <c r="C51" s="15" t="s">
        <v>110</v>
      </c>
      <c r="D51" s="15" t="s">
        <v>114</v>
      </c>
      <c r="E51" s="15" t="s">
        <v>187</v>
      </c>
      <c r="F51" s="15">
        <v>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>
      <c r="A52" s="6">
        <v>84</v>
      </c>
      <c r="B52" s="15" t="s">
        <v>188</v>
      </c>
      <c r="C52" s="15" t="s">
        <v>117</v>
      </c>
      <c r="D52" s="15" t="s">
        <v>114</v>
      </c>
      <c r="E52" s="15" t="s">
        <v>118</v>
      </c>
      <c r="F52" s="15">
        <v>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>
      <c r="A53" s="15"/>
      <c r="B53" s="15" t="s">
        <v>189</v>
      </c>
      <c r="C53" s="15" t="s">
        <v>117</v>
      </c>
      <c r="D53" s="15" t="s">
        <v>111</v>
      </c>
      <c r="E53" s="15" t="s">
        <v>118</v>
      </c>
      <c r="F53" s="15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>
      <c r="A54" s="6">
        <v>1561</v>
      </c>
      <c r="B54" s="15" t="s">
        <v>190</v>
      </c>
      <c r="C54" s="15" t="s">
        <v>117</v>
      </c>
      <c r="D54" s="15" t="s">
        <v>114</v>
      </c>
      <c r="E54" s="15" t="s">
        <v>118</v>
      </c>
      <c r="F54" s="15">
        <v>3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>
      <c r="A55" s="6">
        <v>526</v>
      </c>
      <c r="B55" s="15" t="s">
        <v>191</v>
      </c>
      <c r="C55" s="15" t="s">
        <v>150</v>
      </c>
      <c r="D55" s="15" t="s">
        <v>111</v>
      </c>
      <c r="E55" s="15" t="s">
        <v>192</v>
      </c>
      <c r="F55" s="15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>
      <c r="A56" s="15"/>
      <c r="B56" s="15" t="s">
        <v>193</v>
      </c>
      <c r="C56" s="15" t="s">
        <v>117</v>
      </c>
      <c r="D56" s="15" t="s">
        <v>114</v>
      </c>
      <c r="E56" s="15" t="s">
        <v>118</v>
      </c>
      <c r="F56" s="15">
        <v>3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>
      <c r="A57" s="15"/>
      <c r="B57" s="15" t="s">
        <v>194</v>
      </c>
      <c r="C57" s="15" t="s">
        <v>117</v>
      </c>
      <c r="D57" s="15" t="s">
        <v>114</v>
      </c>
      <c r="E57" s="15" t="s">
        <v>118</v>
      </c>
      <c r="F57" s="15">
        <v>3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>
      <c r="A58" s="15"/>
      <c r="B58" s="15" t="s">
        <v>119</v>
      </c>
      <c r="C58" s="15" t="s">
        <v>117</v>
      </c>
      <c r="D58" s="15" t="s">
        <v>114</v>
      </c>
      <c r="E58" s="15" t="s">
        <v>118</v>
      </c>
      <c r="F58" s="15">
        <v>3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>
      <c r="A59" s="15"/>
      <c r="B59" s="15" t="s">
        <v>125</v>
      </c>
      <c r="C59" s="15" t="s">
        <v>117</v>
      </c>
      <c r="D59" s="15" t="s">
        <v>114</v>
      </c>
      <c r="E59" s="15" t="s">
        <v>118</v>
      </c>
      <c r="F59" s="15">
        <v>3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>
      <c r="A60" s="15"/>
      <c r="B60" s="15" t="s">
        <v>195</v>
      </c>
      <c r="C60" s="15" t="s">
        <v>117</v>
      </c>
      <c r="D60" s="15" t="s">
        <v>114</v>
      </c>
      <c r="E60" s="15" t="s">
        <v>118</v>
      </c>
      <c r="F60" s="15">
        <v>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>
      <c r="A61" s="6">
        <v>38</v>
      </c>
      <c r="B61" s="15" t="s">
        <v>196</v>
      </c>
      <c r="C61" s="15" t="s">
        <v>117</v>
      </c>
      <c r="D61" s="15" t="s">
        <v>114</v>
      </c>
      <c r="E61" s="15" t="s">
        <v>118</v>
      </c>
      <c r="F61" s="15">
        <v>3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>
      <c r="A62" s="15"/>
      <c r="B62" s="15" t="s">
        <v>197</v>
      </c>
      <c r="C62" s="15" t="s">
        <v>110</v>
      </c>
      <c r="D62" s="15" t="s">
        <v>111</v>
      </c>
      <c r="E62" s="15" t="s">
        <v>198</v>
      </c>
      <c r="F62" s="15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>
      <c r="A63" s="6">
        <v>688</v>
      </c>
      <c r="B63" s="15" t="s">
        <v>199</v>
      </c>
      <c r="C63" s="15" t="s">
        <v>110</v>
      </c>
      <c r="D63" s="15" t="s">
        <v>111</v>
      </c>
      <c r="E63" s="15" t="s">
        <v>200</v>
      </c>
      <c r="F63" s="15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>
      <c r="A64" s="6">
        <v>1313</v>
      </c>
      <c r="B64" s="15" t="s">
        <v>201</v>
      </c>
      <c r="C64" s="15" t="s">
        <v>110</v>
      </c>
      <c r="D64" s="15" t="s">
        <v>114</v>
      </c>
      <c r="E64" s="15" t="s">
        <v>202</v>
      </c>
      <c r="F64" s="15">
        <v>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>
      <c r="A65" s="6">
        <v>724</v>
      </c>
      <c r="B65" s="15" t="s">
        <v>203</v>
      </c>
      <c r="C65" s="15" t="s">
        <v>110</v>
      </c>
      <c r="D65" s="15" t="s">
        <v>114</v>
      </c>
      <c r="E65" s="15" t="s">
        <v>204</v>
      </c>
      <c r="F65" s="15">
        <v>3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>
      <c r="A66" s="15"/>
      <c r="B66" s="15" t="s">
        <v>205</v>
      </c>
      <c r="C66" s="15" t="s">
        <v>117</v>
      </c>
      <c r="D66" s="15" t="s">
        <v>114</v>
      </c>
      <c r="E66" s="15" t="s">
        <v>118</v>
      </c>
      <c r="F66" s="15">
        <v>3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>
      <c r="A67" s="15"/>
      <c r="B67" s="15" t="s">
        <v>206</v>
      </c>
      <c r="C67" s="15" t="s">
        <v>117</v>
      </c>
      <c r="D67" s="15" t="s">
        <v>114</v>
      </c>
      <c r="E67" s="15" t="s">
        <v>118</v>
      </c>
      <c r="F67" s="15">
        <v>3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>
      <c r="A68" s="15"/>
      <c r="B68" s="15" t="s">
        <v>207</v>
      </c>
      <c r="C68" s="15" t="s">
        <v>117</v>
      </c>
      <c r="D68" s="15" t="s">
        <v>114</v>
      </c>
      <c r="E68" s="15" t="s">
        <v>118</v>
      </c>
      <c r="F68" s="15">
        <v>3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>
      <c r="A69" s="6">
        <v>1166</v>
      </c>
      <c r="B69" s="15" t="s">
        <v>208</v>
      </c>
      <c r="C69" s="15" t="s">
        <v>110</v>
      </c>
      <c r="D69" s="15" t="s">
        <v>114</v>
      </c>
      <c r="E69" s="15" t="s">
        <v>209</v>
      </c>
      <c r="F69" s="15">
        <v>3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>
      <c r="A70" s="15"/>
      <c r="B70" s="15" t="s">
        <v>210</v>
      </c>
      <c r="C70" s="15" t="s">
        <v>117</v>
      </c>
      <c r="D70" s="15" t="s">
        <v>114</v>
      </c>
      <c r="E70" s="15" t="s">
        <v>118</v>
      </c>
      <c r="F70" s="15">
        <v>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>
      <c r="A71" s="15"/>
      <c r="B71" s="15" t="s">
        <v>211</v>
      </c>
      <c r="C71" s="15" t="s">
        <v>117</v>
      </c>
      <c r="D71" s="15" t="s">
        <v>114</v>
      </c>
      <c r="E71" s="15" t="s">
        <v>118</v>
      </c>
      <c r="F71" s="15">
        <v>3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>
      <c r="A72" s="15"/>
      <c r="B72" s="15" t="s">
        <v>212</v>
      </c>
      <c r="C72" s="15" t="s">
        <v>117</v>
      </c>
      <c r="D72" s="15" t="s">
        <v>114</v>
      </c>
      <c r="E72" s="15" t="s">
        <v>118</v>
      </c>
      <c r="F72" s="15">
        <v>3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>
      <c r="A73" s="6">
        <v>1512</v>
      </c>
      <c r="B73" s="15" t="s">
        <v>213</v>
      </c>
      <c r="C73" s="15" t="s">
        <v>150</v>
      </c>
      <c r="D73" s="15" t="s">
        <v>111</v>
      </c>
      <c r="E73" s="15" t="s">
        <v>192</v>
      </c>
      <c r="F73" s="15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>
      <c r="A74" s="6">
        <v>956</v>
      </c>
      <c r="B74" s="15" t="s">
        <v>214</v>
      </c>
      <c r="C74" s="15" t="s">
        <v>117</v>
      </c>
      <c r="D74" s="15" t="s">
        <v>114</v>
      </c>
      <c r="E74" s="15" t="s">
        <v>118</v>
      </c>
      <c r="F74" s="15">
        <v>3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>
      <c r="A75" s="15"/>
      <c r="B75" s="15" t="s">
        <v>215</v>
      </c>
      <c r="C75" s="15" t="s">
        <v>147</v>
      </c>
      <c r="D75" s="15" t="s">
        <v>114</v>
      </c>
      <c r="E75" s="15" t="s">
        <v>148</v>
      </c>
      <c r="F75" s="15">
        <v>3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>
      <c r="A76" s="15"/>
      <c r="B76" s="15" t="s">
        <v>216</v>
      </c>
      <c r="C76" s="15" t="s">
        <v>117</v>
      </c>
      <c r="D76" s="15" t="s">
        <v>114</v>
      </c>
      <c r="E76" s="15" t="s">
        <v>118</v>
      </c>
      <c r="F76" s="15">
        <v>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>
      <c r="A77" s="15"/>
      <c r="B77" s="15" t="s">
        <v>217</v>
      </c>
      <c r="C77" s="15" t="s">
        <v>117</v>
      </c>
      <c r="D77" s="15" t="s">
        <v>114</v>
      </c>
      <c r="E77" s="15" t="s">
        <v>118</v>
      </c>
      <c r="F77" s="15">
        <v>3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>
      <c r="A78" s="15"/>
      <c r="B78" s="15" t="s">
        <v>218</v>
      </c>
      <c r="C78" s="15" t="s">
        <v>117</v>
      </c>
      <c r="D78" s="15" t="s">
        <v>114</v>
      </c>
      <c r="E78" s="15" t="s">
        <v>118</v>
      </c>
      <c r="F78" s="15">
        <v>3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>
      <c r="A79" s="15"/>
      <c r="B79" s="15" t="s">
        <v>219</v>
      </c>
      <c r="C79" s="15" t="s">
        <v>117</v>
      </c>
      <c r="D79" s="15" t="s">
        <v>114</v>
      </c>
      <c r="E79" s="15" t="s">
        <v>118</v>
      </c>
      <c r="F79" s="15">
        <v>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>
      <c r="A80" s="15"/>
      <c r="B80" s="15" t="s">
        <v>220</v>
      </c>
      <c r="C80" s="15" t="s">
        <v>117</v>
      </c>
      <c r="D80" s="15" t="s">
        <v>114</v>
      </c>
      <c r="E80" s="15" t="s">
        <v>118</v>
      </c>
      <c r="F80" s="15">
        <v>3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>
      <c r="A81" s="6">
        <v>995</v>
      </c>
      <c r="B81" s="15" t="s">
        <v>221</v>
      </c>
      <c r="C81" s="15" t="s">
        <v>147</v>
      </c>
      <c r="D81" s="15" t="s">
        <v>114</v>
      </c>
      <c r="E81" s="15" t="s">
        <v>148</v>
      </c>
      <c r="F81" s="15">
        <v>3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>
      <c r="A82" s="6">
        <v>106</v>
      </c>
      <c r="B82" s="15" t="s">
        <v>222</v>
      </c>
      <c r="C82" s="15" t="s">
        <v>110</v>
      </c>
      <c r="D82" s="15" t="s">
        <v>114</v>
      </c>
      <c r="E82" s="15" t="s">
        <v>223</v>
      </c>
      <c r="F82" s="15">
        <v>3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>
      <c r="A83" s="15"/>
      <c r="B83" s="15"/>
      <c r="C83" s="15"/>
      <c r="D83" s="15"/>
      <c r="E83" s="15"/>
      <c r="F83" s="15">
        <f>SUM(F2:F82)</f>
        <v>213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>
      <c r="A84" s="15"/>
      <c r="B84" s="16" t="s">
        <v>226</v>
      </c>
      <c r="C84" s="15"/>
      <c r="D84" s="15"/>
      <c r="E84" s="15"/>
      <c r="F84" s="18">
        <v>213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>
      <c r="A85" s="15"/>
      <c r="B85" s="17" t="s">
        <v>227</v>
      </c>
      <c r="C85" s="15"/>
      <c r="D85" s="15"/>
      <c r="E85" s="15"/>
      <c r="F85" s="18">
        <f>F84/743</f>
        <v>0.28667563930013457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>
      <c r="A86" s="15"/>
      <c r="B86" s="17" t="s">
        <v>228</v>
      </c>
      <c r="C86" s="15"/>
      <c r="D86" s="15"/>
      <c r="E86" s="15"/>
      <c r="F86" s="18">
        <f>1-F85</f>
        <v>0.71332436069986538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m2_en_am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Hizkiel Alemayehu</cp:lastModifiedBy>
  <dcterms:modified xsi:type="dcterms:W3CDTF">2024-11-07T08:31:55Z</dcterms:modified>
</cp:coreProperties>
</file>