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1/"/>
    </mc:Choice>
  </mc:AlternateContent>
  <xr:revisionPtr revIDLastSave="0" documentId="13_ncr:1_{9AF422D3-000E-DB40-8636-3D9EF28FE759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M4_en_am" sheetId="1" r:id="rId1"/>
    <sheet name="Errors" sheetId="2" r:id="rId2"/>
  </sheets>
  <definedNames>
    <definedName name="_xlnm._FilterDatabase" localSheetId="1" hidden="1">Errors!$A$1:$E$75</definedName>
    <definedName name="_xlnm._FilterDatabase" localSheetId="0" hidden="1">M4_en_am!$D$1:$D$1000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F74" i="2" s="1"/>
  <c r="F75" i="2" s="1"/>
  <c r="G5" i="2"/>
  <c r="H5" i="2" s="1"/>
  <c r="G4" i="2"/>
  <c r="H4" i="2" s="1"/>
  <c r="G3" i="2"/>
  <c r="H3" i="2" s="1"/>
  <c r="G2" i="2"/>
  <c r="H2" i="2" s="1"/>
  <c r="D52" i="1"/>
  <c r="H6" i="2" l="1"/>
</calcChain>
</file>

<file path=xl/sharedStrings.xml><?xml version="1.0" encoding="utf-8"?>
<sst xmlns="http://schemas.openxmlformats.org/spreadsheetml/2006/main" count="390" uniqueCount="217">
  <si>
    <t>Source</t>
  </si>
  <si>
    <t>Translation</t>
  </si>
  <si>
    <t>Id</t>
  </si>
  <si>
    <t>Error Rate</t>
  </si>
  <si>
    <t>I have bought the car.</t>
  </si>
  <si>
    <t>መኪናውን ገዛሁት።</t>
  </si>
  <si>
    <t>The food was always mixed with blood in Sednaya prison. At least the blood had some salt in it....</t>
  </si>
  <si>
    <t>በሴድናያ እስር ቤት ውስጥ ያለው ምግብ ሁልጊዜ ከደም ጋር ይቀላቀል ነበር። ቢያንስ ደሙ ትንሽ ጨው ይዞ ነበር....</t>
  </si>
  <si>
    <t>Luxottica, the world's largest eyewear maker, set to see even larger market share increase as it buys out Essilor,…</t>
  </si>
  <si>
    <t>በዓለም ትልቁ የዓይን መነፅር አምራች የሆነው ሉክሶቲካ ኤስሲሎርን በመግዛቱ የገበያ ድርሻው የበለጠ እንዲጨምር ተዘጋጅቷል</t>
  </si>
  <si>
    <t>From 1968-1969 she was committed to the Vienna Volksoper.</t>
  </si>
  <si>
    <t>ከ 1968-1969 በቪየና ቮልኮፐር ተሰማርታ ነበር ።</t>
  </si>
  <si>
    <t>The NABC typically extends over eleven days and includes many different events.</t>
  </si>
  <si>
    <t>NABC በተለምዶ በአስራ አንድ ቀናት ውስጥ የሚዘልቅ ሲሆን ብዙ የተለያዩ ዝግጅቶችን ያጠቃልላል ።</t>
  </si>
  <si>
    <t>A blanket of thick grey smog covers the Indian capital, Delhi, with some areas 30 times more polluted than the World Health Organization's recommended limit, one year after a similar smog.</t>
  </si>
  <si>
    <t>በህንድ ዋና ከተማ ዴልሂ ላይ የደረቀ ግራጫ ሽንት ተጥለቅልቆ ይገኛል፤ አንዳንድ አካባቢዎችም ከዓለም ጤና ድርጅት ከሚመከረው መጠን 30 እጥፍ በላይ ብክለት አለባቸው።</t>
  </si>
  <si>
    <t>Ground breaking on the Barack Obama Presidential Center in Jackson Park, Illinois, is pushed back again until all federal approvals are completed, which will not be until 2019.</t>
  </si>
  <si>
    <t>በጃክሰን ፓርክ ኢሊኖይ ውስጥ ባራክ ኦባማ ፕሬዚዳንታዊ ማዕከል ላይ የመሬት መሰባበር እንደገና ወደ ኋላ ተላል isል ሁሉም የፌዴራል ማጽደቂያዎች እስኪጠናቀቁ ድረስ ፣ ይህም እስከ 2019 ድረስ አይሆንም ።</t>
  </si>
  <si>
    <t>In Russia, police arrested over 400 people in Manege Square hours after picking up some 200 people outside the court where the Bolotnaya square case defendants were being tried.</t>
  </si>
  <si>
    <t>በሩሲያ ፖሊስ በቦሎትናያ አደባባይ ክስ ተከሳሾች ፍርድ ቤት ከገቡ ከ200 ሰዎች ውጭ ከቆመ በኋላ ከ400 በላይ ሰዎችን በማኔጌ አደባባይ በቁጥጥር ስር አውሏል።</t>
  </si>
  <si>
    <t>Around 200 BCE many wealthy families in Rome had personal Greek physicians.</t>
  </si>
  <si>
    <t>በ200 ዓክልበተ ክርስቶስ አካባቢ በሮም የነበሩ ብዙ ሀብታም ቤተሰቦች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</si>
  <si>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</si>
  <si>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ምህዋር በማስቀመጥ እና የፋልኮን 9 ማስጀመሪያውን የመጀመሪያ ደረጃ በበረራ በመመለስ ወደ በረራ ተመለሰ።</t>
  </si>
  <si>
    <t>Belgian lawmakers extend euthanasia</t>
  </si>
  <si>
    <t>A 5.0 magnitude earthquake strikes Shaheed Benazir Abad District, Pakistan, killing 1 person and injuring another 70.</t>
  </si>
  <si>
    <t>የፓኪስታን የሻሂድ ቤናዚር አባድ ወረዳ በ5.0 ሬክተር የመሬት መንቀጥቀጥ ሲደርስ 1 ሰው ሞቶ 70 ሰዎች ቆስለዋል።</t>
  </si>
  <si>
    <t>More simply speaking, a tribosystem is a tribological system that consists of at least two contacting bodies, including the environment in which the interaction takes place.</t>
  </si>
  <si>
    <t>በቀላል አነጋገር አንድ ትራይቦሲስተም ቢያንስ ሁለት የሚገናኙ አካላትን ያቀፈ ትራይቦሎጂያዊ ስርዓት ሲሆን መስተጋብር የሚከናወንበትን አካባቢ ጨምሮ ነው።</t>
  </si>
  <si>
    <t>In motor sport, the Porsche 19 team of Earl Bamber, Nick Tandy and Nico Hulkenberg wins the 2015 24 Hours of Le Mans.</t>
  </si>
  <si>
    <t>በሞተር ስፖርት ውስጥ የኤርል ባምበር ፣ ኒክ ታንዲ እና ኒኮ ሁልከንበርግ የፖርሽ 19 ቡድን የ 2015 የ 24 ሰዓታት የሎ ማንስ ውድድርን አሸነፈ ።</t>
  </si>
  <si>
    <t>Would you mind repeating that?</t>
  </si>
  <si>
    <t>ይህን ደግመህ ትናገራለህ?</t>
  </si>
  <si>
    <t>The Sound of Music has been included in numerous top film lists from the American Film Institute.</t>
  </si>
  <si>
    <t>ዘ ሳውንድ ኦቭ ሙዚክ ከአሜሪካ የፊልም ተቋም በተለያዩ ምርጥ የፊልም ዝርዝሮች ውስጥ ተካትቷል ።</t>
  </si>
  <si>
    <t>It’s always a pleasure to attend an arts event with you and learn something new.</t>
  </si>
  <si>
    <t>ከእርስዎ ጋር በኪነጥበብ ዝግጅት ላይ መገኘት እና አዲስ ነገር መማር ሁልጊዜ ደስ ይላል።</t>
  </si>
  <si>
    <t>XploreBD First Post, India Paramilitary forces must check cattle smuggling to  #Bangladesh</t>
  </si>
  <si>
    <t>#XploreBD First Post, India የፓራሚሊታሪ ኃይሎች ወደ #ባንግላዴሽ የሚደረገውን የከብት ዝውውር መቆጣጠር አለባቸው... http://fb.me/14ZvAd3k2</t>
  </si>
  <si>
    <t>Skanska USA implodes the Old Kosciuszko Bridge in New York City after 78 years of connecting Brooklyn and Queens.</t>
  </si>
  <si>
    <t>ስካንስካ ዩኤስኤ በኒውዮርክ ከተማ የብሉይ ኮሺየስኮ ድልድይ ብሩክሊን እና ኩዊንስን ከ 78 ዓመታት በኋላ አገናኝቷል ።</t>
  </si>
  <si>
    <t>That’s a good deal.</t>
  </si>
  <si>
    <t>ጥሩ ስምምነት ነው።</t>
  </si>
  <si>
    <t>I’m getting married.</t>
  </si>
  <si>
    <t>ትዳር እመሠርታለሁ።</t>
  </si>
  <si>
    <t>More than 2,000 migrants are rescued from the Mediterranean Sea off the coast of Libya.</t>
  </si>
  <si>
    <t>ከ2 ሺህ በላይ ስደተኞች ከሊቢያ የባሕር ዳርቻዎች በሜዲትራንያን ባህር ላይ ተወስደው መዳን ችለዋል።</t>
  </si>
  <si>
    <t>I run my own business.</t>
  </si>
  <si>
    <t>የራሴን ንግድ እመራለሁ።</t>
  </si>
  <si>
    <t>I will open the door.</t>
  </si>
  <si>
    <t>በሩን እከፍታለሁ።</t>
  </si>
  <si>
    <t>Is there any book on the table?</t>
  </si>
  <si>
    <t>ጠረጴዛው ላይ መጽሐፍ አለ?</t>
  </si>
  <si>
    <t>The Wonders of the Ocean.</t>
  </si>
  <si>
    <t>የባሕሩ ድንቅ ነገሮች</t>
  </si>
  <si>
    <t>Jimmy Carter says he has liver cancer, will undergo treatment  … via @dailykos</t>
  </si>
  <si>
    <t>ጂሚ ካርተር የጉበት ካንሰር እንዳለበትና ህክምና እንደሚደረግለት ተናገረ</t>
  </si>
  <si>
    <t>PETITION - Sack Iain Duncan Smith and have him investigated for crimes against humanity  …</t>
  </si>
  <si>
    <t>አቤቱታ - ኢያን ዱንካን ስሚዝ ከሥራ እንዲባረር እና በሰው ልጅ ላይ በፈጸሙት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</si>
  <si>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</si>
  <si>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ቁርጭምጭሚቱ ጉዳት ምክንያት በወቅቱ መጨረሻ ላይ በተጎዳው ክምችት ላይ ተቀመጠ ።</t>
  </si>
  <si>
    <t>Australia Home Affairs minister Peter Dutton looks to help 'persecuted' white South African farmers -  … via @smh</t>
  </si>
  <si>
    <t>የአውስትራሊያ የአገር ውስጥ ጉዳይ ሚኒስትር ፒተር ዱተን 'የተሰደዱ' ነጭ የደቡብ አፍሪካ ገበሬዎችን ለመርዳት ይፈልጋል - https://www.smh.com.au/politics/federal/peter-dutton-looks-to-help-persecuted-white-south-african-farmers-20180314-p4z4el.html... via @smh</t>
  </si>
  <si>
    <t>Piers coronations were smaller to avoid stopping the visual upward thrust.</t>
  </si>
  <si>
    <t>የፒርስ አክሊሎች የእይታን ወደ ላይ የሚገፋውን እንዳይገድቡ አነስተኛ ነበሩ ።</t>
  </si>
  <si>
    <t>This collection also contained his famous libretto to the opera Anyuta.</t>
  </si>
  <si>
    <t>ይህ ስብስብ እንዲሁ ለአኒውታ ኦፔራ ዝነኛውን ሊብሬቶ ይ containsል ።</t>
  </si>
  <si>
    <t>Latvia officially adopts the Euro as its currency and becomes the 18th member of the Eurozone.</t>
  </si>
  <si>
    <t>ላትቪያ ዩሮን እንደ ምንዛሪዋ በመጠቀም የዩሮ ዞን 18ኛ አባል ሆናለች።</t>
  </si>
  <si>
    <t>I’m sick.</t>
  </si>
  <si>
    <t>ታምሜአለሁ።</t>
  </si>
  <si>
    <t>FC Cincinnati is announced as the 26th expansion team of Major League Soccer, set to begin play next year.</t>
  </si>
  <si>
    <t>ሲንሲናቲ የሜጀር ሊግ እግር ኳስ 26ኛ ማስፋፊያ ቡድን መሆኑ ተገለጸ፣ በሚቀጥለው ዓመት መጫወት ይጀምራል</t>
  </si>
  <si>
    <t>They proceeded with the play even though it was late.</t>
  </si>
  <si>
    <t>በወቅቱ የጨዋታውን ሰዓት በተመለከተ የተሰጠው መግለጫ</t>
  </si>
  <si>
    <t>In 1853 he voted in favour of the ballot.</t>
  </si>
  <si>
    <t>በ 1853 በድምጽ መስጫው ላይ ድምጽ ሰጥቷል.</t>
  </si>
  <si>
    <t>In Australian rules football, Brendon Bolton is sacked as the head coach of the Carlton Football Club, following a prolonged period of poor on-field performances.</t>
  </si>
  <si>
    <t>በአውስትራሊያ የኳስ ጨዋታዎች ብሬንደን ቦልተን በሜዳው ላይ ደካማ አፈፃፀም ካሳየ በኋላ ከካርልተን እግር ኳስ ክለብ ዋና አሰልጣኝነት ተባረረ።</t>
  </si>
  <si>
    <t>He died from cancer at Bronglais Hospital, Aberystwyth, in October 2005.</t>
  </si>
  <si>
    <t>በጥቅምት 2005 በአበርስትዊት ውስጥ በብሩንግላይስ ሆስፒታል በካንሰር ሞተ ።</t>
  </si>
  <si>
    <t>And only two have ever won 6 (Cuckoo's Nest, Midnight Express) - and that is a wild stat.  …</t>
  </si>
  <si>
    <t>ከነዚህም ውስጥ 6ቱን ያሸነፉት ሁለት ብቻ ናቸው (የኩኩስ ኔስት፣ የምሽት አጋማሽ ኤክስፕረስ) - ይህ ደግሞ እጅግ አስገራሚ መረጃ ነው። https://twitter.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</si>
  <si>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</si>
  <si>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</si>
  <si>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</si>
  <si>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ሰኔ 7 ቀን 1994 በወቅቱ ጠቅላይ ሚኒስትር የነበሩት ጆን ሜጀር ቢሮ ውጭ በመስኮት ሳጥን ውስጥ በሚኖር አራት ሮቢን ጫጩቶች ላይ በመግደል ሃምፍሪ ተከሰሰ ።</t>
  </si>
  <si>
    <t>I don't care for the pope. They're all false prophets as far as I'm concerned</t>
  </si>
  <si>
    <t>እኔ ስለ ጳጳሱ ግድ የለኝም፣ ሁሉም የሐሰት ነቢያት ናቸው</t>
  </si>
  <si>
    <t>But I thought we had to be at the restaurant by 7:30 for the surprise party.</t>
  </si>
  <si>
    <t>ግን ለስፕራይዝ ፓርቲ በ7፡30 ላይ ምግብ ቤት መሆን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</si>
  <si>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</si>
  <si>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</si>
  <si>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</si>
  <si>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በደቡብ ምስራቅ እስያ ለነበረው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</si>
  <si>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</si>
  <si>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Hey Dave ቢያንስ በ NASCAR ውስጥ እንደ MLB ያሉ የፍትህ እክል ክሶች የሉንም የናስካር ደጋፊዎች በዋዛዎች ላይ በጣም ከባድ ናቸው</t>
  </si>
  <si>
    <t>BBCOne: Our live coverage of  #GERvsARG continues from the iconic Maracanã stadium in Rio.</t>
  </si>
  <si>
    <t>@BBCOne: የ #GERvsARG የቀጥታ ስርጭት ስርጭታችን በሪዮ ከሚገኘው ማራካና ስታዲየም ቀጥሏል። #WorldCupFinal pic.twitter.com/t9VE77K3vC</t>
  </si>
  <si>
    <t>Friendly's is giving away a trip for 4 to Universal Orlando® Resort! Enter for your chance to win!</t>
  </si>
  <si>
    <t>ወዳጃዊ ለ4 ሰዎች ወደ ዩኒቨርሳል ኦርላንዶ ሪዞርት ጉዞ እያበረከተ ነው! ለማሸነፍ እድልዎን ይግቡ! http://www.friendlysorlandosweeps.com/#.VYNY-t4D0kw.twitter...</t>
  </si>
  <si>
    <t>Three suicide bombers kill at least 20 people at a fish market in Konduga, Borno, Nigeria.</t>
  </si>
  <si>
    <t>በናይጄሪያ ቦርኖ ከተማ ኮንዱጋ በሚገኝ የዓሳ ገበያ ላይ ሦስት ነፍሰ ገዳይ ቦምብ ነጂዎች ቢያንስ 20 ሰዎችን ገደሉ።</t>
  </si>
  <si>
    <t>Line number</t>
  </si>
  <si>
    <t>Word</t>
  </si>
  <si>
    <t>Error Types</t>
  </si>
  <si>
    <t>Severity</t>
  </si>
  <si>
    <t>Explanation</t>
  </si>
  <si>
    <t>ተዘጋጅቷል</t>
  </si>
  <si>
    <t>Mistranslation</t>
  </si>
  <si>
    <t>Minor</t>
  </si>
  <si>
    <t>The word was mistranslated for Set to see.</t>
  </si>
  <si>
    <t>ተሰማርታ</t>
  </si>
  <si>
    <t>The word was mistranslated for committed.</t>
  </si>
  <si>
    <t>ውስጥ</t>
  </si>
  <si>
    <t>Major</t>
  </si>
  <si>
    <t>The word was mistranslated for over.</t>
  </si>
  <si>
    <t>የደረቀ</t>
  </si>
  <si>
    <t>The word was  mistranslated for thick.</t>
  </si>
  <si>
    <t>ሽንት</t>
  </si>
  <si>
    <t>The word was mistranslated for smog.</t>
  </si>
  <si>
    <t>ተጥለቅልቆ</t>
  </si>
  <si>
    <t>The word was mistranslated for covers.</t>
  </si>
  <si>
    <t>A blanket</t>
  </si>
  <si>
    <t>Omission</t>
  </si>
  <si>
    <t>The word was omitted.</t>
  </si>
  <si>
    <t>one</t>
  </si>
  <si>
    <t>year</t>
  </si>
  <si>
    <t>after</t>
  </si>
  <si>
    <t>a similar</t>
  </si>
  <si>
    <t>smog</t>
  </si>
  <si>
    <t>የመሬት መሰባበር</t>
  </si>
  <si>
    <t>The word was mistranslated for ground breaking.</t>
  </si>
  <si>
    <t>hours</t>
  </si>
  <si>
    <t>picking up</t>
  </si>
  <si>
    <t>ዓክልበተ</t>
  </si>
  <si>
    <t>The word was mistranslated for BCE.</t>
  </si>
  <si>
    <t>ክርስቶስ</t>
  </si>
  <si>
    <t>Addition</t>
  </si>
  <si>
    <t>The word does not appear on the source sentence.</t>
  </si>
  <si>
    <t>personal</t>
  </si>
  <si>
    <t>droneship</t>
  </si>
  <si>
    <t>በመመለስ</t>
  </si>
  <si>
    <t>The word was mistranslated for recovering.</t>
  </si>
  <si>
    <t>successfully</t>
  </si>
  <si>
    <t>#</t>
  </si>
  <si>
    <t>The sign does not exist on the source sentence.</t>
  </si>
  <si>
    <t>euthanasia</t>
  </si>
  <si>
    <t>Untranslated</t>
  </si>
  <si>
    <t>The word was not translated.</t>
  </si>
  <si>
    <t>ለልጆች</t>
  </si>
  <si>
    <t>ያስፋፋሉ</t>
  </si>
  <si>
    <t>የሚገናኙ</t>
  </si>
  <si>
    <t>The word was mistranslated for contacting.</t>
  </si>
  <si>
    <t>ትናገራለህ</t>
  </si>
  <si>
    <t>mind</t>
  </si>
  <si>
    <t>XploreBD</t>
  </si>
  <si>
    <t>First Post</t>
  </si>
  <si>
    <t>India</t>
  </si>
  <si>
    <t>የብሉይ</t>
  </si>
  <si>
    <t>The word was mistranslated for old.</t>
  </si>
  <si>
    <t>implodes</t>
  </si>
  <si>
    <t>እመሠርታለሁ</t>
  </si>
  <si>
    <t>Neutral</t>
  </si>
  <si>
    <t>The translation is possible but is not the best.</t>
  </si>
  <si>
    <t>ተወስደው</t>
  </si>
  <si>
    <t>The word does not add a different value if it is added.</t>
  </si>
  <si>
    <t>ንግድ</t>
  </si>
  <si>
    <t>The word is mistranslated for business.</t>
  </si>
  <si>
    <t>በሰው ልጅ</t>
  </si>
  <si>
    <t>The word is mistranslated for humanity.</t>
  </si>
  <si>
    <t>አክሊሎች</t>
  </si>
  <si>
    <t>The word is mistranslated for coronations.</t>
  </si>
  <si>
    <t>Stopping</t>
  </si>
  <si>
    <t>ክምችት</t>
  </si>
  <si>
    <t xml:space="preserve">ላይ </t>
  </si>
  <si>
    <t>ተቀመጠ ።</t>
  </si>
  <si>
    <t>containsል</t>
  </si>
  <si>
    <t>The word was mistranslated for contained.</t>
  </si>
  <si>
    <t>እንዲሁ</t>
  </si>
  <si>
    <t>The word was mistranslated for also.</t>
  </si>
  <si>
    <t>ይ</t>
  </si>
  <si>
    <t>በወቅቱ</t>
  </si>
  <si>
    <t>የጨዋታውን</t>
  </si>
  <si>
    <t>ሰዓት</t>
  </si>
  <si>
    <t>በተመለከተ</t>
  </si>
  <si>
    <t>የተሰጠው</t>
  </si>
  <si>
    <t>መግለጫ</t>
  </si>
  <si>
    <t>in favour</t>
  </si>
  <si>
    <t>prolonged</t>
  </si>
  <si>
    <t>period</t>
  </si>
  <si>
    <t>በሚኖር</t>
  </si>
  <si>
    <t>The word was mistranslated for were.</t>
  </si>
  <si>
    <t>as fas as</t>
  </si>
  <si>
    <t>I'm</t>
  </si>
  <si>
    <t>concerned</t>
  </si>
  <si>
    <t>DGodfatherMoody</t>
  </si>
  <si>
    <t>MInor</t>
  </si>
  <si>
    <t>Hey</t>
  </si>
  <si>
    <t>Dave</t>
  </si>
  <si>
    <t>NASACAR</t>
  </si>
  <si>
    <t>MLB</t>
  </si>
  <si>
    <t>BBCOne</t>
  </si>
  <si>
    <t>#GERvsARG</t>
  </si>
  <si>
    <t>#WorldCupFinal</t>
  </si>
  <si>
    <t>ይግቡ</t>
  </si>
  <si>
    <t>The word is mistranslated for enter.</t>
  </si>
  <si>
    <t>ነጂዎች</t>
  </si>
  <si>
    <t>The word is mistranslated for bombers.</t>
  </si>
  <si>
    <t>ነፍሰ ገዳይ</t>
  </si>
  <si>
    <t>The word is  mistranslated for suicide.</t>
  </si>
  <si>
    <t>Percent</t>
  </si>
  <si>
    <t>Score</t>
  </si>
  <si>
    <t>Error Type</t>
  </si>
  <si>
    <t>Count</t>
  </si>
  <si>
    <t>Total</t>
  </si>
  <si>
    <t>#ቤልጂየም #ሕግ አውጭዎች #Euthanasia ን ለልጆች ያስፋፋሉ http://bit.ly/LYuhvV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</si>
</sst>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Arial"/>
      <family val="2"/>
    </font>
    <font>
      <b/>
      <sz val="10"/>
      <color theme="1"/>
      <name val="Arial (Body)"/>
    </font>
    <font>
      <sz val="10"/>
      <color theme="1"/>
      <name val="Arial (Body)"/>
    </font>
    <font>
      <u/>
      <sz val="10"/>
      <color theme="1"/>
      <name val="Arial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LYuhv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B12" sqref="B12"/>
    </sheetView>
  </sheetViews>
  <sheetFormatPr baseColWidth="10" defaultColWidth="12.6640625" defaultRowHeight="15.75" customHeight="1"/>
  <cols>
    <col min="1" max="1" width="18.83203125" customWidth="1"/>
    <col min="2" max="2" width="13.83203125" customWidth="1"/>
    <col min="4" max="4" width="18.83203125" customWidth="1"/>
  </cols>
  <sheetData>
    <row r="1" spans="1:4" ht="15.75" customHeight="1">
      <c r="A1" s="16" t="s">
        <v>0</v>
      </c>
      <c r="B1" s="16" t="s">
        <v>1</v>
      </c>
      <c r="C1" s="15" t="s">
        <v>2</v>
      </c>
      <c r="D1" s="15" t="s">
        <v>3</v>
      </c>
    </row>
    <row r="2" spans="1:4" ht="15.75" customHeight="1">
      <c r="A2" s="12" t="s">
        <v>4</v>
      </c>
      <c r="B2" s="12" t="s">
        <v>5</v>
      </c>
      <c r="C2" s="13">
        <v>1651</v>
      </c>
      <c r="D2" s="14">
        <v>5</v>
      </c>
    </row>
    <row r="3" spans="1:4" ht="15.75" customHeight="1">
      <c r="A3" s="12" t="s">
        <v>6</v>
      </c>
      <c r="B3" s="12" t="s">
        <v>7</v>
      </c>
      <c r="C3" s="13">
        <v>1340</v>
      </c>
      <c r="D3" s="14">
        <v>5</v>
      </c>
    </row>
    <row r="4" spans="1:4" ht="15.75" customHeight="1">
      <c r="A4" s="12" t="s">
        <v>8</v>
      </c>
      <c r="B4" s="12" t="s">
        <v>9</v>
      </c>
      <c r="C4" s="13">
        <v>1287</v>
      </c>
      <c r="D4" s="14">
        <v>5</v>
      </c>
    </row>
    <row r="5" spans="1:4" ht="15.75" customHeight="1">
      <c r="A5" s="12" t="s">
        <v>10</v>
      </c>
      <c r="B5" s="12" t="s">
        <v>11</v>
      </c>
      <c r="C5" s="13">
        <v>842</v>
      </c>
      <c r="D5" s="14">
        <v>4</v>
      </c>
    </row>
    <row r="6" spans="1:4" ht="15.75" customHeight="1">
      <c r="A6" s="12" t="s">
        <v>12</v>
      </c>
      <c r="B6" s="12" t="s">
        <v>13</v>
      </c>
      <c r="C6" s="13">
        <v>412</v>
      </c>
      <c r="D6" s="14">
        <v>4</v>
      </c>
    </row>
    <row r="7" spans="1:4" ht="15.75" customHeight="1">
      <c r="A7" s="12" t="s">
        <v>14</v>
      </c>
      <c r="B7" s="12" t="s">
        <v>15</v>
      </c>
      <c r="C7" s="13">
        <v>171</v>
      </c>
      <c r="D7" s="14">
        <v>3</v>
      </c>
    </row>
    <row r="8" spans="1:4" ht="15.75" customHeight="1">
      <c r="A8" s="12" t="s">
        <v>16</v>
      </c>
      <c r="B8" s="12" t="s">
        <v>17</v>
      </c>
      <c r="C8" s="13">
        <v>79</v>
      </c>
      <c r="D8" s="14">
        <v>0</v>
      </c>
    </row>
    <row r="9" spans="1:4" ht="15.75" customHeight="1">
      <c r="A9" s="12" t="s">
        <v>18</v>
      </c>
      <c r="B9" s="12" t="s">
        <v>19</v>
      </c>
      <c r="C9" s="13">
        <v>296</v>
      </c>
      <c r="D9" s="14">
        <v>3</v>
      </c>
    </row>
    <row r="10" spans="1:4" ht="15.75" customHeight="1">
      <c r="A10" s="12" t="s">
        <v>20</v>
      </c>
      <c r="B10" s="12" t="s">
        <v>21</v>
      </c>
      <c r="C10" s="13">
        <v>592</v>
      </c>
      <c r="D10" s="14">
        <v>3</v>
      </c>
    </row>
    <row r="11" spans="1:4" ht="15.75" customHeight="1">
      <c r="A11" s="12" t="s">
        <v>22</v>
      </c>
      <c r="B11" s="12" t="s">
        <v>23</v>
      </c>
      <c r="C11" s="13">
        <v>163</v>
      </c>
      <c r="D11" s="14">
        <v>4</v>
      </c>
    </row>
    <row r="12" spans="1:4" ht="15.75" customHeight="1">
      <c r="A12" s="12" t="s">
        <v>24</v>
      </c>
      <c r="B12" s="17" t="s">
        <v>216</v>
      </c>
      <c r="C12" s="13">
        <v>1383</v>
      </c>
      <c r="D12" s="14">
        <v>2</v>
      </c>
    </row>
    <row r="13" spans="1:4" ht="15.75" customHeight="1">
      <c r="A13" s="12" t="s">
        <v>25</v>
      </c>
      <c r="B13" s="12" t="s">
        <v>26</v>
      </c>
      <c r="C13" s="13">
        <v>284</v>
      </c>
      <c r="D13" s="14">
        <v>5</v>
      </c>
    </row>
    <row r="14" spans="1:4" ht="15.75" customHeight="1">
      <c r="A14" s="12" t="s">
        <v>27</v>
      </c>
      <c r="B14" s="12" t="s">
        <v>28</v>
      </c>
      <c r="C14" s="13">
        <v>614</v>
      </c>
      <c r="D14" s="14">
        <v>4</v>
      </c>
    </row>
    <row r="15" spans="1:4" ht="15.75" customHeight="1">
      <c r="A15" s="12" t="s">
        <v>29</v>
      </c>
      <c r="B15" s="12" t="s">
        <v>30</v>
      </c>
      <c r="C15" s="13">
        <v>265</v>
      </c>
      <c r="D15" s="14">
        <v>5</v>
      </c>
    </row>
    <row r="16" spans="1:4" ht="15.75" customHeight="1">
      <c r="A16" s="12" t="s">
        <v>31</v>
      </c>
      <c r="B16" s="12" t="s">
        <v>32</v>
      </c>
      <c r="C16" s="13">
        <v>1748</v>
      </c>
      <c r="D16" s="14">
        <v>2</v>
      </c>
    </row>
    <row r="17" spans="1:4" ht="15.75" customHeight="1">
      <c r="A17" s="12" t="s">
        <v>33</v>
      </c>
      <c r="B17" s="12" t="s">
        <v>34</v>
      </c>
      <c r="C17" s="13">
        <v>568</v>
      </c>
      <c r="D17" s="14">
        <v>2</v>
      </c>
    </row>
    <row r="18" spans="1:4" ht="15.75" customHeight="1">
      <c r="A18" s="12" t="s">
        <v>35</v>
      </c>
      <c r="B18" s="12" t="s">
        <v>36</v>
      </c>
      <c r="C18" s="13">
        <v>1526</v>
      </c>
      <c r="D18" s="14">
        <v>5</v>
      </c>
    </row>
    <row r="19" spans="1:4" ht="15.75" customHeight="1">
      <c r="A19" s="12" t="s">
        <v>37</v>
      </c>
      <c r="B19" s="12" t="s">
        <v>38</v>
      </c>
      <c r="C19" s="13">
        <v>1264</v>
      </c>
      <c r="D19" s="14">
        <v>4</v>
      </c>
    </row>
    <row r="20" spans="1:4" ht="15.75" customHeight="1">
      <c r="A20" s="12" t="s">
        <v>39</v>
      </c>
      <c r="B20" s="12" t="s">
        <v>40</v>
      </c>
      <c r="C20" s="13">
        <v>129</v>
      </c>
      <c r="D20" s="14">
        <v>3</v>
      </c>
    </row>
    <row r="21" spans="1:4" ht="15.75" customHeight="1">
      <c r="A21" s="12" t="s">
        <v>41</v>
      </c>
      <c r="B21" s="12" t="s">
        <v>42</v>
      </c>
      <c r="C21" s="13">
        <v>1759</v>
      </c>
      <c r="D21" s="14">
        <v>5</v>
      </c>
    </row>
    <row r="22" spans="1:4" ht="15.75" customHeight="1">
      <c r="A22" s="12" t="s">
        <v>43</v>
      </c>
      <c r="B22" s="12" t="s">
        <v>44</v>
      </c>
      <c r="C22" s="13">
        <v>1573</v>
      </c>
      <c r="D22" s="14">
        <v>4</v>
      </c>
    </row>
    <row r="23" spans="1:4" ht="15.75" customHeight="1">
      <c r="A23" s="12" t="s">
        <v>45</v>
      </c>
      <c r="B23" s="12" t="s">
        <v>46</v>
      </c>
      <c r="C23" s="13">
        <v>128</v>
      </c>
      <c r="D23" s="14">
        <v>5</v>
      </c>
    </row>
    <row r="24" spans="1:4" ht="15.75" customHeight="1">
      <c r="A24" s="12" t="s">
        <v>47</v>
      </c>
      <c r="B24" s="12" t="s">
        <v>48</v>
      </c>
      <c r="C24" s="13">
        <v>1743</v>
      </c>
      <c r="D24" s="14">
        <v>4</v>
      </c>
    </row>
    <row r="25" spans="1:4" ht="15.75" customHeight="1">
      <c r="A25" s="12" t="s">
        <v>49</v>
      </c>
      <c r="B25" s="12" t="s">
        <v>50</v>
      </c>
      <c r="C25" s="13">
        <v>1640</v>
      </c>
      <c r="D25" s="14">
        <v>5</v>
      </c>
    </row>
    <row r="26" spans="1:4" ht="15.75" customHeight="1">
      <c r="A26" s="12" t="s">
        <v>51</v>
      </c>
      <c r="B26" s="12" t="s">
        <v>52</v>
      </c>
      <c r="C26" s="13">
        <v>1623</v>
      </c>
      <c r="D26" s="14">
        <v>5</v>
      </c>
    </row>
    <row r="27" spans="1:4" ht="15.75" customHeight="1">
      <c r="A27" s="12" t="s">
        <v>53</v>
      </c>
      <c r="B27" s="12" t="s">
        <v>54</v>
      </c>
      <c r="C27" s="13">
        <v>846</v>
      </c>
      <c r="D27" s="14">
        <v>5</v>
      </c>
    </row>
    <row r="28" spans="1:4" ht="15.75" customHeight="1">
      <c r="A28" s="12" t="s">
        <v>55</v>
      </c>
      <c r="B28" s="12" t="s">
        <v>56</v>
      </c>
      <c r="C28" s="13">
        <v>936</v>
      </c>
      <c r="D28" s="14">
        <v>5</v>
      </c>
    </row>
    <row r="29" spans="1:4" ht="15.75" customHeight="1">
      <c r="A29" s="12" t="s">
        <v>57</v>
      </c>
      <c r="B29" s="12" t="s">
        <v>58</v>
      </c>
      <c r="C29" s="13">
        <v>1395</v>
      </c>
      <c r="D29" s="14">
        <v>5</v>
      </c>
    </row>
    <row r="30" spans="1:4" ht="15.75" customHeight="1">
      <c r="A30" s="12" t="s">
        <v>59</v>
      </c>
      <c r="B30" s="12" t="s">
        <v>60</v>
      </c>
      <c r="C30" s="13">
        <v>680</v>
      </c>
      <c r="D30" s="14">
        <v>0</v>
      </c>
    </row>
    <row r="31" spans="1:4" ht="15.75" customHeight="1">
      <c r="A31" s="12" t="s">
        <v>61</v>
      </c>
      <c r="B31" s="12" t="s">
        <v>62</v>
      </c>
      <c r="C31" s="13">
        <v>1064</v>
      </c>
      <c r="D31" s="14">
        <v>5</v>
      </c>
    </row>
    <row r="32" spans="1:4" ht="15.75" customHeight="1">
      <c r="A32" s="12" t="s">
        <v>63</v>
      </c>
      <c r="B32" s="12" t="s">
        <v>64</v>
      </c>
      <c r="C32" s="13">
        <v>625</v>
      </c>
      <c r="D32" s="14">
        <v>4</v>
      </c>
    </row>
    <row r="33" spans="1:4" ht="15.75" customHeight="1">
      <c r="A33" s="12" t="s">
        <v>65</v>
      </c>
      <c r="B33" s="12" t="s">
        <v>66</v>
      </c>
      <c r="C33" s="13">
        <v>400</v>
      </c>
      <c r="D33" s="14">
        <v>2</v>
      </c>
    </row>
    <row r="34" spans="1:4" ht="15.75" customHeight="1">
      <c r="A34" s="12" t="s">
        <v>67</v>
      </c>
      <c r="B34" s="12" t="s">
        <v>68</v>
      </c>
      <c r="C34" s="13">
        <v>288</v>
      </c>
      <c r="D34" s="14">
        <v>5</v>
      </c>
    </row>
    <row r="35" spans="1:4" ht="15.75" customHeight="1">
      <c r="A35" s="12" t="s">
        <v>69</v>
      </c>
      <c r="B35" s="12" t="s">
        <v>70</v>
      </c>
      <c r="C35" s="13">
        <v>1583</v>
      </c>
      <c r="D35" s="14">
        <v>5</v>
      </c>
    </row>
    <row r="36" spans="1:4" ht="15.75" customHeight="1">
      <c r="A36" s="12" t="s">
        <v>71</v>
      </c>
      <c r="B36" s="12" t="s">
        <v>72</v>
      </c>
      <c r="C36" s="13">
        <v>84</v>
      </c>
      <c r="D36" s="14">
        <v>3</v>
      </c>
    </row>
    <row r="37" spans="1:4" ht="15.75" customHeight="1">
      <c r="A37" s="12" t="s">
        <v>73</v>
      </c>
      <c r="B37" s="12" t="s">
        <v>74</v>
      </c>
      <c r="C37" s="13">
        <v>1561</v>
      </c>
      <c r="D37" s="14">
        <v>0</v>
      </c>
    </row>
    <row r="38" spans="1:4" ht="15.75" customHeight="1">
      <c r="A38" s="12" t="s">
        <v>75</v>
      </c>
      <c r="B38" s="12" t="s">
        <v>76</v>
      </c>
      <c r="C38" s="13">
        <v>526</v>
      </c>
      <c r="D38" s="14">
        <v>5</v>
      </c>
    </row>
    <row r="39" spans="1:4" ht="15.75" customHeight="1">
      <c r="A39" s="12" t="s">
        <v>77</v>
      </c>
      <c r="B39" s="12" t="s">
        <v>78</v>
      </c>
      <c r="C39" s="13">
        <v>38</v>
      </c>
      <c r="D39" s="14">
        <v>5</v>
      </c>
    </row>
    <row r="40" spans="1:4" ht="15.75" customHeight="1">
      <c r="A40" s="12" t="s">
        <v>79</v>
      </c>
      <c r="B40" s="12" t="s">
        <v>80</v>
      </c>
      <c r="C40" s="13">
        <v>688</v>
      </c>
      <c r="D40" s="14">
        <v>5</v>
      </c>
    </row>
    <row r="41" spans="1:4" ht="15.75" customHeight="1">
      <c r="A41" s="12" t="s">
        <v>81</v>
      </c>
      <c r="B41" s="12" t="s">
        <v>82</v>
      </c>
      <c r="C41" s="13">
        <v>1313</v>
      </c>
      <c r="D41" s="14">
        <v>5</v>
      </c>
    </row>
    <row r="42" spans="1:4" ht="15.75" customHeight="1">
      <c r="A42" s="12" t="s">
        <v>83</v>
      </c>
      <c r="B42" s="12" t="s">
        <v>84</v>
      </c>
      <c r="C42" s="13">
        <v>1618</v>
      </c>
      <c r="D42" s="14">
        <v>5</v>
      </c>
    </row>
    <row r="43" spans="1:4" ht="15.75" customHeight="1">
      <c r="A43" s="12" t="s">
        <v>85</v>
      </c>
      <c r="B43" s="12" t="s">
        <v>86</v>
      </c>
      <c r="C43" s="13">
        <v>724</v>
      </c>
      <c r="D43" s="14">
        <v>5</v>
      </c>
    </row>
    <row r="44" spans="1:4" ht="15.75" customHeight="1">
      <c r="A44" s="12" t="s">
        <v>87</v>
      </c>
      <c r="B44" s="12" t="s">
        <v>88</v>
      </c>
      <c r="C44" s="13">
        <v>1166</v>
      </c>
      <c r="D44" s="14">
        <v>5</v>
      </c>
    </row>
    <row r="45" spans="1:4" ht="15.75" customHeight="1">
      <c r="A45" s="12" t="s">
        <v>89</v>
      </c>
      <c r="B45" s="12" t="s">
        <v>90</v>
      </c>
      <c r="C45" s="13">
        <v>1512</v>
      </c>
      <c r="D45" s="14">
        <v>5</v>
      </c>
    </row>
    <row r="46" spans="1:4" ht="15.75" customHeight="1">
      <c r="A46" s="12" t="s">
        <v>91</v>
      </c>
      <c r="B46" s="12" t="s">
        <v>92</v>
      </c>
      <c r="C46" s="13">
        <v>1580</v>
      </c>
      <c r="D46" s="14">
        <v>5</v>
      </c>
    </row>
    <row r="47" spans="1:4" ht="126">
      <c r="A47" s="12" t="s">
        <v>93</v>
      </c>
      <c r="B47" s="12" t="s">
        <v>94</v>
      </c>
      <c r="C47" s="13">
        <v>1295</v>
      </c>
      <c r="D47" s="14">
        <v>5</v>
      </c>
    </row>
    <row r="48" spans="1:4" ht="154">
      <c r="A48" s="12" t="s">
        <v>95</v>
      </c>
      <c r="B48" s="12" t="s">
        <v>96</v>
      </c>
      <c r="C48" s="13">
        <v>956</v>
      </c>
      <c r="D48" s="14">
        <v>5</v>
      </c>
    </row>
    <row r="49" spans="1:4" ht="154">
      <c r="A49" s="12" t="s">
        <v>97</v>
      </c>
      <c r="B49" s="12" t="s">
        <v>98</v>
      </c>
      <c r="C49" s="13">
        <v>1443</v>
      </c>
      <c r="D49" s="14">
        <v>5</v>
      </c>
    </row>
    <row r="50" spans="1:4" ht="154">
      <c r="A50" s="12" t="s">
        <v>99</v>
      </c>
      <c r="B50" s="12" t="s">
        <v>100</v>
      </c>
      <c r="C50" s="13">
        <v>995</v>
      </c>
      <c r="D50" s="14">
        <v>4</v>
      </c>
    </row>
    <row r="51" spans="1:4" ht="112">
      <c r="A51" s="12" t="s">
        <v>101</v>
      </c>
      <c r="B51" s="12" t="s">
        <v>102</v>
      </c>
      <c r="C51" s="13">
        <v>106</v>
      </c>
      <c r="D51" s="14">
        <v>4</v>
      </c>
    </row>
    <row r="52" spans="1:4" ht="13">
      <c r="A52" s="15" t="s">
        <v>211</v>
      </c>
      <c r="B52" s="15"/>
      <c r="C52" s="15"/>
      <c r="D52" s="15">
        <f>SUM(D2:D51)/250</f>
        <v>0.81200000000000006</v>
      </c>
    </row>
    <row r="53" spans="1:4" ht="13">
      <c r="A53" s="1"/>
    </row>
    <row r="54" spans="1:4" ht="13">
      <c r="A54" s="1"/>
    </row>
    <row r="55" spans="1:4" ht="13">
      <c r="A55" s="1"/>
    </row>
    <row r="56" spans="1:4" ht="13">
      <c r="A56" s="1"/>
    </row>
    <row r="57" spans="1:4" ht="13">
      <c r="A57" s="1"/>
    </row>
    <row r="58" spans="1:4" ht="13">
      <c r="A58" s="1"/>
    </row>
    <row r="59" spans="1:4" ht="13">
      <c r="A59" s="1"/>
    </row>
    <row r="60" spans="1:4" ht="13">
      <c r="A60" s="1"/>
    </row>
    <row r="61" spans="1:4" ht="13">
      <c r="A61" s="1"/>
    </row>
    <row r="62" spans="1:4" ht="13">
      <c r="A62" s="1"/>
    </row>
    <row r="63" spans="1:4" ht="13">
      <c r="A63" s="1"/>
    </row>
    <row r="64" spans="1:4" ht="13">
      <c r="A64" s="1"/>
    </row>
    <row r="65" spans="1:1" ht="13">
      <c r="A65" s="1"/>
    </row>
    <row r="66" spans="1:1" ht="13">
      <c r="A66" s="1"/>
    </row>
    <row r="67" spans="1:1" ht="13">
      <c r="A67" s="1"/>
    </row>
    <row r="68" spans="1:1" ht="13">
      <c r="A68" s="1"/>
    </row>
    <row r="69" spans="1:1" ht="13">
      <c r="A69" s="1"/>
    </row>
    <row r="70" spans="1:1" ht="13">
      <c r="A70" s="1"/>
    </row>
    <row r="71" spans="1:1" ht="13">
      <c r="A71" s="1"/>
    </row>
    <row r="72" spans="1:1" ht="13">
      <c r="A72" s="1"/>
    </row>
    <row r="73" spans="1:1" ht="13">
      <c r="A73" s="1"/>
    </row>
    <row r="74" spans="1:1" ht="13">
      <c r="A74" s="1"/>
    </row>
    <row r="75" spans="1:1" ht="13">
      <c r="A75" s="1"/>
    </row>
    <row r="76" spans="1:1" ht="13">
      <c r="A76" s="1"/>
    </row>
    <row r="77" spans="1:1" ht="13">
      <c r="A77" s="1"/>
    </row>
    <row r="78" spans="1:1" ht="13">
      <c r="A78" s="1"/>
    </row>
    <row r="79" spans="1:1" ht="13">
      <c r="A79" s="1"/>
    </row>
    <row r="80" spans="1:1" ht="13">
      <c r="A80" s="1"/>
    </row>
    <row r="81" spans="1:1" ht="13">
      <c r="A81" s="1"/>
    </row>
    <row r="82" spans="1:1" ht="13">
      <c r="A82" s="1"/>
    </row>
    <row r="83" spans="1:1" ht="13">
      <c r="A83" s="1"/>
    </row>
    <row r="84" spans="1:1" ht="13">
      <c r="A84" s="1"/>
    </row>
    <row r="85" spans="1:1" ht="13">
      <c r="A85" s="1"/>
    </row>
    <row r="86" spans="1:1" ht="13">
      <c r="A86" s="1"/>
    </row>
    <row r="87" spans="1:1" ht="13">
      <c r="A87" s="1"/>
    </row>
    <row r="88" spans="1:1" ht="13">
      <c r="A88" s="1"/>
    </row>
    <row r="89" spans="1:1" ht="13">
      <c r="A89" s="1"/>
    </row>
    <row r="90" spans="1:1" ht="13">
      <c r="A90" s="1"/>
    </row>
    <row r="91" spans="1:1" ht="13">
      <c r="A91" s="1"/>
    </row>
    <row r="92" spans="1:1" ht="13">
      <c r="A92" s="1"/>
    </row>
    <row r="93" spans="1:1" ht="13">
      <c r="A93" s="1"/>
    </row>
    <row r="94" spans="1:1" ht="13">
      <c r="A94" s="1"/>
    </row>
    <row r="95" spans="1:1" ht="13">
      <c r="A95" s="1"/>
    </row>
    <row r="96" spans="1:1" ht="13">
      <c r="A96" s="1"/>
    </row>
    <row r="97" spans="1:1" ht="13">
      <c r="A97" s="1"/>
    </row>
    <row r="98" spans="1:1" ht="13">
      <c r="A98" s="1"/>
    </row>
    <row r="99" spans="1:1" ht="13">
      <c r="A99" s="1"/>
    </row>
    <row r="100" spans="1:1" ht="13">
      <c r="A100" s="1"/>
    </row>
    <row r="101" spans="1:1" ht="13">
      <c r="A101" s="1"/>
    </row>
    <row r="102" spans="1:1" ht="13">
      <c r="A102" s="1"/>
    </row>
    <row r="103" spans="1:1" ht="13">
      <c r="A103" s="1"/>
    </row>
    <row r="104" spans="1:1" ht="13">
      <c r="A104" s="1"/>
    </row>
    <row r="105" spans="1:1" ht="13">
      <c r="A105" s="1"/>
    </row>
    <row r="106" spans="1:1" ht="13">
      <c r="A106" s="1"/>
    </row>
    <row r="107" spans="1:1" ht="13">
      <c r="A107" s="1"/>
    </row>
    <row r="108" spans="1:1" ht="13">
      <c r="A108" s="1"/>
    </row>
    <row r="109" spans="1:1" ht="13">
      <c r="A109" s="1"/>
    </row>
    <row r="110" spans="1:1" ht="13">
      <c r="A110" s="1"/>
    </row>
    <row r="111" spans="1:1" ht="13">
      <c r="A111" s="1"/>
    </row>
    <row r="112" spans="1:1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</sheetData>
  <autoFilter ref="D1:D1000" xr:uid="{00000000-0009-0000-0000-000000000000}"/>
  <hyperlinks>
    <hyperlink ref="B1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0"/>
  <sheetViews>
    <sheetView workbookViewId="0">
      <selection activeCell="F75" sqref="A74:F75"/>
    </sheetView>
  </sheetViews>
  <sheetFormatPr baseColWidth="10" defaultColWidth="12.6640625" defaultRowHeight="15.75" customHeight="1"/>
  <cols>
    <col min="2" max="2" width="16" customWidth="1"/>
    <col min="5" max="5" width="39.1640625" customWidth="1"/>
  </cols>
  <sheetData>
    <row r="1" spans="1:26" ht="15">
      <c r="A1" s="9" t="s">
        <v>103</v>
      </c>
      <c r="B1" s="10" t="s">
        <v>104</v>
      </c>
      <c r="C1" s="9" t="s">
        <v>105</v>
      </c>
      <c r="D1" s="9" t="s">
        <v>106</v>
      </c>
      <c r="E1" s="9" t="s">
        <v>107</v>
      </c>
      <c r="F1" s="11" t="s">
        <v>212</v>
      </c>
      <c r="G1" s="11" t="s">
        <v>213</v>
      </c>
      <c r="H1" s="11" t="s">
        <v>214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>
      <c r="A2" s="7">
        <v>1287</v>
      </c>
      <c r="B2" s="6" t="s">
        <v>108</v>
      </c>
      <c r="C2" s="6" t="s">
        <v>109</v>
      </c>
      <c r="D2" s="6" t="s">
        <v>110</v>
      </c>
      <c r="E2" s="6" t="s">
        <v>111</v>
      </c>
      <c r="F2" s="6">
        <v>1</v>
      </c>
      <c r="G2" s="11" t="str">
        <f ca="1">IFERROR(__xludf.DUMMYFUNCTION("UNIQUE(C2:C200)
"),"Mistranslation")</f>
        <v>Mistranslation</v>
      </c>
      <c r="H2" s="11">
        <f t="shared" ref="H2:H5" ca="1" si="0">COUNTIF(C2:C200, G2)</f>
        <v>31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>
      <c r="A3" s="7">
        <v>842</v>
      </c>
      <c r="B3" s="6" t="s">
        <v>112</v>
      </c>
      <c r="C3" s="6" t="s">
        <v>109</v>
      </c>
      <c r="D3" s="6" t="s">
        <v>110</v>
      </c>
      <c r="E3" s="6" t="s">
        <v>113</v>
      </c>
      <c r="F3" s="6">
        <v>1</v>
      </c>
      <c r="G3" s="11" t="str">
        <f ca="1">IFERROR(__xludf.DUMMYFUNCTION("""COMPUTED_VALUE"""),"Omission")</f>
        <v>Omission</v>
      </c>
      <c r="H3" s="11">
        <f t="shared" ca="1" si="0"/>
        <v>20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">
      <c r="A4" s="7">
        <v>412</v>
      </c>
      <c r="B4" s="6" t="s">
        <v>114</v>
      </c>
      <c r="C4" s="6" t="s">
        <v>109</v>
      </c>
      <c r="D4" s="6" t="s">
        <v>115</v>
      </c>
      <c r="E4" s="6" t="s">
        <v>116</v>
      </c>
      <c r="F4" s="6">
        <v>3</v>
      </c>
      <c r="G4" s="11" t="str">
        <f ca="1">IFERROR(__xludf.DUMMYFUNCTION("""COMPUTED_VALUE"""),"Addition")</f>
        <v>Addition</v>
      </c>
      <c r="H4" s="11">
        <f t="shared" ca="1" si="0"/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">
      <c r="A5" s="7">
        <v>171</v>
      </c>
      <c r="B5" s="6" t="s">
        <v>117</v>
      </c>
      <c r="C5" s="6" t="s">
        <v>109</v>
      </c>
      <c r="D5" s="6" t="s">
        <v>110</v>
      </c>
      <c r="E5" s="6" t="s">
        <v>118</v>
      </c>
      <c r="F5" s="6">
        <v>1</v>
      </c>
      <c r="G5" s="11" t="str">
        <f ca="1">IFERROR(__xludf.DUMMYFUNCTION("""COMPUTED_VALUE"""),"Untranslated")</f>
        <v>Untranslated</v>
      </c>
      <c r="H5" s="11">
        <f t="shared" ca="1" si="0"/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">
      <c r="A6" s="6"/>
      <c r="B6" s="6" t="s">
        <v>119</v>
      </c>
      <c r="C6" s="6" t="s">
        <v>109</v>
      </c>
      <c r="D6" s="6" t="s">
        <v>115</v>
      </c>
      <c r="E6" s="6" t="s">
        <v>120</v>
      </c>
      <c r="F6" s="6">
        <v>3</v>
      </c>
      <c r="G6" s="11" t="s">
        <v>214</v>
      </c>
      <c r="H6" s="11">
        <f ca="1">SUM(H2:H5)</f>
        <v>71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>
      <c r="A7" s="6"/>
      <c r="B7" s="6" t="s">
        <v>121</v>
      </c>
      <c r="C7" s="6" t="s">
        <v>109</v>
      </c>
      <c r="D7" s="6" t="s">
        <v>110</v>
      </c>
      <c r="E7" s="6" t="s">
        <v>122</v>
      </c>
      <c r="F7" s="6">
        <v>1</v>
      </c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">
      <c r="A8" s="6"/>
      <c r="B8" s="6" t="s">
        <v>123</v>
      </c>
      <c r="C8" s="6" t="s">
        <v>124</v>
      </c>
      <c r="D8" s="6" t="s">
        <v>115</v>
      </c>
      <c r="E8" s="6" t="s">
        <v>125</v>
      </c>
      <c r="F8" s="6">
        <v>3</v>
      </c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>
      <c r="A9" s="6"/>
      <c r="B9" s="6" t="s">
        <v>126</v>
      </c>
      <c r="C9" s="6" t="s">
        <v>124</v>
      </c>
      <c r="D9" s="6" t="s">
        <v>115</v>
      </c>
      <c r="E9" s="6" t="s">
        <v>125</v>
      </c>
      <c r="F9" s="6">
        <v>3</v>
      </c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>
      <c r="A10" s="6"/>
      <c r="B10" s="6" t="s">
        <v>127</v>
      </c>
      <c r="C10" s="6" t="s">
        <v>124</v>
      </c>
      <c r="D10" s="6" t="s">
        <v>115</v>
      </c>
      <c r="E10" s="6" t="s">
        <v>125</v>
      </c>
      <c r="F10" s="6">
        <v>3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>
      <c r="A11" s="6"/>
      <c r="B11" s="6" t="s">
        <v>128</v>
      </c>
      <c r="C11" s="6" t="s">
        <v>124</v>
      </c>
      <c r="D11" s="6" t="s">
        <v>115</v>
      </c>
      <c r="E11" s="6" t="s">
        <v>125</v>
      </c>
      <c r="F11" s="6">
        <v>3</v>
      </c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>
      <c r="A12" s="6"/>
      <c r="B12" s="6" t="s">
        <v>129</v>
      </c>
      <c r="C12" s="6" t="s">
        <v>124</v>
      </c>
      <c r="D12" s="6" t="s">
        <v>115</v>
      </c>
      <c r="E12" s="6" t="s">
        <v>125</v>
      </c>
      <c r="F12" s="6">
        <v>3</v>
      </c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>
      <c r="A13" s="6"/>
      <c r="B13" s="6" t="s">
        <v>130</v>
      </c>
      <c r="C13" s="6" t="s">
        <v>124</v>
      </c>
      <c r="D13" s="6" t="s">
        <v>115</v>
      </c>
      <c r="E13" s="6" t="s">
        <v>125</v>
      </c>
      <c r="F13" s="6">
        <v>3</v>
      </c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">
      <c r="A14" s="7">
        <v>79</v>
      </c>
      <c r="B14" s="6" t="s">
        <v>131</v>
      </c>
      <c r="C14" s="6" t="s">
        <v>109</v>
      </c>
      <c r="D14" s="6" t="s">
        <v>115</v>
      </c>
      <c r="E14" s="6" t="s">
        <v>132</v>
      </c>
      <c r="F14" s="6">
        <v>3</v>
      </c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">
      <c r="A15" s="7">
        <v>296</v>
      </c>
      <c r="B15" s="6" t="s">
        <v>133</v>
      </c>
      <c r="C15" s="6" t="s">
        <v>124</v>
      </c>
      <c r="D15" s="6" t="s">
        <v>115</v>
      </c>
      <c r="E15" s="6" t="s">
        <v>125</v>
      </c>
      <c r="F15" s="6">
        <v>3</v>
      </c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>
      <c r="A16" s="6"/>
      <c r="B16" s="6" t="s">
        <v>134</v>
      </c>
      <c r="C16" s="6" t="s">
        <v>124</v>
      </c>
      <c r="D16" s="6" t="s">
        <v>115</v>
      </c>
      <c r="E16" s="6" t="s">
        <v>125</v>
      </c>
      <c r="F16" s="6">
        <v>3</v>
      </c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">
      <c r="A17" s="7">
        <v>592</v>
      </c>
      <c r="B17" s="6" t="s">
        <v>135</v>
      </c>
      <c r="C17" s="6" t="s">
        <v>109</v>
      </c>
      <c r="D17" s="6" t="s">
        <v>115</v>
      </c>
      <c r="E17" s="6" t="s">
        <v>136</v>
      </c>
      <c r="F17" s="6">
        <v>3</v>
      </c>
      <c r="G17" s="3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>
      <c r="A18" s="6"/>
      <c r="B18" s="6" t="s">
        <v>137</v>
      </c>
      <c r="C18" s="6" t="s">
        <v>138</v>
      </c>
      <c r="D18" s="6" t="s">
        <v>115</v>
      </c>
      <c r="E18" s="6" t="s">
        <v>139</v>
      </c>
      <c r="F18" s="6">
        <v>3</v>
      </c>
      <c r="G18" s="3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>
      <c r="A19" s="6"/>
      <c r="B19" s="6" t="s">
        <v>140</v>
      </c>
      <c r="C19" s="6" t="s">
        <v>124</v>
      </c>
      <c r="D19" s="6" t="s">
        <v>115</v>
      </c>
      <c r="E19" s="6" t="s">
        <v>125</v>
      </c>
      <c r="F19" s="6">
        <v>3</v>
      </c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>
      <c r="A20" s="7">
        <v>163</v>
      </c>
      <c r="B20" s="6" t="s">
        <v>141</v>
      </c>
      <c r="C20" s="6" t="s">
        <v>124</v>
      </c>
      <c r="D20" s="6" t="s">
        <v>115</v>
      </c>
      <c r="E20" s="6" t="s">
        <v>125</v>
      </c>
      <c r="F20" s="6">
        <v>3</v>
      </c>
      <c r="G20" s="3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>
      <c r="A21" s="6"/>
      <c r="B21" s="6" t="s">
        <v>142</v>
      </c>
      <c r="C21" s="6" t="s">
        <v>109</v>
      </c>
      <c r="D21" s="6" t="s">
        <v>110</v>
      </c>
      <c r="E21" s="6" t="s">
        <v>143</v>
      </c>
      <c r="F21" s="6">
        <v>1</v>
      </c>
      <c r="G21" s="3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>
      <c r="A22" s="6"/>
      <c r="B22" s="6" t="s">
        <v>144</v>
      </c>
      <c r="C22" s="6" t="s">
        <v>124</v>
      </c>
      <c r="D22" s="6" t="s">
        <v>115</v>
      </c>
      <c r="E22" s="6" t="s">
        <v>125</v>
      </c>
      <c r="F22" s="6">
        <v>3</v>
      </c>
      <c r="G22" s="3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>
      <c r="A23" s="7">
        <v>1383</v>
      </c>
      <c r="B23" s="6" t="s">
        <v>145</v>
      </c>
      <c r="C23" s="6" t="s">
        <v>138</v>
      </c>
      <c r="D23" s="6" t="s">
        <v>110</v>
      </c>
      <c r="E23" s="6" t="s">
        <v>146</v>
      </c>
      <c r="F23" s="6">
        <v>1</v>
      </c>
      <c r="G23" s="3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6"/>
      <c r="B24" s="6" t="s">
        <v>147</v>
      </c>
      <c r="C24" s="6" t="s">
        <v>148</v>
      </c>
      <c r="D24" s="6" t="s">
        <v>115</v>
      </c>
      <c r="E24" s="6" t="s">
        <v>149</v>
      </c>
      <c r="F24" s="6">
        <v>3</v>
      </c>
      <c r="G24" s="3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>
      <c r="A25" s="6"/>
      <c r="B25" s="6" t="s">
        <v>150</v>
      </c>
      <c r="C25" s="6" t="s">
        <v>138</v>
      </c>
      <c r="D25" s="6" t="s">
        <v>115</v>
      </c>
      <c r="E25" s="6" t="s">
        <v>139</v>
      </c>
      <c r="F25" s="6">
        <v>3</v>
      </c>
      <c r="G25" s="3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>
      <c r="A26" s="6"/>
      <c r="B26" s="6" t="s">
        <v>151</v>
      </c>
      <c r="C26" s="6" t="s">
        <v>138</v>
      </c>
      <c r="D26" s="6" t="s">
        <v>115</v>
      </c>
      <c r="E26" s="6" t="s">
        <v>139</v>
      </c>
      <c r="F26" s="6">
        <v>3</v>
      </c>
      <c r="G26" s="3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>
      <c r="A27" s="7">
        <v>614</v>
      </c>
      <c r="B27" s="6" t="s">
        <v>152</v>
      </c>
      <c r="C27" s="6" t="s">
        <v>109</v>
      </c>
      <c r="D27" s="6" t="s">
        <v>110</v>
      </c>
      <c r="E27" s="6" t="s">
        <v>153</v>
      </c>
      <c r="F27" s="6">
        <v>3</v>
      </c>
      <c r="G27" s="3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>
      <c r="A28" s="7">
        <v>1748</v>
      </c>
      <c r="B28" s="6" t="s">
        <v>154</v>
      </c>
      <c r="C28" s="6" t="s">
        <v>138</v>
      </c>
      <c r="D28" s="6" t="s">
        <v>115</v>
      </c>
      <c r="E28" s="6" t="s">
        <v>139</v>
      </c>
      <c r="F28" s="6">
        <v>3</v>
      </c>
      <c r="G28" s="3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6"/>
      <c r="B29" s="6" t="s">
        <v>155</v>
      </c>
      <c r="C29" s="6" t="s">
        <v>124</v>
      </c>
      <c r="D29" s="6" t="s">
        <v>115</v>
      </c>
      <c r="E29" s="6" t="s">
        <v>125</v>
      </c>
      <c r="F29" s="6">
        <v>3</v>
      </c>
      <c r="G29" s="3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7">
        <v>1264</v>
      </c>
      <c r="B30" s="6" t="s">
        <v>145</v>
      </c>
      <c r="C30" s="6" t="s">
        <v>138</v>
      </c>
      <c r="D30" s="6" t="s">
        <v>110</v>
      </c>
      <c r="E30" s="6" t="s">
        <v>146</v>
      </c>
      <c r="F30" s="6">
        <v>1</v>
      </c>
      <c r="G30" s="3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6"/>
      <c r="B31" s="6" t="s">
        <v>156</v>
      </c>
      <c r="C31" s="6" t="s">
        <v>148</v>
      </c>
      <c r="D31" s="6" t="s">
        <v>110</v>
      </c>
      <c r="E31" s="6" t="s">
        <v>149</v>
      </c>
      <c r="F31" s="6">
        <v>1</v>
      </c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6"/>
      <c r="B32" s="6" t="s">
        <v>157</v>
      </c>
      <c r="C32" s="6" t="s">
        <v>148</v>
      </c>
      <c r="D32" s="6" t="s">
        <v>115</v>
      </c>
      <c r="E32" s="6" t="s">
        <v>149</v>
      </c>
      <c r="F32" s="6">
        <v>3</v>
      </c>
      <c r="G32" s="3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6"/>
      <c r="B33" s="6" t="s">
        <v>158</v>
      </c>
      <c r="C33" s="6" t="s">
        <v>148</v>
      </c>
      <c r="D33" s="6" t="s">
        <v>115</v>
      </c>
      <c r="E33" s="6" t="s">
        <v>149</v>
      </c>
      <c r="F33" s="6">
        <v>3</v>
      </c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7">
        <v>129</v>
      </c>
      <c r="B34" s="6" t="s">
        <v>159</v>
      </c>
      <c r="C34" s="6" t="s">
        <v>109</v>
      </c>
      <c r="D34" s="6" t="s">
        <v>115</v>
      </c>
      <c r="E34" s="6" t="s">
        <v>160</v>
      </c>
      <c r="F34" s="6">
        <v>3</v>
      </c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>
      <c r="A35" s="6"/>
      <c r="B35" s="6" t="s">
        <v>161</v>
      </c>
      <c r="C35" s="6" t="s">
        <v>124</v>
      </c>
      <c r="D35" s="6" t="s">
        <v>115</v>
      </c>
      <c r="E35" s="6" t="s">
        <v>125</v>
      </c>
      <c r="F35" s="6">
        <v>3</v>
      </c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>
      <c r="A36" s="7">
        <v>1573</v>
      </c>
      <c r="B36" s="6" t="s">
        <v>162</v>
      </c>
      <c r="C36" s="6" t="s">
        <v>109</v>
      </c>
      <c r="D36" s="6" t="s">
        <v>163</v>
      </c>
      <c r="E36" s="6" t="s">
        <v>164</v>
      </c>
      <c r="F36" s="6">
        <v>0</v>
      </c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7">
        <v>128</v>
      </c>
      <c r="B37" s="6" t="s">
        <v>165</v>
      </c>
      <c r="C37" s="6" t="s">
        <v>138</v>
      </c>
      <c r="D37" s="6" t="s">
        <v>163</v>
      </c>
      <c r="E37" s="6" t="s">
        <v>166</v>
      </c>
      <c r="F37" s="6">
        <v>0</v>
      </c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7">
        <v>1743</v>
      </c>
      <c r="B38" s="6" t="s">
        <v>167</v>
      </c>
      <c r="C38" s="6" t="s">
        <v>109</v>
      </c>
      <c r="D38" s="6" t="s">
        <v>110</v>
      </c>
      <c r="E38" s="6" t="s">
        <v>168</v>
      </c>
      <c r="F38" s="6">
        <v>1</v>
      </c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7">
        <v>1395</v>
      </c>
      <c r="B39" s="6" t="s">
        <v>169</v>
      </c>
      <c r="C39" s="6" t="s">
        <v>109</v>
      </c>
      <c r="D39" s="6" t="s">
        <v>163</v>
      </c>
      <c r="E39" s="6" t="s">
        <v>170</v>
      </c>
      <c r="F39" s="6">
        <v>0</v>
      </c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7">
        <v>625</v>
      </c>
      <c r="B40" s="6" t="s">
        <v>171</v>
      </c>
      <c r="C40" s="6" t="s">
        <v>109</v>
      </c>
      <c r="D40" s="6" t="s">
        <v>115</v>
      </c>
      <c r="E40" s="6" t="s">
        <v>172</v>
      </c>
      <c r="F40" s="6">
        <v>3</v>
      </c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6"/>
      <c r="B41" s="6" t="s">
        <v>173</v>
      </c>
      <c r="C41" s="6" t="s">
        <v>124</v>
      </c>
      <c r="D41" s="6" t="s">
        <v>115</v>
      </c>
      <c r="E41" s="6" t="s">
        <v>125</v>
      </c>
      <c r="F41" s="6">
        <v>3</v>
      </c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7">
        <v>680</v>
      </c>
      <c r="B42" s="8" t="s">
        <v>174</v>
      </c>
      <c r="C42" s="6" t="s">
        <v>109</v>
      </c>
      <c r="D42" s="6" t="s">
        <v>115</v>
      </c>
      <c r="E42" s="6"/>
      <c r="F42" s="6">
        <v>3</v>
      </c>
      <c r="G42" s="4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7"/>
      <c r="B43" s="8" t="s">
        <v>175</v>
      </c>
      <c r="C43" s="6" t="s">
        <v>109</v>
      </c>
      <c r="D43" s="6" t="s">
        <v>115</v>
      </c>
      <c r="E43" s="6"/>
      <c r="F43" s="6">
        <v>3</v>
      </c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>
      <c r="A44" s="7"/>
      <c r="B44" s="8" t="s">
        <v>176</v>
      </c>
      <c r="C44" s="6" t="s">
        <v>109</v>
      </c>
      <c r="D44" s="6" t="s">
        <v>115</v>
      </c>
      <c r="E44" s="6"/>
      <c r="F44" s="6">
        <v>3</v>
      </c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>
      <c r="A45" s="7">
        <v>400</v>
      </c>
      <c r="B45" s="6" t="s">
        <v>177</v>
      </c>
      <c r="C45" s="6" t="s">
        <v>109</v>
      </c>
      <c r="D45" s="6" t="s">
        <v>115</v>
      </c>
      <c r="E45" s="6" t="s">
        <v>178</v>
      </c>
      <c r="F45" s="6">
        <v>3</v>
      </c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6"/>
      <c r="B46" s="6" t="s">
        <v>179</v>
      </c>
      <c r="C46" s="6" t="s">
        <v>109</v>
      </c>
      <c r="D46" s="6" t="s">
        <v>115</v>
      </c>
      <c r="E46" s="6" t="s">
        <v>180</v>
      </c>
      <c r="F46" s="6">
        <v>3</v>
      </c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6"/>
      <c r="B47" s="6" t="s">
        <v>181</v>
      </c>
      <c r="C47" s="6" t="s">
        <v>138</v>
      </c>
      <c r="D47" s="6" t="s">
        <v>115</v>
      </c>
      <c r="E47" s="6" t="s">
        <v>139</v>
      </c>
      <c r="F47" s="6">
        <v>3</v>
      </c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7">
        <v>1561</v>
      </c>
      <c r="B48" s="8" t="s">
        <v>182</v>
      </c>
      <c r="C48" s="6" t="s">
        <v>109</v>
      </c>
      <c r="D48" s="6" t="s">
        <v>115</v>
      </c>
      <c r="E48" s="6"/>
      <c r="F48" s="6">
        <v>3</v>
      </c>
      <c r="G48" s="5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7"/>
      <c r="B49" s="8" t="s">
        <v>183</v>
      </c>
      <c r="C49" s="6" t="s">
        <v>109</v>
      </c>
      <c r="D49" s="6" t="s">
        <v>115</v>
      </c>
      <c r="E49" s="6"/>
      <c r="F49" s="6">
        <v>3</v>
      </c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7"/>
      <c r="B50" s="8" t="s">
        <v>184</v>
      </c>
      <c r="C50" s="6" t="s">
        <v>109</v>
      </c>
      <c r="D50" s="6" t="s">
        <v>115</v>
      </c>
      <c r="E50" s="6"/>
      <c r="F50" s="6">
        <v>3</v>
      </c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7"/>
      <c r="B51" s="8" t="s">
        <v>185</v>
      </c>
      <c r="C51" s="6" t="s">
        <v>109</v>
      </c>
      <c r="D51" s="6" t="s">
        <v>115</v>
      </c>
      <c r="E51" s="6"/>
      <c r="F51" s="6">
        <v>3</v>
      </c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7"/>
      <c r="B52" s="8" t="s">
        <v>182</v>
      </c>
      <c r="C52" s="6" t="s">
        <v>109</v>
      </c>
      <c r="D52" s="6" t="s">
        <v>115</v>
      </c>
      <c r="E52" s="6"/>
      <c r="F52" s="6">
        <v>3</v>
      </c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7"/>
      <c r="B53" s="8" t="s">
        <v>186</v>
      </c>
      <c r="C53" s="6" t="s">
        <v>109</v>
      </c>
      <c r="D53" s="6" t="s">
        <v>115</v>
      </c>
      <c r="E53" s="6"/>
      <c r="F53" s="6">
        <v>3</v>
      </c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7"/>
      <c r="B54" s="8" t="s">
        <v>187</v>
      </c>
      <c r="C54" s="6" t="s">
        <v>109</v>
      </c>
      <c r="D54" s="6" t="s">
        <v>115</v>
      </c>
      <c r="E54" s="6"/>
      <c r="F54" s="6">
        <v>3</v>
      </c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7">
        <v>526</v>
      </c>
      <c r="B55" s="6" t="s">
        <v>188</v>
      </c>
      <c r="C55" s="6" t="s">
        <v>124</v>
      </c>
      <c r="D55" s="6" t="s">
        <v>115</v>
      </c>
      <c r="E55" s="6" t="s">
        <v>125</v>
      </c>
      <c r="F55" s="6">
        <v>3</v>
      </c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7">
        <v>38</v>
      </c>
      <c r="B56" s="6" t="s">
        <v>189</v>
      </c>
      <c r="C56" s="6" t="s">
        <v>124</v>
      </c>
      <c r="D56" s="6" t="s">
        <v>115</v>
      </c>
      <c r="E56" s="6" t="s">
        <v>125</v>
      </c>
      <c r="F56" s="6">
        <v>3</v>
      </c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6"/>
      <c r="B57" s="6" t="s">
        <v>190</v>
      </c>
      <c r="C57" s="6" t="s">
        <v>124</v>
      </c>
      <c r="D57" s="6" t="s">
        <v>115</v>
      </c>
      <c r="E57" s="6" t="s">
        <v>125</v>
      </c>
      <c r="F57" s="6">
        <v>3</v>
      </c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7">
        <v>724</v>
      </c>
      <c r="B58" s="6" t="s">
        <v>191</v>
      </c>
      <c r="C58" s="6" t="s">
        <v>109</v>
      </c>
      <c r="D58" s="6" t="s">
        <v>110</v>
      </c>
      <c r="E58" s="6" t="s">
        <v>192</v>
      </c>
      <c r="F58" s="6">
        <v>1</v>
      </c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7">
        <v>1166</v>
      </c>
      <c r="B59" s="6" t="s">
        <v>193</v>
      </c>
      <c r="C59" s="6" t="s">
        <v>124</v>
      </c>
      <c r="D59" s="6" t="s">
        <v>115</v>
      </c>
      <c r="E59" s="6" t="s">
        <v>125</v>
      </c>
      <c r="F59" s="6">
        <v>3</v>
      </c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6"/>
      <c r="B60" s="6" t="s">
        <v>194</v>
      </c>
      <c r="C60" s="6" t="s">
        <v>124</v>
      </c>
      <c r="D60" s="6" t="s">
        <v>115</v>
      </c>
      <c r="E60" s="6" t="s">
        <v>125</v>
      </c>
      <c r="F60" s="6">
        <v>3</v>
      </c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6"/>
      <c r="B61" s="6" t="s">
        <v>195</v>
      </c>
      <c r="C61" s="6" t="s">
        <v>124</v>
      </c>
      <c r="D61" s="6" t="s">
        <v>115</v>
      </c>
      <c r="E61" s="6" t="s">
        <v>125</v>
      </c>
      <c r="F61" s="6">
        <v>3</v>
      </c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7">
        <v>956</v>
      </c>
      <c r="B62" s="6" t="s">
        <v>196</v>
      </c>
      <c r="C62" s="6" t="s">
        <v>148</v>
      </c>
      <c r="D62" s="6" t="s">
        <v>197</v>
      </c>
      <c r="E62" s="6" t="s">
        <v>149</v>
      </c>
      <c r="F62" s="6">
        <v>1</v>
      </c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6"/>
      <c r="B63" s="6" t="s">
        <v>198</v>
      </c>
      <c r="C63" s="6" t="s">
        <v>148</v>
      </c>
      <c r="D63" s="6" t="s">
        <v>115</v>
      </c>
      <c r="E63" s="6" t="s">
        <v>149</v>
      </c>
      <c r="F63" s="6">
        <v>3</v>
      </c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6"/>
      <c r="B64" s="6" t="s">
        <v>199</v>
      </c>
      <c r="C64" s="6" t="s">
        <v>148</v>
      </c>
      <c r="D64" s="6" t="s">
        <v>110</v>
      </c>
      <c r="E64" s="6" t="s">
        <v>149</v>
      </c>
      <c r="F64" s="6">
        <v>1</v>
      </c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6"/>
      <c r="B65" s="6" t="s">
        <v>200</v>
      </c>
      <c r="C65" s="6" t="s">
        <v>148</v>
      </c>
      <c r="D65" s="6" t="s">
        <v>115</v>
      </c>
      <c r="E65" s="6" t="s">
        <v>149</v>
      </c>
      <c r="F65" s="6">
        <v>3</v>
      </c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6"/>
      <c r="B66" s="6" t="s">
        <v>201</v>
      </c>
      <c r="C66" s="6" t="s">
        <v>148</v>
      </c>
      <c r="D66" s="6" t="s">
        <v>115</v>
      </c>
      <c r="E66" s="6" t="s">
        <v>149</v>
      </c>
      <c r="F66" s="6">
        <v>3</v>
      </c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7">
        <v>1443</v>
      </c>
      <c r="B67" s="6" t="s">
        <v>202</v>
      </c>
      <c r="C67" s="6" t="s">
        <v>148</v>
      </c>
      <c r="D67" s="6" t="s">
        <v>110</v>
      </c>
      <c r="E67" s="6" t="s">
        <v>149</v>
      </c>
      <c r="F67" s="6">
        <v>1</v>
      </c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6"/>
      <c r="B68" s="6" t="s">
        <v>203</v>
      </c>
      <c r="C68" s="6" t="s">
        <v>148</v>
      </c>
      <c r="D68" s="6" t="s">
        <v>110</v>
      </c>
      <c r="E68" s="6" t="s">
        <v>149</v>
      </c>
      <c r="F68" s="6">
        <v>1</v>
      </c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6"/>
      <c r="B69" s="6" t="s">
        <v>204</v>
      </c>
      <c r="C69" s="6" t="s">
        <v>138</v>
      </c>
      <c r="D69" s="6" t="s">
        <v>110</v>
      </c>
      <c r="E69" s="6" t="s">
        <v>139</v>
      </c>
      <c r="F69" s="6">
        <v>1</v>
      </c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7">
        <v>995</v>
      </c>
      <c r="B70" s="6" t="s">
        <v>205</v>
      </c>
      <c r="C70" s="6" t="s">
        <v>109</v>
      </c>
      <c r="D70" s="6" t="s">
        <v>110</v>
      </c>
      <c r="E70" s="6" t="s">
        <v>206</v>
      </c>
      <c r="F70" s="6">
        <v>1</v>
      </c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7">
        <v>106</v>
      </c>
      <c r="B71" s="6" t="s">
        <v>207</v>
      </c>
      <c r="C71" s="6" t="s">
        <v>109</v>
      </c>
      <c r="D71" s="6" t="s">
        <v>115</v>
      </c>
      <c r="E71" s="6" t="s">
        <v>208</v>
      </c>
      <c r="F71" s="6">
        <v>3</v>
      </c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6"/>
      <c r="B72" s="6" t="s">
        <v>209</v>
      </c>
      <c r="C72" s="6" t="s">
        <v>109</v>
      </c>
      <c r="D72" s="6" t="s">
        <v>115</v>
      </c>
      <c r="E72" s="6" t="s">
        <v>210</v>
      </c>
      <c r="F72" s="6">
        <v>3</v>
      </c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6"/>
      <c r="B73" s="6"/>
      <c r="C73" s="6"/>
      <c r="D73" s="6"/>
      <c r="E73" s="6"/>
      <c r="F73" s="6">
        <f>SUM(F2:F72)</f>
        <v>172</v>
      </c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1" t="s">
        <v>215</v>
      </c>
      <c r="B74" s="11"/>
      <c r="C74" s="11"/>
      <c r="D74" s="11"/>
      <c r="E74" s="11"/>
      <c r="F74" s="11">
        <f>F73+J78</f>
        <v>172</v>
      </c>
      <c r="G74" s="3"/>
      <c r="H74" s="3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1" t="s">
        <v>211</v>
      </c>
      <c r="B75" s="11"/>
      <c r="C75" s="11"/>
      <c r="D75" s="11"/>
      <c r="E75" s="11"/>
      <c r="F75" s="11">
        <f>1-F74/743</f>
        <v>0.76850605652759085</v>
      </c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autoFilter ref="A1:E7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M4_en_am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2024-11-07T10:46:18Z</dcterms:modified>
</cp:coreProperties>
</file>