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hizkielalemayehu/Downloads/Error_analysis/Annotator_3/"/>
    </mc:Choice>
  </mc:AlternateContent>
  <xr:revisionPtr revIDLastSave="0" documentId="13_ncr:1_{6F646E6C-CBD6-7746-9018-462C7CBEFA6F}" xr6:coauthVersionLast="47" xr6:coauthVersionMax="47" xr10:uidLastSave="{00000000-0000-0000-0000-000000000000}"/>
  <bookViews>
    <workbookView xWindow="0" yWindow="500" windowWidth="28800" windowHeight="16440" activeTab="1" xr2:uid="{00000000-000D-0000-FFFF-FFFF00000000}"/>
  </bookViews>
  <sheets>
    <sheet name="M1_am_en" sheetId="1" r:id="rId1"/>
    <sheet name="Errors" sheetId="2" r:id="rId2"/>
  </sheets>
  <definedNames>
    <definedName name="_xlnm._FilterDatabase" localSheetId="1" hidden="1">Errors!$C$1:$C$975</definedName>
    <definedName name="_xlnm._FilterDatabase" localSheetId="0" hidden="1">M1_am_en!$A$1:$D$53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2" l="1"/>
  <c r="F96" i="2" s="1"/>
  <c r="F97" i="2" s="1"/>
  <c r="F98" i="2" s="1"/>
  <c r="H9" i="2"/>
  <c r="I9" i="2" s="1"/>
  <c r="H8" i="2"/>
  <c r="I8" i="2" s="1"/>
  <c r="H7" i="2"/>
  <c r="I7" i="2" s="1"/>
  <c r="H6" i="2"/>
  <c r="I6" i="2" s="1"/>
  <c r="H5" i="2"/>
  <c r="I5" i="2" s="1"/>
  <c r="H4" i="2"/>
  <c r="I4" i="2" s="1"/>
  <c r="H3" i="2"/>
  <c r="I3" i="2" s="1"/>
  <c r="D52" i="1"/>
  <c r="D53" i="1" s="1"/>
  <c r="I10" i="2" l="1"/>
</calcChain>
</file>

<file path=xl/sharedStrings.xml><?xml version="1.0" encoding="utf-8"?>
<sst xmlns="http://schemas.openxmlformats.org/spreadsheetml/2006/main" count="402" uniqueCount="221">
  <si>
    <t>Source</t>
  </si>
  <si>
    <t>Translation</t>
  </si>
  <si>
    <t>ID</t>
  </si>
  <si>
    <t>Error Rate</t>
  </si>
  <si>
    <t>ፌዴሬሽኑ 5 ተጫዋቾች ላይ የቅጣት ውሳኔዎችን አሳለፈ</t>
  </si>
  <si>
    <t>The federation has passed sanctions on 5 players</t>
  </si>
  <si>
    <t>መልሰውም ጦርነት ጎጃም ውስጥ ከፈቱበት ግን ተሸነፉ በሃይማኖት የተነሳው አመጽ እየጨመረ እንጂ እየበረደ ሊሄድ አልቻለም።</t>
  </si>
  <si>
    <t>The violence caused by religion could not go on but increased.</t>
  </si>
  <si>
    <t>*ለማንኛውም DSTV ያለው ሳይሆን ኖሮት የብሄራዊ ቡድኑን ጨዋታ ለማሳየት ፈቃደኛ የሆነ ቦታ ተለጥፎ ያያችሁ ወይም እዚህ ቢታይ የምትሉበት ቦታ ካለ ጠቁሙኝ ለማለት ነው። ከመዟዟሬ በፊት ኮምፓሴን ላስተካክል ብዬ ነው</t>
  </si>
  <si>
    <t>*If you don't have a DSTV, you can ask for a link to a website that shows the national team's matches, or if you can find a place to watch them. Before I leave, I'll adjust my compass.</t>
  </si>
  <si>
    <t>ግጭት እንዲነሳ ተደራጅተው ለሚንቀሳቀሱ ኃይሎች የማይተባበር ህብረተሰብ መፍጠር ተገቢ ነው–ጠቅላይ ምንስትር ዶክተር አብይ</t>
  </si>
  <si>
    <t>It is appropriate to create a society that does not cooperate with the forces that are organized and move to start conflict General Minister Dr. Abayi</t>
  </si>
  <si>
    <t>የምር መጀመሪያ  ዘ ሮክ መስሎኝ ነበር....ከዛ ግን ሲዘፍን ሰማሁት</t>
  </si>
  <si>
    <t>I thought it was rock at first... but then I heard it dance.</t>
  </si>
  <si>
    <t>እዝራ ፓውንድ የአሜሪካ ጸሐፊ ነበር።</t>
  </si>
  <si>
    <t>Ezra Pound was an American writer.</t>
  </si>
  <si>
    <t>ህዝቡ “የሥልጣን ሊዝ አዋጅ” ሊያወጣ ነው! ሥልጣን በሊዝ ሊሆን ነው - እንደ መሬት</t>
  </si>
  <si>
    <t>The people are going to issue a decree to make the land a public land.</t>
  </si>
  <si>
    <t>ይህን አውቀዋል? ጥያቄዎች በመመልስ ብቻ በዲኤስቲቪ ይሸለሙ! ጥያቄዎቹን ለማግኝት ሊንኩን ይጫኑ። መልካም ዕድል!  …pic.twitter.com/30ttfEVlxC</t>
  </si>
  <si>
    <t>Did you know that? Questions are only answered by DSTV! Click the link to find the questions. Good luck!</t>
  </si>
  <si>
    <t>ስኒከር ጫማዎችን ከመግዛታቸን በፊት እነዚህን 3 ፍተሻዎች ማድረግ ይመከራል</t>
  </si>
  <si>
    <t>It is advisable to do these 3 checks before buying sneakers</t>
  </si>
  <si>
    <t>ሲዮሞን ብሬክ በአይርላንድ አፈ ታሪክ ከ650 እስከ 644 ዓክልበ. ግድም ድረስ የአየርላንድ ከፍተኛ ነጉሥ ነበር።</t>
  </si>
  <si>
    <t>Simon Brec was the High King of Ireland from 650 to 644 BC.</t>
  </si>
  <si>
    <t>አስፈላጊ ይመስልሃል?</t>
  </si>
  <si>
    <t>Do you think it's important?</t>
  </si>
  <si>
    <t>በኦሮሚያ ክልል ሰሜን ሽዋ ዞን የቡና ልማት በእጥፍ ለማስፋፋት እየተሰራ ነው</t>
  </si>
  <si>
    <t>Coffee development in the North Shore Zone of the Oromia Region is being worked to double its expansion</t>
  </si>
  <si>
    <t>ሃሃሃ እረ በናትሽ ኮካ ነበር የተሸገው ይሄ ለውጥማ ሰውን ሁሉ ውሃ ቀለምና ጥቁር ኮካን ያው ነው ብሎ የሚያስክድማ ነው :)</t>
  </si>
  <si>
    <t>This change makes everyone think that water color and black coke are the same.</t>
  </si>
  <si>
    <t>ሱሪውን ያስረዘመ ሰው ሲያዩም "እግርህ ይቆረጥ" ይሉ ነበር።</t>
  </si>
  <si>
    <t>When they saw a man who had his trousers cut, they would say, "His feet are cut".</t>
  </si>
  <si>
    <t>አዲሱ አሰልጣኝ ዋልያዎቹን ለአፍሪካ ዋንጫ ሩብ ፍጻሜ ለማድረስ ይሰራሉ</t>
  </si>
  <si>
    <t>The new coach will work to bring the guards to the quarterfinals of the African Cup of Nations</t>
  </si>
  <si>
    <t>ለህዝቦች ደህንነትና ዘላቂ ሰላም መረጋገጥ የህግ የበላይነትን ማስከበር ይገባል— የወላይታ ዞን ምክር ቤት አባላት</t>
  </si>
  <si>
    <t>The rule of law should be respected to ensure the safety of the people and the lasting peace.</t>
  </si>
  <si>
    <t>12ኛው የኢትዮጵያ ኢንተርናሽናል ፊልም ፌስቲቫል</t>
  </si>
  <si>
    <t>12th Ethiopian International Film Festival is held</t>
  </si>
  <si>
    <t>ደስ ይላል ግን አ?</t>
  </si>
  <si>
    <t>But what?</t>
  </si>
  <si>
    <t>ጋና 5-0 ኢትዬጵያ የፌደሬሽኑ ፅ/ቤት ሓላፊ አቶ ወንድምኩን የተጨዋቾቹን ፓስፖርት ሲሰበስቡ DSTV አሳይቶናል መጠርጠር አይሻልም ምን ትላላችሁ?</t>
  </si>
  <si>
    <t>Ghana 5-0 Ethiopia The head of the federation's office, Mr. Brotherkun, showed us the DSTV when collecting the players' passports. What do you think?</t>
  </si>
  <si>
    <t>ከተማው 01°09′ ሰሜን ኬክሮስ እና 15°58′ ምዕራብ ኬንትሮስ ላይ ተቀምጦ ይገኛል።</t>
  </si>
  <si>
    <t>The city is located at 01°09′N 15°58′E.</t>
  </si>
  <si>
    <t>የግለሰቦችን መረጃዎች በመበርበር ለአይ ኤስ አሳልፎ የሰጠው ግለሰብ ታሰረ</t>
  </si>
  <si>
    <t>Person who stole and gave information to IS arrested</t>
  </si>
  <si>
    <t>በምትሰራው ስራ ሁሉ ለምን ሰነፍ ሆንክ?</t>
  </si>
  <si>
    <t>Why are you so lazy at all the work you do?</t>
  </si>
  <si>
    <t>Heineken በኢትዮጵያ...</t>
  </si>
  <si>
    <t>Heineken in Ethiopia...  I'm going to the store to get some coffee.</t>
  </si>
  <si>
    <t>ቮልቮ በኤሌክትሪክ የሚሠሩ መኪናዎችን በ2019 ለገበያ እንደሚያቀርብ አስታወቀ</t>
  </si>
  <si>
    <t>Volvo to launch electric cars in 2019</t>
  </si>
  <si>
    <t>የሶማሌ ክልልን የህዝብ ተጠቃሚነት ለማሳደግ የተሻለ ዝግጅት ተደርጓል—የክልሉ ምክትል ርዕሰ-መስተዳድር</t>
  </si>
  <si>
    <t>Somali Region better prepared to boost public utility  Deputy Head of State</t>
  </si>
  <si>
    <t>መፅሃፍት ማንበብህን እነዳታቆም።</t>
  </si>
  <si>
    <t>You can't stop reading books.</t>
  </si>
  <si>
    <t>በሰውነታችን ላይ የሚታዩ ቸል ልንላቸው የማይገቡ የህመም ምልክቶች</t>
  </si>
  <si>
    <t>Signs of illness that should not be ignored</t>
  </si>
  <si>
    <t>ኢትዮጵያ የዲጂታል ኢኮኖሚ ግንባታ ላይ ትኩረት ሰጥታ እየሰራች መሆኑን የኢኖቬሽንና ቴክኖሎጂ ሚኒስትር ገለጸ</t>
  </si>
  <si>
    <t>Minister of Innovation and Technology said that Ethiopia is working on the construction of digital economy with focus</t>
  </si>
  <si>
    <t>ከውጭ የሚገባውን የዱቄት ወተት በሀገር ውስጥ ለመተካት እየተሰራ ነው</t>
  </si>
  <si>
    <t>The government is working to replace imported milk powder in the country</t>
  </si>
  <si>
    <t>(ይህ ስለ ስፖርት ጽሑፍ መሠረት ወይም መዋቅር ነው።</t>
  </si>
  <si>
    <t>(This is about the basis or structure of sports writing.</t>
  </si>
  <si>
    <t>ከሞጃና ወደራ ወረዳ መዲናዋ ከሰላድንጋይ ደግሞ 20 ኪ.ሜ ትርቃለች፡፡</t>
  </si>
  <si>
    <t>It is located 20 kilometres from the district headquarters of Mojana to the district headquarters of Saladendagai.</t>
  </si>
  <si>
    <t>ሁሌም ደስተኛ ነው እሱ</t>
  </si>
  <si>
    <t>He is always happy</t>
  </si>
  <si>
    <t>የእግር ኳስ ፌዴሬሽኑ አጠያያቂ ውሳኔ</t>
  </si>
  <si>
    <t>The question of the decision of the Football Federation</t>
  </si>
  <si>
    <t>ለምሳሌ የሞስኮው ፓፒሪ ተብሎ በሚታወቀው ክርስቶስ ከመወለዱ 1820 አመታት በፊት የተጻፈው የግብጻውያን መዝገብ ላይ፣ የጥረዛ ካልኩለስ ጭላንጭልን እናገኛለን።</t>
  </si>
  <si>
    <t>For example, the Egyptian records of the birth of Christ, written in 1820 years before the birth of Christ, known as the Moscow Papyri, contain the skulls of the Tzotzes' Calculus.</t>
  </si>
  <si>
    <t>እሷ ቆንጆ ብቻ ሳትሆን፣ እኔ ከማውቃቸው ሰዎች ሁሉ በጣም መልካሟ ናት።</t>
  </si>
  <si>
    <t>She's not only beautiful, she's the most beautiful person I've ever known.</t>
  </si>
  <si>
    <t>3ኛው የኮካ ኮላ ሀገር አቀፍ የወጣቶች እግር ኳስ ውድድር ተጠናቀቀ  …pic.twitter.com/HXaMDMYSGF</t>
  </si>
  <si>
    <t>The 3rd KOKO KOLLA Nationwide Youth Football Tournament was concluded</t>
  </si>
  <si>
    <t>አኖዝሚያ -የማሽተት ችግር</t>
  </si>
  <si>
    <t>I'm not sure I'm going to be able to do it.</t>
  </si>
  <si>
    <t>የዱሮ ዘፈኖችን አዲስ ሕይወት በመስጠት ዘፍኛለሁ፡፡</t>
  </si>
  <si>
    <t>I will give new life to the songs of the wild ones.</t>
  </si>
  <si>
    <t>መልዕክቱን ላክልኝ።</t>
  </si>
  <si>
    <t>He sent me a message.</t>
  </si>
  <si>
    <t>“ለምን ምሳ አብረን አንበላም…”</t>
  </si>
  <si>
    <t>ለምን ምሳ አብረን አንበላም... (Do not eat with me)</t>
  </si>
  <si>
    <t>የኢትዮጵያ ዜና አገልግሎት (ኢዜአ) እንደገና ሊቋቋም ነው</t>
  </si>
  <si>
    <t>የኢትዮጵያ ዜና አገልግሎት (ኢዜአ) is to be established again</t>
  </si>
  <si>
    <t>«የኢትዮጵያ ቀን መቁጠሪያ የማን ነው?»-ጳጉሜና የደመወዝ ናፍቆት</t>
  </si>
  <si>
    <t>የኢትዮጵያ ቀን መቁጠሪያ የማን ነው?-ጳጉሜና የደመወዝ ናፍቆት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t>
  </si>
  <si>
    <t>በኋላ እንገናኛለን።</t>
  </si>
  <si>
    <t>See you later.</t>
  </si>
  <si>
    <t>በቆላማ አካባቢ ከደጋው በሶስት እጥፍ የሚበልጥ የስንዴ ምርት እንደሚገኝ በሰርቶ ማሳያ ተረጋገጠ</t>
  </si>
  <si>
    <t>The grain production in the Kolluma area is three times higher than the production in the village.</t>
  </si>
  <si>
    <t>ሰላም</t>
  </si>
  <si>
    <t>I see.</t>
  </si>
  <si>
    <t>ሩሲያ ቴሌግራም የተሰኘውን የማህበራዊ ትስስር መተግበሪያ ልታግድ እንደምትችል አስጠነቀቀች</t>
  </si>
  <si>
    <t>Russia has warned that it may ban the social networking app Telegram.</t>
  </si>
  <si>
    <t>አንድ ግለሰብ በ12 ሚልዮን ብር ያስገነቡትን ጤና ጣብያ ለማህበረሰቡ አስረከቡ</t>
  </si>
  <si>
    <t>A person donated a health centre built for 12 million to the community</t>
  </si>
  <si>
    <t>@TameZKafir ሄንከንና ኮካ ኮላም ተጨምረዋል፣ ገበያው ኢንተርናሽናል መልክ እንዲይዝ ትረት እየተደረገ ያለበት ሁኔታ ነው ያለው ፡)</t>
  </si>
  <si>
    <t>@TameZKafir There are also coca cola and crack cocaine, which is a condition that needs to be addressed to make the market international.)</t>
  </si>
  <si>
    <t>I was expecting more of ""የኦሌ በቋሚነት መሾም ያልተዋጠላቸው አንዳንድ የኢትዮጵያ ማን ዮናይትድ ደጋፊዎች ተቃውሟቸውን ለመግለጽ ወደ ዲኤስቲቪ ቤት የሚወስዱ መንገዶችን በመዝጋት ላይ ናቸው"" :)  …</t>
  </si>
  <si>
    <t>I was expecting more of ""የኦሌ በቋሚነት መሾም ያልተዋጠላቸው አንዳንድ የኢትዮጵያ ማን ዮናይትድ ደጋፊዎች ተቃውሞቸውን ለመግለጽ ወደ ዲኤስቲቪ ቤት የሚወስዱትን መንገዶችዝጋት ላይ ናቸው"":)</t>
  </si>
  <si>
    <t>፲፱፻፺፰ ዓ/ም - ጥቁር አሜሪካዊው የቀልድ ባላባት እና የፊልም ተዋናይ ሪቻርድ ፕራየር በተወለደ በ ስድሳ አምሥት ዓመቱ አረፈ።</t>
  </si>
  <si>
    <t>1919 - Richard Pryor, American comedian and actor, died at the age of 65.</t>
  </si>
  <si>
    <t>Line number</t>
  </si>
  <si>
    <t>Word</t>
  </si>
  <si>
    <t>Error Types</t>
  </si>
  <si>
    <t>Severity</t>
  </si>
  <si>
    <t>Explanation</t>
  </si>
  <si>
    <t xml:space="preserve">መልሰውም </t>
  </si>
  <si>
    <t>Omission</t>
  </si>
  <si>
    <t>Major</t>
  </si>
  <si>
    <t xml:space="preserve">ጦርነት </t>
  </si>
  <si>
    <t xml:space="preserve">ጎጃም </t>
  </si>
  <si>
    <t>ውስጥ</t>
  </si>
  <si>
    <t xml:space="preserve"> ከፈቱበት </t>
  </si>
  <si>
    <t xml:space="preserve">ግን </t>
  </si>
  <si>
    <t>Mistranslation</t>
  </si>
  <si>
    <t>Addition</t>
  </si>
  <si>
    <t>a</t>
  </si>
  <si>
    <t>website</t>
  </si>
  <si>
    <t>Dr. Abayi</t>
  </si>
  <si>
    <t>Spelling</t>
  </si>
  <si>
    <t>Gujarat</t>
  </si>
  <si>
    <t>Wrongly translate the word Gojam</t>
  </si>
  <si>
    <t>don't</t>
  </si>
  <si>
    <t>you</t>
  </si>
  <si>
    <t>can</t>
  </si>
  <si>
    <t>ask</t>
  </si>
  <si>
    <t xml:space="preserve">for </t>
  </si>
  <si>
    <t xml:space="preserve">link </t>
  </si>
  <si>
    <t>to</t>
  </si>
  <si>
    <t>General</t>
  </si>
  <si>
    <t>Grammar (WO)</t>
  </si>
  <si>
    <t xml:space="preserve">dance </t>
  </si>
  <si>
    <t xml:space="preserve">Major </t>
  </si>
  <si>
    <t>Land</t>
  </si>
  <si>
    <t>High</t>
  </si>
  <si>
    <t>Minor</t>
  </si>
  <si>
    <t>Questions</t>
  </si>
  <si>
    <t>are</t>
  </si>
  <si>
    <t>Shore</t>
  </si>
  <si>
    <t>Miss spelling for the word "Shewa"</t>
  </si>
  <si>
    <t xml:space="preserve">ሃሃሃ </t>
  </si>
  <si>
    <t>The word was omitted.</t>
  </si>
  <si>
    <t>think</t>
  </si>
  <si>
    <t>The word was mistranslated for ያስክድማ ነው.</t>
  </si>
  <si>
    <t>እረ</t>
  </si>
  <si>
    <t>በናትሽ</t>
  </si>
  <si>
    <t>Cut</t>
  </si>
  <si>
    <t xml:space="preserve">The Guards </t>
  </si>
  <si>
    <t xml:space="preserve">The Walias </t>
  </si>
  <si>
    <t xml:space="preserve">የወላይታ  </t>
  </si>
  <si>
    <t xml:space="preserve">ዞን </t>
  </si>
  <si>
    <t xml:space="preserve">ምክር </t>
  </si>
  <si>
    <t>ቤት</t>
  </si>
  <si>
    <t>አባላት</t>
  </si>
  <si>
    <t>Mr. Brotherkun</t>
  </si>
  <si>
    <t xml:space="preserve">But </t>
  </si>
  <si>
    <t>what?</t>
  </si>
  <si>
    <t>can't</t>
  </si>
  <si>
    <t>construction</t>
  </si>
  <si>
    <t>Development</t>
  </si>
  <si>
    <t>The government</t>
  </si>
  <si>
    <t>Questionable</t>
  </si>
  <si>
    <t>headquarters</t>
  </si>
  <si>
    <t>question</t>
  </si>
  <si>
    <t xml:space="preserve">birth </t>
  </si>
  <si>
    <t>Kolluma</t>
  </si>
  <si>
    <t xml:space="preserve">ለምን </t>
  </si>
  <si>
    <t>Untranslated</t>
  </si>
  <si>
    <t>ምሳ</t>
  </si>
  <si>
    <t xml:space="preserve">አብረን </t>
  </si>
  <si>
    <t>አንበላም...</t>
  </si>
  <si>
    <t>(Do</t>
  </si>
  <si>
    <t>not</t>
  </si>
  <si>
    <t xml:space="preserve">የኢትዮጵያ </t>
  </si>
  <si>
    <t>ዜና</t>
  </si>
  <si>
    <t xml:space="preserve">አገልግሎት </t>
  </si>
  <si>
    <t>(ኢዜአ)</t>
  </si>
  <si>
    <t>የኢትዮጵያ</t>
  </si>
  <si>
    <t xml:space="preserve">ቀን </t>
  </si>
  <si>
    <t>መቁጠሪያ</t>
  </si>
  <si>
    <t xml:space="preserve">የማን </t>
  </si>
  <si>
    <t>ነው?</t>
  </si>
  <si>
    <t>-ጳጉሜና</t>
  </si>
  <si>
    <t>የደመወዝ</t>
  </si>
  <si>
    <t>ናፍቆት (English</t>
  </si>
  <si>
    <t>village</t>
  </si>
  <si>
    <t>I.</t>
  </si>
  <si>
    <t xml:space="preserve">መሾም </t>
  </si>
  <si>
    <t xml:space="preserve">ደጋፊዎች </t>
  </si>
  <si>
    <t xml:space="preserve">ለመግለጽ </t>
  </si>
  <si>
    <t xml:space="preserve">ወደ </t>
  </si>
  <si>
    <t>ላይ</t>
  </si>
  <si>
    <t>ናቸው</t>
  </si>
  <si>
    <t>see</t>
  </si>
  <si>
    <t xml:space="preserve">There </t>
  </si>
  <si>
    <t xml:space="preserve">are </t>
  </si>
  <si>
    <t>also</t>
  </si>
  <si>
    <t>coca</t>
  </si>
  <si>
    <t xml:space="preserve">cola </t>
  </si>
  <si>
    <t>and</t>
  </si>
  <si>
    <t>crack,</t>
  </si>
  <si>
    <t>cocaine</t>
  </si>
  <si>
    <t xml:space="preserve">""የኦሌ </t>
  </si>
  <si>
    <t xml:space="preserve">በቋሚነት </t>
  </si>
  <si>
    <t xml:space="preserve">ያልተዋጠላቸው </t>
  </si>
  <si>
    <t>አንዳንድ</t>
  </si>
  <si>
    <t>ማን ዮናይትድ</t>
  </si>
  <si>
    <t>ተቃውሞቸውን</t>
  </si>
  <si>
    <t xml:space="preserve">ዲኤስቲቪ </t>
  </si>
  <si>
    <t>ቤት "":</t>
  </si>
  <si>
    <t xml:space="preserve">የሚወስዱትን </t>
  </si>
  <si>
    <t>መንገዶችዝጋት</t>
  </si>
  <si>
    <t>Total</t>
  </si>
  <si>
    <t>Percent</t>
  </si>
  <si>
    <t>Absolute Penalty Total</t>
  </si>
  <si>
    <t>Per-Word Penalty Total</t>
  </si>
  <si>
    <t>Overall Quality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</si>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</sst>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theme="1"/>
      <name val="Arial"/>
      <family val="2"/>
      <scheme val="minor"/>
    </font>
    <font>
      <b/>
      <sz val="11"/>
      <color rgb="FF000000"/>
      <name val="&quot;Times New Roman&quot;"/>
    </font>
    <font>
      <sz val="10"/>
      <color rgb="FF000000"/>
      <name val="Arial"/>
      <family val="2"/>
      <scheme val="minor"/>
    </font>
    <font>
      <sz val="10"/>
      <color rgb="FF000000"/>
      <name val="Arial"/>
      <family val="2"/>
    </font>
    <font>
      <b/>
      <sz val="10"/>
      <color theme="1"/>
      <name val="Arial"/>
      <family val="2"/>
      <scheme val="minor"/>
    </font>
    <font>
      <b/>
      <sz val="10"/>
      <color rgb="FF333333"/>
      <name val="Arial"/>
      <family val="2"/>
    </font>
    <font>
      <b/>
      <sz val="10"/>
      <color rgb="FF333333"/>
      <name val="-apple-system"/>
    </font>
    <font>
      <b/>
      <sz val="10"/>
      <color rgb="FF000000"/>
      <name val="Arial"/>
      <family val="2"/>
    </font>
    <font>
      <b/>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xf numFmtId="0" fontId="1" fillId="2" borderId="1" xfId="0" applyFont="1" applyFill="1" applyBorder="1" applyAlignment="1">
      <alignment wrapText="1"/>
    </xf>
    <xf numFmtId="0" fontId="1" fillId="2" borderId="0" xfId="0" applyFont="1" applyFill="1"/>
    <xf numFmtId="0" fontId="2" fillId="2" borderId="1" xfId="0" applyFont="1" applyFill="1" applyBorder="1"/>
    <xf numFmtId="0" fontId="2" fillId="2" borderId="1" xfId="0" applyFont="1" applyFill="1" applyBorder="1" applyAlignment="1">
      <alignment vertical="top"/>
    </xf>
    <xf numFmtId="0" fontId="3" fillId="2" borderId="1" xfId="0" applyFont="1" applyFill="1" applyBorder="1"/>
    <xf numFmtId="0" fontId="3" fillId="2" borderId="0" xfId="0" applyFont="1" applyFill="1"/>
    <xf numFmtId="0" fontId="4" fillId="2" borderId="1" xfId="0" applyFont="1" applyFill="1" applyBorder="1"/>
    <xf numFmtId="0" fontId="4" fillId="2" borderId="0" xfId="0" applyFont="1" applyFill="1"/>
    <xf numFmtId="0" fontId="4" fillId="2" borderId="0" xfId="0" applyFont="1" applyFill="1" applyAlignment="1">
      <alignment horizontal="right"/>
    </xf>
    <xf numFmtId="0" fontId="4" fillId="2" borderId="1" xfId="0" applyFont="1" applyFill="1" applyBorder="1" applyAlignment="1">
      <alignment horizontal="right"/>
    </xf>
    <xf numFmtId="0" fontId="4" fillId="2" borderId="1" xfId="0" applyFont="1" applyFill="1" applyBorder="1" applyAlignment="1">
      <alignment vertical="top"/>
    </xf>
    <xf numFmtId="0" fontId="4" fillId="2" borderId="1" xfId="0" applyFont="1" applyFill="1" applyBorder="1" applyAlignment="1">
      <alignment horizontal="left"/>
    </xf>
    <xf numFmtId="0" fontId="5" fillId="2" borderId="1" xfId="0" applyFont="1" applyFill="1" applyBorder="1"/>
    <xf numFmtId="0" fontId="6" fillId="2" borderId="2" xfId="0" applyFont="1" applyFill="1" applyBorder="1" applyAlignment="1">
      <alignment horizontal="left"/>
    </xf>
    <xf numFmtId="0" fontId="7" fillId="2" borderId="2" xfId="0" applyFont="1" applyFill="1" applyBorder="1"/>
    <xf numFmtId="0" fontId="4" fillId="2" borderId="2" xfId="0" applyFont="1" applyFill="1" applyBorder="1"/>
    <xf numFmtId="0" fontId="8" fillId="2" borderId="2" xfId="0" applyFont="1" applyFill="1" applyBorder="1"/>
    <xf numFmtId="0" fontId="3" fillId="2" borderId="3" xfId="0" applyFont="1" applyFill="1" applyBorder="1"/>
    <xf numFmtId="0" fontId="3" fillId="2" borderId="4" xfId="0" applyFont="1" applyFill="1" applyBorder="1"/>
    <xf numFmtId="0" fontId="3" fillId="2" borderId="2" xfId="0" applyFont="1" applyFill="1" applyBorder="1"/>
    <xf numFmtId="0" fontId="9" fillId="2" borderId="1" xfId="0" applyFont="1" applyFill="1" applyBorder="1"/>
    <xf numFmtId="0" fontId="9" fillId="2" borderId="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54"/>
  <sheetViews>
    <sheetView topLeftCell="A48" workbookViewId="0">
      <selection activeCell="C56" sqref="C56"/>
    </sheetView>
  </sheetViews>
  <sheetFormatPr baseColWidth="10" defaultColWidth="12.6640625" defaultRowHeight="15.75" customHeight="1"/>
  <cols>
    <col min="1" max="1" width="53.6640625" customWidth="1"/>
  </cols>
  <sheetData>
    <row r="1" spans="1:4" ht="15.75" customHeight="1">
      <c r="A1" s="1" t="s">
        <v>0</v>
      </c>
      <c r="B1" s="1" t="s">
        <v>1</v>
      </c>
      <c r="C1" s="1" t="s">
        <v>2</v>
      </c>
      <c r="D1" s="1" t="s">
        <v>3</v>
      </c>
    </row>
    <row r="2" spans="1:4" ht="15.75" customHeight="1">
      <c r="A2" s="1" t="s">
        <v>4</v>
      </c>
      <c r="B2" s="2" t="s">
        <v>5</v>
      </c>
      <c r="C2" s="1">
        <v>1651</v>
      </c>
      <c r="D2" s="1">
        <v>5</v>
      </c>
    </row>
    <row r="3" spans="1:4" ht="15.75" customHeight="1">
      <c r="A3" s="1" t="s">
        <v>6</v>
      </c>
      <c r="B3" s="2" t="s">
        <v>7</v>
      </c>
      <c r="C3" s="1">
        <v>1340</v>
      </c>
      <c r="D3" s="1">
        <v>2</v>
      </c>
    </row>
    <row r="4" spans="1:4" ht="15.75" customHeight="1">
      <c r="A4" s="1" t="s">
        <v>8</v>
      </c>
      <c r="B4" s="2" t="s">
        <v>9</v>
      </c>
      <c r="C4" s="1">
        <v>1287</v>
      </c>
      <c r="D4" s="1">
        <v>0</v>
      </c>
    </row>
    <row r="5" spans="1:4" ht="15.75" customHeight="1">
      <c r="A5" s="1" t="s">
        <v>10</v>
      </c>
      <c r="B5" s="2" t="s">
        <v>11</v>
      </c>
      <c r="C5" s="1">
        <v>842</v>
      </c>
      <c r="D5" s="1">
        <v>3</v>
      </c>
    </row>
    <row r="6" spans="1:4" ht="15.75" customHeight="1">
      <c r="A6" s="1" t="s">
        <v>12</v>
      </c>
      <c r="B6" s="2" t="s">
        <v>13</v>
      </c>
      <c r="C6" s="1">
        <v>412</v>
      </c>
      <c r="D6" s="1">
        <v>2</v>
      </c>
    </row>
    <row r="7" spans="1:4" ht="15.75" customHeight="1">
      <c r="A7" s="1" t="s">
        <v>14</v>
      </c>
      <c r="B7" s="2" t="s">
        <v>15</v>
      </c>
      <c r="C7" s="1">
        <v>171</v>
      </c>
      <c r="D7" s="1">
        <v>2</v>
      </c>
    </row>
    <row r="8" spans="1:4" ht="15.75" customHeight="1">
      <c r="A8" s="1" t="s">
        <v>16</v>
      </c>
      <c r="B8" s="2" t="s">
        <v>17</v>
      </c>
      <c r="C8" s="1">
        <v>79</v>
      </c>
      <c r="D8" s="1">
        <v>3</v>
      </c>
    </row>
    <row r="9" spans="1:4" ht="15.75" customHeight="1">
      <c r="A9" s="1" t="s">
        <v>18</v>
      </c>
      <c r="B9" s="2" t="s">
        <v>19</v>
      </c>
      <c r="C9" s="1">
        <v>296</v>
      </c>
      <c r="D9" s="1">
        <v>0</v>
      </c>
    </row>
    <row r="10" spans="1:4" ht="15.75" customHeight="1">
      <c r="A10" s="1" t="s">
        <v>20</v>
      </c>
      <c r="B10" s="2" t="s">
        <v>21</v>
      </c>
      <c r="C10" s="1">
        <v>592</v>
      </c>
      <c r="D10" s="1">
        <v>3</v>
      </c>
    </row>
    <row r="11" spans="1:4" ht="15.75" customHeight="1">
      <c r="A11" s="1" t="s">
        <v>22</v>
      </c>
      <c r="B11" s="2" t="s">
        <v>23</v>
      </c>
      <c r="C11" s="1">
        <v>163</v>
      </c>
      <c r="D11" s="1">
        <v>4</v>
      </c>
    </row>
    <row r="12" spans="1:4" ht="15.75" customHeight="1">
      <c r="A12" s="1" t="s">
        <v>24</v>
      </c>
      <c r="B12" s="2" t="s">
        <v>25</v>
      </c>
      <c r="C12" s="1">
        <v>1383</v>
      </c>
      <c r="D12" s="1">
        <v>2</v>
      </c>
    </row>
    <row r="13" spans="1:4" ht="15.75" customHeight="1">
      <c r="A13" s="1" t="s">
        <v>26</v>
      </c>
      <c r="B13" s="2" t="s">
        <v>27</v>
      </c>
      <c r="C13" s="1">
        <v>284</v>
      </c>
      <c r="D13" s="1">
        <v>3</v>
      </c>
    </row>
    <row r="14" spans="1:4" ht="15.75" customHeight="1">
      <c r="A14" s="1" t="s">
        <v>28</v>
      </c>
      <c r="B14" s="2" t="s">
        <v>29</v>
      </c>
      <c r="C14" s="1">
        <v>614</v>
      </c>
      <c r="D14" s="1">
        <v>4</v>
      </c>
    </row>
    <row r="15" spans="1:4" ht="15.75" customHeight="1">
      <c r="A15" s="1" t="s">
        <v>30</v>
      </c>
      <c r="B15" s="2" t="s">
        <v>31</v>
      </c>
      <c r="C15" s="1">
        <v>265</v>
      </c>
      <c r="D15" s="1">
        <v>3</v>
      </c>
    </row>
    <row r="16" spans="1:4" ht="15.75" customHeight="1">
      <c r="A16" s="1" t="s">
        <v>32</v>
      </c>
      <c r="B16" s="2" t="s">
        <v>33</v>
      </c>
      <c r="C16" s="1">
        <v>1748</v>
      </c>
      <c r="D16" s="1">
        <v>3</v>
      </c>
    </row>
    <row r="17" spans="1:5" ht="15.75" customHeight="1">
      <c r="A17" s="1" t="s">
        <v>34</v>
      </c>
      <c r="B17" s="2" t="s">
        <v>35</v>
      </c>
      <c r="C17" s="1">
        <v>568</v>
      </c>
      <c r="D17" s="1">
        <v>3</v>
      </c>
    </row>
    <row r="18" spans="1:5" ht="15.75" customHeight="1">
      <c r="A18" s="1" t="s">
        <v>36</v>
      </c>
      <c r="B18" s="2" t="s">
        <v>37</v>
      </c>
      <c r="C18" s="1">
        <v>1526</v>
      </c>
      <c r="D18" s="1">
        <v>3</v>
      </c>
    </row>
    <row r="19" spans="1:5" ht="15.75" customHeight="1">
      <c r="A19" s="1" t="s">
        <v>38</v>
      </c>
      <c r="B19" s="2" t="s">
        <v>39</v>
      </c>
      <c r="C19" s="1">
        <v>1264</v>
      </c>
      <c r="D19" s="1">
        <v>0</v>
      </c>
      <c r="E19" s="3"/>
    </row>
    <row r="20" spans="1:5" ht="15.75" customHeight="1">
      <c r="A20" s="1" t="s">
        <v>40</v>
      </c>
      <c r="B20" s="2" t="s">
        <v>41</v>
      </c>
      <c r="C20" s="1">
        <v>129</v>
      </c>
      <c r="D20" s="1">
        <v>3</v>
      </c>
    </row>
    <row r="21" spans="1:5" ht="15.75" customHeight="1">
      <c r="A21" s="1" t="s">
        <v>42</v>
      </c>
      <c r="B21" s="2" t="s">
        <v>43</v>
      </c>
      <c r="C21" s="1">
        <v>1759</v>
      </c>
      <c r="D21" s="1">
        <v>3</v>
      </c>
    </row>
    <row r="22" spans="1:5" ht="15.75" customHeight="1">
      <c r="A22" s="1" t="s">
        <v>44</v>
      </c>
      <c r="B22" s="2" t="s">
        <v>45</v>
      </c>
      <c r="C22" s="1">
        <v>1573</v>
      </c>
      <c r="D22" s="1">
        <v>2</v>
      </c>
    </row>
    <row r="23" spans="1:5" ht="15.75" customHeight="1">
      <c r="A23" s="1" t="s">
        <v>46</v>
      </c>
      <c r="B23" s="2" t="s">
        <v>47</v>
      </c>
      <c r="C23" s="1">
        <v>128</v>
      </c>
      <c r="D23" s="1">
        <v>5</v>
      </c>
    </row>
    <row r="24" spans="1:5" ht="15.75" customHeight="1">
      <c r="A24" s="1" t="s">
        <v>48</v>
      </c>
      <c r="B24" s="2" t="s">
        <v>49</v>
      </c>
      <c r="C24" s="1">
        <v>1743</v>
      </c>
      <c r="D24" s="1">
        <v>2</v>
      </c>
    </row>
    <row r="25" spans="1:5" ht="15.75" customHeight="1">
      <c r="A25" s="1" t="s">
        <v>50</v>
      </c>
      <c r="B25" s="2" t="s">
        <v>51</v>
      </c>
      <c r="C25" s="1">
        <v>1640</v>
      </c>
      <c r="D25" s="1">
        <v>4</v>
      </c>
    </row>
    <row r="26" spans="1:5" ht="15.75" customHeight="1">
      <c r="A26" s="1" t="s">
        <v>52</v>
      </c>
      <c r="B26" s="2" t="s">
        <v>53</v>
      </c>
      <c r="C26" s="1">
        <v>1623</v>
      </c>
      <c r="D26" s="1">
        <v>4</v>
      </c>
    </row>
    <row r="27" spans="1:5" ht="15.75" customHeight="1">
      <c r="A27" s="1" t="s">
        <v>54</v>
      </c>
      <c r="B27" s="2" t="s">
        <v>55</v>
      </c>
      <c r="C27" s="1">
        <v>846</v>
      </c>
      <c r="D27" s="1">
        <v>2</v>
      </c>
    </row>
    <row r="28" spans="1:5" ht="15.75" customHeight="1">
      <c r="A28" s="1" t="s">
        <v>56</v>
      </c>
      <c r="B28" s="2" t="s">
        <v>57</v>
      </c>
      <c r="C28" s="1">
        <v>936</v>
      </c>
      <c r="D28" s="1">
        <v>4</v>
      </c>
    </row>
    <row r="29" spans="1:5" ht="15.75" customHeight="1">
      <c r="A29" s="1" t="s">
        <v>58</v>
      </c>
      <c r="B29" s="2" t="s">
        <v>59</v>
      </c>
      <c r="C29" s="1">
        <v>1395</v>
      </c>
      <c r="D29" s="1">
        <v>5</v>
      </c>
    </row>
    <row r="30" spans="1:5" ht="15.75" customHeight="1">
      <c r="A30" s="1" t="s">
        <v>60</v>
      </c>
      <c r="B30" s="2" t="s">
        <v>61</v>
      </c>
      <c r="C30" s="1">
        <v>680</v>
      </c>
      <c r="D30" s="1">
        <v>5</v>
      </c>
    </row>
    <row r="31" spans="1:5" ht="15.75" customHeight="1">
      <c r="A31" s="1" t="s">
        <v>62</v>
      </c>
      <c r="B31" s="2" t="s">
        <v>63</v>
      </c>
      <c r="C31" s="1">
        <v>1064</v>
      </c>
      <c r="D31" s="1">
        <v>5</v>
      </c>
    </row>
    <row r="32" spans="1:5" ht="15.75" customHeight="1">
      <c r="A32" s="1" t="s">
        <v>64</v>
      </c>
      <c r="B32" s="2" t="s">
        <v>65</v>
      </c>
      <c r="C32" s="1">
        <v>625</v>
      </c>
      <c r="D32" s="1">
        <v>2</v>
      </c>
    </row>
    <row r="33" spans="1:4" ht="15.75" customHeight="1">
      <c r="A33" s="1" t="s">
        <v>66</v>
      </c>
      <c r="B33" s="2" t="s">
        <v>67</v>
      </c>
      <c r="C33" s="1">
        <v>400</v>
      </c>
      <c r="D33" s="1">
        <v>5</v>
      </c>
    </row>
    <row r="34" spans="1:4" ht="15.75" customHeight="1">
      <c r="A34" s="1" t="s">
        <v>68</v>
      </c>
      <c r="B34" s="2" t="s">
        <v>69</v>
      </c>
      <c r="C34" s="1">
        <v>288</v>
      </c>
      <c r="D34" s="1">
        <v>2</v>
      </c>
    </row>
    <row r="35" spans="1:4" ht="15.75" customHeight="1">
      <c r="A35" s="1" t="s">
        <v>70</v>
      </c>
      <c r="B35" s="2" t="s">
        <v>71</v>
      </c>
      <c r="C35" s="1">
        <v>1583</v>
      </c>
      <c r="D35" s="1">
        <v>4</v>
      </c>
    </row>
    <row r="36" spans="1:4" ht="15.75" customHeight="1">
      <c r="A36" s="1" t="s">
        <v>72</v>
      </c>
      <c r="B36" s="2" t="s">
        <v>73</v>
      </c>
      <c r="C36" s="1">
        <v>84</v>
      </c>
      <c r="D36" s="1">
        <v>5</v>
      </c>
    </row>
    <row r="37" spans="1:4" ht="15.75" customHeight="1">
      <c r="A37" s="1" t="s">
        <v>74</v>
      </c>
      <c r="B37" s="2" t="s">
        <v>75</v>
      </c>
      <c r="C37" s="1">
        <v>1561</v>
      </c>
      <c r="D37" s="1">
        <v>2</v>
      </c>
    </row>
    <row r="38" spans="1:4" ht="15.75" customHeight="1">
      <c r="A38" s="1" t="s">
        <v>76</v>
      </c>
      <c r="B38" s="2" t="s">
        <v>77</v>
      </c>
      <c r="C38" s="1">
        <v>526</v>
      </c>
      <c r="D38" s="1">
        <v>0</v>
      </c>
    </row>
    <row r="39" spans="1:4" ht="15.75" customHeight="1">
      <c r="A39" s="1" t="s">
        <v>78</v>
      </c>
      <c r="B39" s="2" t="s">
        <v>79</v>
      </c>
      <c r="C39" s="1">
        <v>38</v>
      </c>
      <c r="D39" s="1">
        <v>2</v>
      </c>
    </row>
    <row r="40" spans="1:4" ht="15.75" customHeight="1">
      <c r="A40" s="1" t="s">
        <v>80</v>
      </c>
      <c r="B40" s="2" t="s">
        <v>81</v>
      </c>
      <c r="C40" s="1">
        <v>688</v>
      </c>
      <c r="D40" s="1">
        <v>2</v>
      </c>
    </row>
    <row r="41" spans="1:4" ht="15.75" customHeight="1">
      <c r="A41" s="1" t="s">
        <v>82</v>
      </c>
      <c r="B41" s="2" t="s">
        <v>83</v>
      </c>
      <c r="C41" s="1">
        <v>1313</v>
      </c>
      <c r="D41" s="1">
        <v>0</v>
      </c>
    </row>
    <row r="42" spans="1:4" ht="15.75" customHeight="1">
      <c r="A42" s="1" t="s">
        <v>84</v>
      </c>
      <c r="B42" s="2" t="s">
        <v>85</v>
      </c>
      <c r="C42" s="1">
        <v>1618</v>
      </c>
      <c r="D42" s="1">
        <v>0</v>
      </c>
    </row>
    <row r="43" spans="1:4" ht="15.75" customHeight="1">
      <c r="A43" s="1" t="s">
        <v>86</v>
      </c>
      <c r="B43" s="2" t="s">
        <v>87</v>
      </c>
      <c r="C43" s="1">
        <v>724</v>
      </c>
      <c r="D43" s="1">
        <v>0</v>
      </c>
    </row>
    <row r="44" spans="1:4" ht="15.75" customHeight="1">
      <c r="A44" s="1" t="s">
        <v>88</v>
      </c>
      <c r="B44" s="2" t="s">
        <v>89</v>
      </c>
      <c r="C44" s="1">
        <v>1166</v>
      </c>
      <c r="D44" s="1">
        <v>5</v>
      </c>
    </row>
    <row r="45" spans="1:4" ht="15.75" customHeight="1">
      <c r="A45" s="1" t="s">
        <v>90</v>
      </c>
      <c r="B45" s="2" t="s">
        <v>91</v>
      </c>
      <c r="C45" s="1">
        <v>1512</v>
      </c>
      <c r="D45" s="1">
        <v>2</v>
      </c>
    </row>
    <row r="46" spans="1:4" ht="15.75" customHeight="1">
      <c r="A46" s="1" t="s">
        <v>92</v>
      </c>
      <c r="B46" s="2" t="s">
        <v>93</v>
      </c>
      <c r="C46" s="1">
        <v>1580</v>
      </c>
      <c r="D46" s="1">
        <v>5</v>
      </c>
    </row>
    <row r="47" spans="1:4" ht="84">
      <c r="A47" s="1" t="s">
        <v>94</v>
      </c>
      <c r="B47" s="2" t="s">
        <v>95</v>
      </c>
      <c r="C47" s="1">
        <v>1295</v>
      </c>
      <c r="D47" s="1">
        <v>5</v>
      </c>
    </row>
    <row r="48" spans="1:4" ht="84">
      <c r="A48" s="1" t="s">
        <v>96</v>
      </c>
      <c r="B48" s="2" t="s">
        <v>97</v>
      </c>
      <c r="C48" s="1">
        <v>956</v>
      </c>
      <c r="D48" s="1">
        <v>4</v>
      </c>
    </row>
    <row r="49" spans="1:4" ht="154">
      <c r="A49" s="1" t="s">
        <v>98</v>
      </c>
      <c r="B49" s="2" t="s">
        <v>99</v>
      </c>
      <c r="C49" s="1">
        <v>1443</v>
      </c>
      <c r="D49" s="1">
        <v>0</v>
      </c>
    </row>
    <row r="50" spans="1:4" ht="224">
      <c r="A50" s="1" t="s">
        <v>100</v>
      </c>
      <c r="B50" s="2" t="s">
        <v>101</v>
      </c>
      <c r="C50" s="1">
        <v>995</v>
      </c>
      <c r="D50" s="1">
        <v>0</v>
      </c>
    </row>
    <row r="51" spans="1:4" ht="84">
      <c r="A51" s="1" t="s">
        <v>102</v>
      </c>
      <c r="B51" s="2" t="s">
        <v>103</v>
      </c>
      <c r="C51" s="1">
        <v>106</v>
      </c>
      <c r="D51" s="1">
        <v>3</v>
      </c>
    </row>
    <row r="52" spans="1:4" ht="13">
      <c r="A52" s="14" t="s">
        <v>215</v>
      </c>
      <c r="B52" s="14"/>
      <c r="C52" s="14"/>
      <c r="D52" s="14">
        <f>SUM(D2:D51)</f>
        <v>137</v>
      </c>
    </row>
    <row r="53" spans="1:4" ht="13">
      <c r="A53" s="14" t="s">
        <v>216</v>
      </c>
      <c r="B53" s="14"/>
      <c r="C53" s="14"/>
      <c r="D53" s="14">
        <f>D52/250</f>
        <v>0.54800000000000004</v>
      </c>
    </row>
    <row r="54" spans="1:4" ht="13">
      <c r="A54" s="3"/>
      <c r="B54" s="3"/>
      <c r="C54" s="3"/>
      <c r="D54" s="3"/>
    </row>
  </sheetData>
  <autoFilter ref="A1:D53"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76"/>
  <sheetViews>
    <sheetView tabSelected="1" topLeftCell="A88" workbookViewId="0">
      <selection activeCell="F96" sqref="F96:F98"/>
    </sheetView>
  </sheetViews>
  <sheetFormatPr baseColWidth="10" defaultColWidth="12.6640625" defaultRowHeight="15.75" customHeight="1"/>
  <cols>
    <col min="1" max="1" width="22.83203125" customWidth="1"/>
    <col min="2" max="2" width="41.33203125" customWidth="1"/>
    <col min="5" max="5" width="36.6640625" customWidth="1"/>
  </cols>
  <sheetData>
    <row r="1" spans="1:24" ht="15">
      <c r="A1" s="4" t="s">
        <v>104</v>
      </c>
      <c r="B1" s="5" t="s">
        <v>105</v>
      </c>
      <c r="C1" s="4" t="s">
        <v>106</v>
      </c>
      <c r="D1" s="4" t="s">
        <v>107</v>
      </c>
      <c r="E1" s="4" t="s">
        <v>108</v>
      </c>
      <c r="F1" s="22" t="s">
        <v>220</v>
      </c>
      <c r="G1" s="7"/>
      <c r="H1" s="7"/>
      <c r="I1" s="7"/>
      <c r="J1" s="7"/>
      <c r="K1" s="7"/>
      <c r="L1" s="7"/>
      <c r="M1" s="7"/>
      <c r="N1" s="7"/>
      <c r="O1" s="7"/>
      <c r="P1" s="7"/>
      <c r="Q1" s="7"/>
      <c r="R1" s="7"/>
      <c r="S1" s="7"/>
      <c r="T1" s="7"/>
      <c r="U1" s="7"/>
      <c r="V1" s="7"/>
      <c r="W1" s="7"/>
      <c r="X1" s="7"/>
    </row>
    <row r="2" spans="1:24" ht="15.75" customHeight="1">
      <c r="A2" s="11">
        <v>1340</v>
      </c>
      <c r="B2" s="12" t="s">
        <v>123</v>
      </c>
      <c r="C2" s="8" t="s">
        <v>117</v>
      </c>
      <c r="D2" s="8" t="s">
        <v>111</v>
      </c>
      <c r="E2" s="8" t="s">
        <v>124</v>
      </c>
      <c r="F2" s="6">
        <v>3</v>
      </c>
      <c r="G2" s="7"/>
      <c r="H2" s="9"/>
      <c r="I2" s="9"/>
      <c r="J2" s="7"/>
      <c r="K2" s="7"/>
      <c r="L2" s="7"/>
      <c r="M2" s="7"/>
      <c r="N2" s="7"/>
      <c r="O2" s="7"/>
      <c r="P2" s="7"/>
      <c r="Q2" s="7"/>
      <c r="R2" s="7"/>
      <c r="S2" s="7"/>
      <c r="T2" s="7"/>
      <c r="U2" s="7"/>
      <c r="V2" s="7"/>
      <c r="W2" s="7"/>
      <c r="X2" s="7"/>
    </row>
    <row r="3" spans="1:24" ht="15.75" customHeight="1">
      <c r="A3" s="8"/>
      <c r="B3" s="8" t="s">
        <v>109</v>
      </c>
      <c r="C3" s="8" t="s">
        <v>110</v>
      </c>
      <c r="D3" s="8" t="s">
        <v>111</v>
      </c>
      <c r="E3" s="8"/>
      <c r="F3" s="6">
        <v>3</v>
      </c>
      <c r="G3" s="7"/>
      <c r="H3" s="17" t="str">
        <f ca="1">IFERROR(__xludf.DUMMYFUNCTION("UNIQUE(C2:C200)"),"Omission")</f>
        <v>Omission</v>
      </c>
      <c r="I3" s="17">
        <f ca="1">COUNTIF(C2:C110, H3)</f>
        <v>14</v>
      </c>
      <c r="J3" s="7"/>
      <c r="K3" s="7"/>
      <c r="L3" s="7"/>
      <c r="M3" s="7"/>
      <c r="N3" s="7"/>
      <c r="O3" s="7"/>
      <c r="P3" s="7"/>
      <c r="Q3" s="7"/>
      <c r="R3" s="7"/>
      <c r="S3" s="7"/>
      <c r="T3" s="7"/>
      <c r="U3" s="7"/>
      <c r="V3" s="7"/>
      <c r="W3" s="7"/>
      <c r="X3" s="7"/>
    </row>
    <row r="4" spans="1:24" ht="15.75" customHeight="1">
      <c r="A4" s="8"/>
      <c r="B4" s="8" t="s">
        <v>112</v>
      </c>
      <c r="C4" s="8" t="s">
        <v>110</v>
      </c>
      <c r="D4" s="8" t="s">
        <v>111</v>
      </c>
      <c r="E4" s="8"/>
      <c r="F4" s="6">
        <v>3</v>
      </c>
      <c r="G4" s="7"/>
      <c r="H4" s="17" t="str">
        <f ca="1">IFERROR(__xludf.DUMMYFUNCTION("""COMPUTED_VALUE"""),"Mistranslation")</f>
        <v>Mistranslation</v>
      </c>
      <c r="I4" s="17">
        <f ca="1">COUNTIF(C2:C111, H4)</f>
        <v>39</v>
      </c>
      <c r="J4" s="7"/>
      <c r="K4" s="7"/>
      <c r="L4" s="7"/>
      <c r="M4" s="7"/>
      <c r="N4" s="7"/>
      <c r="O4" s="7"/>
      <c r="P4" s="7"/>
      <c r="Q4" s="7"/>
      <c r="R4" s="7"/>
      <c r="S4" s="7"/>
      <c r="T4" s="7"/>
      <c r="U4" s="7"/>
      <c r="V4" s="7"/>
      <c r="W4" s="7"/>
      <c r="X4" s="7"/>
    </row>
    <row r="5" spans="1:24" ht="15.75" customHeight="1">
      <c r="A5" s="8"/>
      <c r="B5" s="8" t="s">
        <v>113</v>
      </c>
      <c r="C5" s="8" t="s">
        <v>110</v>
      </c>
      <c r="D5" s="8" t="s">
        <v>111</v>
      </c>
      <c r="E5" s="8"/>
      <c r="F5" s="6">
        <v>3</v>
      </c>
      <c r="G5" s="7"/>
      <c r="H5" s="17" t="str">
        <f ca="1">IFERROR(__xludf.DUMMYFUNCTION("""COMPUTED_VALUE"""),"Addition")</f>
        <v>Addition</v>
      </c>
      <c r="I5" s="17">
        <f ca="1">COUNTIF(C2:C112, H5)</f>
        <v>22</v>
      </c>
      <c r="J5" s="7"/>
      <c r="K5" s="7"/>
      <c r="L5" s="7"/>
      <c r="M5" s="7"/>
      <c r="N5" s="7"/>
      <c r="O5" s="7"/>
      <c r="P5" s="7"/>
      <c r="Q5" s="7"/>
      <c r="R5" s="7"/>
      <c r="S5" s="7"/>
      <c r="T5" s="7"/>
      <c r="U5" s="7"/>
      <c r="V5" s="7"/>
      <c r="W5" s="7"/>
      <c r="X5" s="7"/>
    </row>
    <row r="6" spans="1:24" ht="15.75" customHeight="1">
      <c r="A6" s="8"/>
      <c r="B6" s="8" t="s">
        <v>114</v>
      </c>
      <c r="C6" s="8" t="s">
        <v>110</v>
      </c>
      <c r="D6" s="8" t="s">
        <v>111</v>
      </c>
      <c r="E6" s="8"/>
      <c r="F6" s="6">
        <v>3</v>
      </c>
      <c r="G6" s="7"/>
      <c r="H6" s="17" t="str">
        <f ca="1">IFERROR(__xludf.DUMMYFUNCTION("""COMPUTED_VALUE"""),"Spelling")</f>
        <v>Spelling</v>
      </c>
      <c r="I6" s="17">
        <f ca="1">COUNTIF(C2:C113, H6)</f>
        <v>1</v>
      </c>
      <c r="J6" s="7"/>
      <c r="K6" s="7"/>
      <c r="L6" s="7"/>
      <c r="M6" s="7"/>
      <c r="N6" s="7"/>
      <c r="O6" s="7"/>
      <c r="P6" s="7"/>
      <c r="Q6" s="7"/>
      <c r="R6" s="7"/>
      <c r="S6" s="7"/>
      <c r="T6" s="7"/>
      <c r="U6" s="7"/>
      <c r="V6" s="7"/>
      <c r="W6" s="7"/>
      <c r="X6" s="7"/>
    </row>
    <row r="7" spans="1:24" ht="15.75" customHeight="1">
      <c r="A7" s="8"/>
      <c r="B7" s="8" t="s">
        <v>115</v>
      </c>
      <c r="C7" s="8" t="s">
        <v>110</v>
      </c>
      <c r="D7" s="8" t="s">
        <v>111</v>
      </c>
      <c r="E7" s="8"/>
      <c r="F7" s="6">
        <v>3</v>
      </c>
      <c r="G7" s="7"/>
      <c r="H7" s="17" t="str">
        <f ca="1">IFERROR(__xludf.DUMMYFUNCTION("""COMPUTED_VALUE"""),"Grammar (WO)")</f>
        <v>Grammar (WO)</v>
      </c>
      <c r="I7" s="17">
        <f ca="1">COUNTIF(C2:C114, H7)</f>
        <v>1</v>
      </c>
      <c r="J7" s="7"/>
      <c r="K7" s="7"/>
      <c r="L7" s="7"/>
      <c r="M7" s="7"/>
      <c r="N7" s="7"/>
      <c r="O7" s="7"/>
      <c r="P7" s="7"/>
      <c r="Q7" s="7"/>
      <c r="R7" s="7"/>
      <c r="S7" s="7"/>
      <c r="T7" s="7"/>
      <c r="U7" s="7"/>
      <c r="V7" s="7"/>
      <c r="W7" s="7"/>
      <c r="X7" s="7"/>
    </row>
    <row r="8" spans="1:24" ht="15.75" customHeight="1">
      <c r="A8" s="8"/>
      <c r="B8" s="8" t="s">
        <v>116</v>
      </c>
      <c r="C8" s="8" t="s">
        <v>110</v>
      </c>
      <c r="D8" s="8" t="s">
        <v>111</v>
      </c>
      <c r="E8" s="8"/>
      <c r="F8" s="6">
        <v>3</v>
      </c>
      <c r="G8" s="7"/>
      <c r="H8" s="17" t="str">
        <f ca="1">IFERROR(__xludf.DUMMYFUNCTION("""COMPUTED_VALUE"""),"Grammar(Noun)")</f>
        <v>Grammar(Noun)</v>
      </c>
      <c r="I8" s="17">
        <f ca="1">COUNTIF(C2:C115, H8)</f>
        <v>0</v>
      </c>
      <c r="J8" s="7"/>
      <c r="K8" s="7"/>
      <c r="L8" s="7"/>
      <c r="M8" s="7"/>
      <c r="N8" s="7"/>
      <c r="O8" s="7"/>
      <c r="P8" s="7"/>
      <c r="Q8" s="7"/>
      <c r="R8" s="7"/>
      <c r="S8" s="7"/>
      <c r="T8" s="7"/>
      <c r="U8" s="7"/>
      <c r="V8" s="7"/>
      <c r="W8" s="7"/>
      <c r="X8" s="7"/>
    </row>
    <row r="9" spans="1:24" ht="15.75" customHeight="1">
      <c r="A9" s="11">
        <v>1287</v>
      </c>
      <c r="B9" s="8" t="s">
        <v>125</v>
      </c>
      <c r="C9" s="8" t="s">
        <v>117</v>
      </c>
      <c r="D9" s="8" t="s">
        <v>111</v>
      </c>
      <c r="E9" s="8"/>
      <c r="F9" s="11">
        <v>3</v>
      </c>
      <c r="G9" s="7"/>
      <c r="H9" s="17" t="str">
        <f ca="1">IFERROR(__xludf.DUMMYFUNCTION("""COMPUTED_VALUE"""),"Untranslated")</f>
        <v>Untranslated</v>
      </c>
      <c r="I9" s="17">
        <f ca="1">COUNTIF(C2:C116, H9)</f>
        <v>16</v>
      </c>
      <c r="J9" s="7"/>
      <c r="K9" s="7"/>
      <c r="L9" s="7"/>
      <c r="M9" s="7"/>
      <c r="N9" s="7"/>
      <c r="O9" s="7"/>
      <c r="P9" s="7"/>
      <c r="Q9" s="7"/>
      <c r="R9" s="7"/>
      <c r="S9" s="7"/>
      <c r="T9" s="7"/>
      <c r="U9" s="7"/>
      <c r="V9" s="7"/>
      <c r="W9" s="7"/>
      <c r="X9" s="7"/>
    </row>
    <row r="10" spans="1:24" ht="15.75" customHeight="1">
      <c r="A10" s="8"/>
      <c r="B10" s="8" t="s">
        <v>126</v>
      </c>
      <c r="C10" s="8" t="s">
        <v>117</v>
      </c>
      <c r="D10" s="8" t="s">
        <v>111</v>
      </c>
      <c r="E10" s="8"/>
      <c r="F10" s="11">
        <v>3</v>
      </c>
      <c r="G10" s="7"/>
      <c r="H10" s="18" t="s">
        <v>215</v>
      </c>
      <c r="I10" s="18">
        <f ca="1">SUM(I3:I9)</f>
        <v>93</v>
      </c>
      <c r="J10" s="7"/>
      <c r="K10" s="7"/>
      <c r="L10" s="7"/>
      <c r="M10" s="7"/>
      <c r="N10" s="7"/>
      <c r="O10" s="7"/>
      <c r="P10" s="7"/>
      <c r="Q10" s="7"/>
      <c r="R10" s="7"/>
      <c r="S10" s="7"/>
      <c r="T10" s="7"/>
      <c r="U10" s="7"/>
      <c r="V10" s="7"/>
      <c r="W10" s="7"/>
      <c r="X10" s="7"/>
    </row>
    <row r="11" spans="1:24" ht="15.75" customHeight="1">
      <c r="A11" s="8"/>
      <c r="B11" s="8" t="s">
        <v>127</v>
      </c>
      <c r="C11" s="8" t="s">
        <v>117</v>
      </c>
      <c r="D11" s="8" t="s">
        <v>111</v>
      </c>
      <c r="E11" s="8"/>
      <c r="F11" s="11">
        <v>3</v>
      </c>
      <c r="G11" s="7"/>
      <c r="H11" s="9"/>
      <c r="I11" s="9"/>
      <c r="J11" s="7"/>
      <c r="K11" s="7"/>
      <c r="L11" s="7"/>
      <c r="M11" s="7"/>
      <c r="N11" s="7"/>
      <c r="O11" s="7"/>
      <c r="P11" s="7"/>
      <c r="Q11" s="7"/>
      <c r="R11" s="7"/>
      <c r="S11" s="7"/>
      <c r="T11" s="7"/>
      <c r="U11" s="7"/>
      <c r="V11" s="7"/>
      <c r="W11" s="7"/>
      <c r="X11" s="7"/>
    </row>
    <row r="12" spans="1:24" ht="15.75" customHeight="1">
      <c r="A12" s="8"/>
      <c r="B12" s="8" t="s">
        <v>128</v>
      </c>
      <c r="C12" s="8" t="s">
        <v>117</v>
      </c>
      <c r="D12" s="8" t="s">
        <v>111</v>
      </c>
      <c r="E12" s="8"/>
      <c r="F12" s="11">
        <v>3</v>
      </c>
      <c r="G12" s="7"/>
      <c r="H12" s="9"/>
      <c r="I12" s="9"/>
      <c r="J12" s="7"/>
      <c r="K12" s="7"/>
      <c r="L12" s="7"/>
      <c r="M12" s="7"/>
      <c r="N12" s="7"/>
      <c r="O12" s="7"/>
      <c r="P12" s="7"/>
      <c r="Q12" s="7"/>
      <c r="R12" s="7"/>
      <c r="S12" s="7"/>
      <c r="T12" s="7"/>
      <c r="U12" s="7"/>
      <c r="V12" s="7"/>
      <c r="W12" s="7"/>
      <c r="X12" s="7"/>
    </row>
    <row r="13" spans="1:24" ht="15.75" customHeight="1">
      <c r="A13" s="8"/>
      <c r="B13" s="8" t="s">
        <v>129</v>
      </c>
      <c r="C13" s="8" t="s">
        <v>117</v>
      </c>
      <c r="D13" s="8" t="s">
        <v>111</v>
      </c>
      <c r="E13" s="8"/>
      <c r="F13" s="11">
        <v>3</v>
      </c>
      <c r="G13" s="7"/>
      <c r="H13" s="9"/>
      <c r="I13" s="9"/>
      <c r="J13" s="7"/>
      <c r="K13" s="7"/>
      <c r="L13" s="7"/>
      <c r="M13" s="7"/>
      <c r="N13" s="7"/>
      <c r="O13" s="7"/>
      <c r="P13" s="7"/>
      <c r="Q13" s="7"/>
      <c r="R13" s="7"/>
      <c r="S13" s="7"/>
      <c r="T13" s="7"/>
      <c r="U13" s="7"/>
      <c r="V13" s="7"/>
      <c r="W13" s="7"/>
      <c r="X13" s="7"/>
    </row>
    <row r="14" spans="1:24" ht="15.75" customHeight="1">
      <c r="A14" s="8"/>
      <c r="B14" s="8" t="s">
        <v>119</v>
      </c>
      <c r="C14" s="8" t="s">
        <v>117</v>
      </c>
      <c r="D14" s="8" t="s">
        <v>111</v>
      </c>
      <c r="E14" s="8"/>
      <c r="F14" s="11">
        <v>3</v>
      </c>
      <c r="G14" s="7"/>
      <c r="H14" s="9"/>
      <c r="I14" s="9"/>
      <c r="J14" s="7"/>
      <c r="K14" s="7"/>
      <c r="L14" s="7"/>
      <c r="M14" s="7"/>
      <c r="N14" s="7"/>
      <c r="O14" s="7"/>
      <c r="P14" s="7"/>
      <c r="Q14" s="7"/>
      <c r="R14" s="7"/>
      <c r="S14" s="7"/>
      <c r="T14" s="7"/>
      <c r="U14" s="7"/>
      <c r="V14" s="7"/>
      <c r="W14" s="7"/>
      <c r="X14" s="7"/>
    </row>
    <row r="15" spans="1:24" ht="15.75" customHeight="1">
      <c r="A15" s="8"/>
      <c r="B15" s="8" t="s">
        <v>130</v>
      </c>
      <c r="C15" s="8" t="s">
        <v>117</v>
      </c>
      <c r="D15" s="8" t="s">
        <v>111</v>
      </c>
      <c r="E15" s="8"/>
      <c r="F15" s="11">
        <v>3</v>
      </c>
      <c r="G15" s="7"/>
      <c r="H15" s="9"/>
      <c r="I15" s="9"/>
      <c r="J15" s="7"/>
      <c r="K15" s="7"/>
      <c r="L15" s="7"/>
      <c r="M15" s="7"/>
      <c r="N15" s="7"/>
      <c r="O15" s="7"/>
      <c r="P15" s="7"/>
      <c r="Q15" s="7"/>
      <c r="R15" s="7"/>
      <c r="S15" s="7"/>
      <c r="T15" s="7"/>
      <c r="U15" s="7"/>
      <c r="V15" s="7"/>
      <c r="W15" s="7"/>
      <c r="X15" s="7"/>
    </row>
    <row r="16" spans="1:24" ht="15.75" customHeight="1">
      <c r="A16" s="8"/>
      <c r="B16" s="8" t="s">
        <v>131</v>
      </c>
      <c r="C16" s="8" t="s">
        <v>117</v>
      </c>
      <c r="D16" s="8" t="s">
        <v>111</v>
      </c>
      <c r="E16" s="8"/>
      <c r="F16" s="11">
        <v>3</v>
      </c>
      <c r="G16" s="7"/>
      <c r="H16" s="9"/>
      <c r="I16" s="9"/>
      <c r="J16" s="7"/>
      <c r="K16" s="7"/>
      <c r="L16" s="7"/>
      <c r="M16" s="7"/>
      <c r="N16" s="7"/>
      <c r="O16" s="7"/>
      <c r="P16" s="7"/>
      <c r="Q16" s="7"/>
      <c r="R16" s="7"/>
      <c r="S16" s="7"/>
      <c r="T16" s="7"/>
      <c r="U16" s="7"/>
      <c r="V16" s="7"/>
      <c r="W16" s="7"/>
      <c r="X16" s="7"/>
    </row>
    <row r="17" spans="1:24" ht="15.75" customHeight="1">
      <c r="A17" s="8"/>
      <c r="B17" s="8" t="s">
        <v>119</v>
      </c>
      <c r="C17" s="8" t="s">
        <v>117</v>
      </c>
      <c r="D17" s="8" t="s">
        <v>111</v>
      </c>
      <c r="E17" s="8"/>
      <c r="F17" s="11">
        <v>3</v>
      </c>
      <c r="G17" s="7"/>
      <c r="H17" s="9"/>
      <c r="I17" s="9"/>
      <c r="J17" s="7"/>
      <c r="K17" s="7"/>
      <c r="L17" s="7"/>
      <c r="M17" s="7"/>
      <c r="N17" s="7"/>
      <c r="O17" s="7"/>
      <c r="P17" s="7"/>
      <c r="Q17" s="7"/>
      <c r="R17" s="7"/>
      <c r="S17" s="7"/>
      <c r="T17" s="7"/>
      <c r="U17" s="7"/>
      <c r="V17" s="7"/>
      <c r="W17" s="7"/>
      <c r="X17" s="7"/>
    </row>
    <row r="18" spans="1:24" ht="15.75" customHeight="1">
      <c r="A18" s="8"/>
      <c r="B18" s="8" t="s">
        <v>120</v>
      </c>
      <c r="C18" s="8" t="s">
        <v>117</v>
      </c>
      <c r="D18" s="8" t="s">
        <v>111</v>
      </c>
      <c r="E18" s="8"/>
      <c r="F18" s="11">
        <v>3</v>
      </c>
      <c r="G18" s="7"/>
      <c r="H18" s="9"/>
      <c r="I18" s="9"/>
      <c r="J18" s="7"/>
      <c r="K18" s="7"/>
      <c r="L18" s="7"/>
      <c r="M18" s="7"/>
      <c r="N18" s="7"/>
      <c r="O18" s="7"/>
      <c r="P18" s="7"/>
      <c r="Q18" s="7"/>
      <c r="R18" s="7"/>
      <c r="S18" s="7"/>
      <c r="T18" s="7"/>
      <c r="U18" s="7"/>
      <c r="V18" s="7"/>
      <c r="W18" s="7"/>
      <c r="X18" s="7"/>
    </row>
    <row r="19" spans="1:24" ht="15.75" customHeight="1">
      <c r="A19" s="8">
        <v>842</v>
      </c>
      <c r="B19" s="8" t="s">
        <v>132</v>
      </c>
      <c r="C19" s="8" t="s">
        <v>117</v>
      </c>
      <c r="D19" s="8" t="s">
        <v>111</v>
      </c>
      <c r="E19" s="8"/>
      <c r="F19" s="6">
        <v>3</v>
      </c>
      <c r="G19" s="7"/>
      <c r="H19" s="9"/>
      <c r="I19" s="9"/>
      <c r="J19" s="7"/>
      <c r="K19" s="7"/>
      <c r="L19" s="7"/>
      <c r="M19" s="7"/>
      <c r="N19" s="7"/>
      <c r="O19" s="7"/>
      <c r="P19" s="7"/>
      <c r="Q19" s="7"/>
      <c r="R19" s="7"/>
      <c r="S19" s="7"/>
      <c r="T19" s="7"/>
      <c r="U19" s="7"/>
      <c r="V19" s="7"/>
      <c r="W19" s="7"/>
      <c r="X19" s="7"/>
    </row>
    <row r="20" spans="1:24" ht="13">
      <c r="A20" s="11"/>
      <c r="B20" s="13" t="s">
        <v>121</v>
      </c>
      <c r="C20" s="8" t="s">
        <v>122</v>
      </c>
      <c r="D20" s="8" t="s">
        <v>111</v>
      </c>
      <c r="E20" s="8"/>
      <c r="F20" s="6">
        <v>3</v>
      </c>
      <c r="G20" s="7"/>
      <c r="H20" s="9"/>
      <c r="I20" s="10"/>
      <c r="J20" s="7"/>
      <c r="K20" s="7"/>
      <c r="L20" s="7"/>
      <c r="M20" s="7"/>
      <c r="N20" s="7"/>
      <c r="O20" s="7"/>
      <c r="P20" s="7"/>
      <c r="Q20" s="7"/>
      <c r="R20" s="7"/>
      <c r="S20" s="7"/>
      <c r="T20" s="7"/>
      <c r="U20" s="7"/>
      <c r="V20" s="7"/>
      <c r="W20" s="7"/>
      <c r="X20" s="7"/>
    </row>
    <row r="21" spans="1:24" ht="13">
      <c r="A21" s="11">
        <v>412</v>
      </c>
      <c r="B21" s="8" t="s">
        <v>134</v>
      </c>
      <c r="C21" s="8" t="s">
        <v>117</v>
      </c>
      <c r="D21" s="8" t="s">
        <v>135</v>
      </c>
      <c r="E21" s="8"/>
      <c r="F21" s="6">
        <v>3</v>
      </c>
      <c r="G21" s="7"/>
      <c r="H21" s="9"/>
      <c r="I21" s="10"/>
      <c r="J21" s="7"/>
      <c r="K21" s="7"/>
      <c r="L21" s="7"/>
      <c r="M21" s="7"/>
      <c r="N21" s="7"/>
      <c r="O21" s="7"/>
      <c r="P21" s="7"/>
      <c r="Q21" s="7"/>
      <c r="R21" s="7"/>
      <c r="S21" s="7"/>
      <c r="T21" s="7"/>
      <c r="U21" s="7"/>
      <c r="V21" s="7"/>
      <c r="W21" s="7"/>
      <c r="X21" s="7"/>
    </row>
    <row r="22" spans="1:24" ht="13">
      <c r="A22" s="6">
        <v>79</v>
      </c>
      <c r="B22" s="8" t="s">
        <v>136</v>
      </c>
      <c r="C22" s="8" t="s">
        <v>117</v>
      </c>
      <c r="D22" s="8" t="s">
        <v>111</v>
      </c>
      <c r="E22" s="8"/>
      <c r="F22" s="6">
        <v>3</v>
      </c>
      <c r="G22" s="7"/>
      <c r="H22" s="10"/>
      <c r="I22" s="10"/>
      <c r="J22" s="7"/>
      <c r="K22" s="7"/>
      <c r="L22" s="7"/>
      <c r="M22" s="7"/>
      <c r="N22" s="7"/>
      <c r="O22" s="7"/>
      <c r="P22" s="7"/>
      <c r="Q22" s="7"/>
      <c r="R22" s="7"/>
      <c r="S22" s="7"/>
      <c r="T22" s="7"/>
      <c r="U22" s="7"/>
      <c r="V22" s="7"/>
      <c r="W22" s="7"/>
      <c r="X22" s="7"/>
    </row>
    <row r="23" spans="1:24" ht="13">
      <c r="A23" s="8">
        <v>163</v>
      </c>
      <c r="B23" s="13" t="s">
        <v>137</v>
      </c>
      <c r="C23" s="8" t="s">
        <v>117</v>
      </c>
      <c r="D23" s="8" t="s">
        <v>138</v>
      </c>
      <c r="E23" s="8"/>
      <c r="F23" s="6">
        <v>1</v>
      </c>
      <c r="G23" s="7"/>
      <c r="H23" s="10"/>
      <c r="I23" s="10"/>
      <c r="J23" s="7"/>
      <c r="K23" s="7"/>
      <c r="L23" s="7"/>
      <c r="M23" s="7"/>
      <c r="N23" s="7"/>
      <c r="O23" s="7"/>
      <c r="P23" s="7"/>
      <c r="Q23" s="7"/>
      <c r="R23" s="7"/>
      <c r="S23" s="7"/>
      <c r="T23" s="7"/>
      <c r="U23" s="7"/>
      <c r="V23" s="7"/>
      <c r="W23" s="7"/>
      <c r="X23" s="7"/>
    </row>
    <row r="24" spans="1:24" ht="13">
      <c r="A24" s="8">
        <v>296</v>
      </c>
      <c r="B24" s="8" t="s">
        <v>139</v>
      </c>
      <c r="C24" s="8" t="s">
        <v>133</v>
      </c>
      <c r="D24" s="8" t="s">
        <v>111</v>
      </c>
      <c r="E24" s="8"/>
      <c r="F24" s="6">
        <v>3</v>
      </c>
      <c r="G24" s="7"/>
      <c r="H24" s="10"/>
      <c r="I24" s="10"/>
      <c r="J24" s="7"/>
      <c r="K24" s="7"/>
      <c r="L24" s="7"/>
      <c r="M24" s="7"/>
      <c r="N24" s="7"/>
      <c r="O24" s="7"/>
      <c r="P24" s="7"/>
      <c r="Q24" s="7"/>
      <c r="R24" s="7"/>
      <c r="S24" s="7"/>
      <c r="T24" s="7"/>
      <c r="U24" s="7"/>
      <c r="V24" s="7"/>
      <c r="W24" s="7"/>
      <c r="X24" s="7"/>
    </row>
    <row r="25" spans="1:24" ht="13">
      <c r="A25" s="6">
        <v>284</v>
      </c>
      <c r="B25" s="8" t="s">
        <v>141</v>
      </c>
      <c r="C25" s="8" t="s">
        <v>117</v>
      </c>
      <c r="D25" s="8" t="s">
        <v>111</v>
      </c>
      <c r="E25" s="8"/>
      <c r="F25" s="6">
        <v>3</v>
      </c>
      <c r="G25" s="7"/>
      <c r="H25" s="10"/>
      <c r="I25" s="10"/>
      <c r="J25" s="7"/>
      <c r="K25" s="7"/>
      <c r="L25" s="7"/>
      <c r="M25" s="7"/>
      <c r="N25" s="7"/>
      <c r="O25" s="7"/>
      <c r="P25" s="7"/>
      <c r="Q25" s="7"/>
      <c r="R25" s="7"/>
      <c r="S25" s="7"/>
      <c r="T25" s="7"/>
      <c r="U25" s="7"/>
      <c r="V25" s="7"/>
      <c r="W25" s="7"/>
      <c r="X25" s="7"/>
    </row>
    <row r="26" spans="1:24" ht="13">
      <c r="A26" s="11">
        <v>614</v>
      </c>
      <c r="B26" s="8" t="s">
        <v>143</v>
      </c>
      <c r="C26" s="8" t="s">
        <v>110</v>
      </c>
      <c r="D26" s="8" t="s">
        <v>111</v>
      </c>
      <c r="E26" s="8" t="s">
        <v>142</v>
      </c>
      <c r="F26" s="11">
        <v>3</v>
      </c>
      <c r="G26" s="7"/>
      <c r="H26" s="9"/>
      <c r="I26" s="10"/>
      <c r="J26" s="7"/>
      <c r="K26" s="7"/>
      <c r="L26" s="7"/>
      <c r="M26" s="7"/>
      <c r="N26" s="7"/>
      <c r="O26" s="7"/>
      <c r="P26" s="7"/>
      <c r="Q26" s="7"/>
      <c r="R26" s="7"/>
      <c r="S26" s="7"/>
      <c r="T26" s="7"/>
      <c r="U26" s="7"/>
      <c r="V26" s="7"/>
      <c r="W26" s="7"/>
      <c r="X26" s="7"/>
    </row>
    <row r="27" spans="1:24" ht="13">
      <c r="A27" s="8"/>
      <c r="B27" s="8" t="s">
        <v>145</v>
      </c>
      <c r="C27" s="8" t="s">
        <v>117</v>
      </c>
      <c r="D27" s="8" t="s">
        <v>138</v>
      </c>
      <c r="E27" s="8" t="s">
        <v>144</v>
      </c>
      <c r="F27" s="11">
        <v>3</v>
      </c>
      <c r="G27" s="7"/>
      <c r="H27" s="9"/>
      <c r="I27" s="10"/>
      <c r="J27" s="7"/>
      <c r="K27" s="7"/>
      <c r="L27" s="7"/>
      <c r="M27" s="7"/>
      <c r="N27" s="7"/>
      <c r="O27" s="7"/>
      <c r="P27" s="7"/>
      <c r="Q27" s="7"/>
      <c r="R27" s="7"/>
      <c r="S27" s="7"/>
      <c r="T27" s="7"/>
      <c r="U27" s="7"/>
      <c r="V27" s="7"/>
      <c r="W27" s="7"/>
      <c r="X27" s="7"/>
    </row>
    <row r="28" spans="1:24" ht="13">
      <c r="A28" s="8"/>
      <c r="B28" s="8" t="s">
        <v>147</v>
      </c>
      <c r="C28" s="8" t="s">
        <v>110</v>
      </c>
      <c r="D28" s="8" t="s">
        <v>111</v>
      </c>
      <c r="E28" s="8" t="s">
        <v>146</v>
      </c>
      <c r="F28" s="11">
        <v>3</v>
      </c>
      <c r="G28" s="7"/>
      <c r="H28" s="9"/>
      <c r="I28" s="10"/>
      <c r="J28" s="7"/>
      <c r="K28" s="7"/>
      <c r="L28" s="7"/>
      <c r="M28" s="7"/>
      <c r="N28" s="7"/>
      <c r="O28" s="7"/>
      <c r="P28" s="7"/>
      <c r="Q28" s="7"/>
      <c r="R28" s="7"/>
      <c r="S28" s="7"/>
      <c r="T28" s="7"/>
      <c r="U28" s="7"/>
      <c r="V28" s="7"/>
      <c r="W28" s="7"/>
      <c r="X28" s="7"/>
    </row>
    <row r="29" spans="1:24" ht="13">
      <c r="A29" s="8"/>
      <c r="B29" s="8" t="s">
        <v>148</v>
      </c>
      <c r="C29" s="8" t="s">
        <v>110</v>
      </c>
      <c r="D29" s="8" t="s">
        <v>111</v>
      </c>
      <c r="E29" s="8"/>
      <c r="F29" s="11">
        <v>3</v>
      </c>
      <c r="G29" s="7"/>
      <c r="H29" s="9"/>
      <c r="I29" s="10"/>
      <c r="J29" s="7"/>
      <c r="K29" s="7"/>
      <c r="L29" s="7"/>
      <c r="M29" s="7"/>
      <c r="N29" s="7"/>
      <c r="O29" s="7"/>
      <c r="P29" s="7"/>
      <c r="Q29" s="7"/>
      <c r="R29" s="7"/>
      <c r="S29" s="7"/>
      <c r="T29" s="7"/>
      <c r="U29" s="7"/>
      <c r="V29" s="7"/>
      <c r="W29" s="7"/>
      <c r="X29" s="7"/>
    </row>
    <row r="30" spans="1:24" ht="13">
      <c r="A30" s="8">
        <v>265</v>
      </c>
      <c r="B30" s="8" t="s">
        <v>149</v>
      </c>
      <c r="C30" s="8" t="s">
        <v>117</v>
      </c>
      <c r="D30" s="8" t="s">
        <v>111</v>
      </c>
      <c r="E30" s="8"/>
      <c r="F30" s="6">
        <v>3</v>
      </c>
      <c r="G30" s="7"/>
      <c r="H30" s="9"/>
      <c r="I30" s="10"/>
      <c r="J30" s="7"/>
      <c r="K30" s="7"/>
      <c r="L30" s="7"/>
      <c r="M30" s="7"/>
      <c r="N30" s="7"/>
      <c r="O30" s="7"/>
      <c r="P30" s="7"/>
      <c r="Q30" s="7"/>
      <c r="R30" s="7"/>
      <c r="S30" s="7"/>
      <c r="T30" s="7"/>
      <c r="U30" s="7"/>
      <c r="V30" s="7"/>
      <c r="W30" s="7"/>
      <c r="X30" s="7"/>
    </row>
    <row r="31" spans="1:24" ht="13">
      <c r="A31" s="6"/>
      <c r="B31" s="13" t="s">
        <v>140</v>
      </c>
      <c r="C31" s="8" t="s">
        <v>117</v>
      </c>
      <c r="D31" s="8" t="s">
        <v>111</v>
      </c>
      <c r="E31" s="8" t="s">
        <v>149</v>
      </c>
      <c r="F31" s="6">
        <v>3</v>
      </c>
      <c r="G31" s="7"/>
      <c r="H31" s="9"/>
      <c r="I31" s="10"/>
      <c r="J31" s="7"/>
      <c r="K31" s="7"/>
      <c r="L31" s="7"/>
      <c r="M31" s="7"/>
      <c r="N31" s="7"/>
      <c r="O31" s="7"/>
      <c r="P31" s="7"/>
      <c r="Q31" s="7"/>
      <c r="R31" s="7"/>
      <c r="S31" s="7"/>
      <c r="T31" s="7"/>
      <c r="U31" s="7"/>
      <c r="V31" s="7"/>
      <c r="W31" s="7"/>
      <c r="X31" s="7"/>
    </row>
    <row r="32" spans="1:24" ht="13">
      <c r="A32" s="6">
        <v>1748</v>
      </c>
      <c r="B32" s="8" t="s">
        <v>150</v>
      </c>
      <c r="C32" s="8" t="s">
        <v>117</v>
      </c>
      <c r="D32" s="8" t="s">
        <v>111</v>
      </c>
      <c r="E32" s="8"/>
      <c r="F32" s="6">
        <v>3</v>
      </c>
      <c r="G32" s="7"/>
      <c r="H32" s="9"/>
      <c r="I32" s="10"/>
      <c r="J32" s="7"/>
      <c r="K32" s="7"/>
      <c r="L32" s="7"/>
      <c r="M32" s="7"/>
      <c r="N32" s="7"/>
      <c r="O32" s="7"/>
      <c r="P32" s="7"/>
      <c r="Q32" s="7"/>
      <c r="R32" s="7"/>
      <c r="S32" s="7"/>
      <c r="T32" s="7"/>
      <c r="U32" s="7"/>
      <c r="V32" s="7"/>
      <c r="W32" s="7"/>
      <c r="X32" s="7"/>
    </row>
    <row r="33" spans="1:24" ht="13">
      <c r="A33" s="8">
        <v>568</v>
      </c>
      <c r="B33" s="8" t="s">
        <v>152</v>
      </c>
      <c r="C33" s="8" t="s">
        <v>110</v>
      </c>
      <c r="D33" s="8" t="s">
        <v>111</v>
      </c>
      <c r="E33" s="8" t="s">
        <v>151</v>
      </c>
      <c r="F33" s="6">
        <v>3</v>
      </c>
      <c r="G33" s="7"/>
      <c r="H33" s="9"/>
      <c r="I33" s="10"/>
      <c r="J33" s="7"/>
      <c r="K33" s="7"/>
      <c r="L33" s="7"/>
      <c r="M33" s="7"/>
      <c r="N33" s="7"/>
      <c r="O33" s="7"/>
      <c r="P33" s="7"/>
      <c r="Q33" s="7"/>
      <c r="R33" s="7"/>
      <c r="S33" s="7"/>
      <c r="T33" s="7"/>
      <c r="U33" s="7"/>
      <c r="V33" s="7"/>
      <c r="W33" s="7"/>
      <c r="X33" s="7"/>
    </row>
    <row r="34" spans="1:24" ht="13">
      <c r="A34" s="8"/>
      <c r="B34" s="13" t="s">
        <v>153</v>
      </c>
      <c r="C34" s="8" t="s">
        <v>110</v>
      </c>
      <c r="D34" s="8" t="s">
        <v>111</v>
      </c>
      <c r="E34" s="8"/>
      <c r="F34" s="6">
        <v>3</v>
      </c>
      <c r="G34" s="7"/>
      <c r="H34" s="10"/>
      <c r="I34" s="10"/>
      <c r="J34" s="7"/>
      <c r="K34" s="7"/>
      <c r="L34" s="7"/>
      <c r="M34" s="7"/>
      <c r="N34" s="7"/>
      <c r="O34" s="7"/>
      <c r="P34" s="7"/>
      <c r="Q34" s="7"/>
      <c r="R34" s="7"/>
      <c r="S34" s="7"/>
      <c r="T34" s="7"/>
      <c r="U34" s="7"/>
      <c r="V34" s="7"/>
      <c r="W34" s="7"/>
      <c r="X34" s="7"/>
    </row>
    <row r="35" spans="1:24" ht="13">
      <c r="A35" s="8"/>
      <c r="B35" s="13" t="s">
        <v>154</v>
      </c>
      <c r="C35" s="8" t="s">
        <v>110</v>
      </c>
      <c r="D35" s="8" t="s">
        <v>111</v>
      </c>
      <c r="E35" s="8"/>
      <c r="F35" s="6">
        <v>3</v>
      </c>
      <c r="G35" s="7"/>
      <c r="H35" s="10"/>
      <c r="I35" s="10"/>
      <c r="J35" s="7"/>
      <c r="K35" s="7"/>
      <c r="L35" s="7"/>
      <c r="M35" s="7"/>
      <c r="N35" s="7"/>
      <c r="O35" s="7"/>
      <c r="P35" s="7"/>
      <c r="Q35" s="7"/>
      <c r="R35" s="7"/>
      <c r="S35" s="7"/>
      <c r="T35" s="7"/>
      <c r="U35" s="7"/>
      <c r="V35" s="7"/>
      <c r="W35" s="7"/>
      <c r="X35" s="7"/>
    </row>
    <row r="36" spans="1:24" ht="13">
      <c r="A36" s="8"/>
      <c r="B36" s="13" t="s">
        <v>155</v>
      </c>
      <c r="C36" s="8" t="s">
        <v>110</v>
      </c>
      <c r="D36" s="8" t="s">
        <v>111</v>
      </c>
      <c r="E36" s="8"/>
      <c r="F36" s="6">
        <v>3</v>
      </c>
      <c r="G36" s="7"/>
      <c r="H36" s="10"/>
      <c r="I36" s="10"/>
      <c r="J36" s="7"/>
      <c r="K36" s="7"/>
      <c r="L36" s="7"/>
      <c r="M36" s="7"/>
      <c r="N36" s="7"/>
      <c r="O36" s="7"/>
      <c r="P36" s="7"/>
      <c r="Q36" s="7"/>
      <c r="R36" s="7"/>
      <c r="S36" s="7"/>
      <c r="T36" s="7"/>
      <c r="U36" s="7"/>
      <c r="V36" s="7"/>
      <c r="W36" s="7"/>
      <c r="X36" s="7"/>
    </row>
    <row r="37" spans="1:24" ht="13">
      <c r="A37" s="8"/>
      <c r="B37" s="13" t="s">
        <v>156</v>
      </c>
      <c r="C37" s="8" t="s">
        <v>110</v>
      </c>
      <c r="D37" s="8" t="s">
        <v>111</v>
      </c>
      <c r="E37" s="8"/>
      <c r="F37" s="6">
        <v>3</v>
      </c>
      <c r="G37" s="7"/>
      <c r="H37" s="10"/>
      <c r="I37" s="10"/>
      <c r="J37" s="7"/>
      <c r="K37" s="7"/>
      <c r="L37" s="7"/>
      <c r="M37" s="7"/>
      <c r="N37" s="7"/>
      <c r="O37" s="7"/>
      <c r="P37" s="7"/>
      <c r="Q37" s="7"/>
      <c r="R37" s="7"/>
      <c r="S37" s="7"/>
      <c r="T37" s="7"/>
      <c r="U37" s="7"/>
      <c r="V37" s="7"/>
      <c r="W37" s="7"/>
      <c r="X37" s="7"/>
    </row>
    <row r="38" spans="1:24" ht="13">
      <c r="A38" s="8">
        <v>129</v>
      </c>
      <c r="B38" s="8" t="s">
        <v>157</v>
      </c>
      <c r="C38" s="8" t="s">
        <v>117</v>
      </c>
      <c r="D38" s="8" t="s">
        <v>111</v>
      </c>
      <c r="E38" s="8"/>
      <c r="F38" s="6">
        <v>3</v>
      </c>
      <c r="G38" s="7"/>
      <c r="H38" s="10"/>
      <c r="I38" s="10"/>
      <c r="J38" s="7"/>
      <c r="K38" s="7"/>
      <c r="L38" s="7"/>
      <c r="M38" s="7"/>
      <c r="N38" s="7"/>
      <c r="O38" s="7"/>
      <c r="P38" s="7"/>
      <c r="Q38" s="7"/>
      <c r="R38" s="7"/>
      <c r="S38" s="7"/>
      <c r="T38" s="7"/>
      <c r="U38" s="7"/>
      <c r="V38" s="7"/>
      <c r="W38" s="7"/>
      <c r="X38" s="7"/>
    </row>
    <row r="39" spans="1:24" ht="13">
      <c r="A39" s="6">
        <v>1264</v>
      </c>
      <c r="B39" s="8" t="s">
        <v>158</v>
      </c>
      <c r="C39" s="8" t="s">
        <v>117</v>
      </c>
      <c r="D39" s="8" t="s">
        <v>111</v>
      </c>
      <c r="E39" s="8"/>
      <c r="F39" s="11">
        <v>3</v>
      </c>
      <c r="G39" s="7"/>
      <c r="H39" s="9"/>
      <c r="I39" s="10"/>
      <c r="J39" s="7"/>
      <c r="K39" s="7"/>
      <c r="L39" s="7"/>
      <c r="M39" s="7"/>
      <c r="N39" s="7"/>
      <c r="O39" s="7"/>
      <c r="P39" s="7"/>
      <c r="Q39" s="7"/>
      <c r="R39" s="7"/>
      <c r="S39" s="7"/>
      <c r="T39" s="7"/>
      <c r="U39" s="7"/>
      <c r="V39" s="7"/>
      <c r="W39" s="7"/>
      <c r="X39" s="7"/>
    </row>
    <row r="40" spans="1:24" ht="13">
      <c r="A40" s="11"/>
      <c r="B40" s="8" t="s">
        <v>159</v>
      </c>
      <c r="C40" s="8" t="s">
        <v>117</v>
      </c>
      <c r="D40" s="8" t="s">
        <v>111</v>
      </c>
      <c r="E40" s="8"/>
      <c r="F40" s="11">
        <v>3</v>
      </c>
      <c r="G40" s="7"/>
      <c r="H40" s="9"/>
      <c r="I40" s="10"/>
      <c r="J40" s="7"/>
      <c r="K40" s="7"/>
      <c r="L40" s="7"/>
      <c r="M40" s="7"/>
      <c r="N40" s="7"/>
      <c r="O40" s="7"/>
      <c r="P40" s="7"/>
      <c r="Q40" s="7"/>
      <c r="R40" s="7"/>
      <c r="S40" s="7"/>
      <c r="T40" s="7"/>
      <c r="U40" s="7"/>
      <c r="V40" s="7"/>
      <c r="W40" s="7"/>
      <c r="X40" s="7"/>
    </row>
    <row r="41" spans="1:24" ht="13">
      <c r="A41" s="11">
        <v>846</v>
      </c>
      <c r="B41" s="13" t="s">
        <v>160</v>
      </c>
      <c r="C41" s="8" t="s">
        <v>117</v>
      </c>
      <c r="D41" s="8" t="s">
        <v>111</v>
      </c>
      <c r="E41" s="8"/>
      <c r="F41" s="6">
        <v>3</v>
      </c>
      <c r="G41" s="7"/>
      <c r="H41" s="9"/>
      <c r="I41" s="10"/>
      <c r="J41" s="7"/>
      <c r="K41" s="7"/>
      <c r="L41" s="7"/>
      <c r="M41" s="7"/>
      <c r="N41" s="7"/>
      <c r="O41" s="7"/>
      <c r="P41" s="7"/>
      <c r="Q41" s="7"/>
      <c r="R41" s="7"/>
      <c r="S41" s="7"/>
      <c r="T41" s="7"/>
      <c r="U41" s="7"/>
      <c r="V41" s="7"/>
      <c r="W41" s="7"/>
      <c r="X41" s="7"/>
    </row>
    <row r="42" spans="1:24" ht="13">
      <c r="A42" s="11">
        <v>1395</v>
      </c>
      <c r="B42" s="8" t="s">
        <v>161</v>
      </c>
      <c r="C42" s="8" t="s">
        <v>117</v>
      </c>
      <c r="D42" s="8" t="s">
        <v>138</v>
      </c>
      <c r="E42" s="8"/>
      <c r="F42" s="6">
        <v>1</v>
      </c>
      <c r="G42" s="7"/>
      <c r="H42" s="9"/>
      <c r="I42" s="10"/>
      <c r="J42" s="7"/>
      <c r="K42" s="7"/>
      <c r="L42" s="7"/>
      <c r="M42" s="7"/>
      <c r="N42" s="7"/>
      <c r="O42" s="7"/>
      <c r="P42" s="7"/>
      <c r="Q42" s="7"/>
      <c r="R42" s="7"/>
      <c r="S42" s="7"/>
      <c r="T42" s="7"/>
      <c r="U42" s="7"/>
      <c r="V42" s="7"/>
      <c r="W42" s="7"/>
      <c r="X42" s="7"/>
    </row>
    <row r="43" spans="1:24" ht="13">
      <c r="A43" s="11">
        <v>680</v>
      </c>
      <c r="B43" s="8" t="s">
        <v>163</v>
      </c>
      <c r="C43" s="8" t="s">
        <v>118</v>
      </c>
      <c r="D43" s="8" t="s">
        <v>111</v>
      </c>
      <c r="E43" s="8" t="s">
        <v>162</v>
      </c>
      <c r="F43" s="6">
        <v>3</v>
      </c>
      <c r="G43" s="7"/>
      <c r="H43" s="9"/>
      <c r="I43" s="10"/>
      <c r="J43" s="7"/>
      <c r="K43" s="7"/>
      <c r="L43" s="7"/>
      <c r="M43" s="7"/>
      <c r="N43" s="7"/>
      <c r="O43" s="7"/>
      <c r="P43" s="7"/>
      <c r="Q43" s="7"/>
      <c r="R43" s="7"/>
      <c r="S43" s="7"/>
      <c r="T43" s="7"/>
      <c r="U43" s="7"/>
      <c r="V43" s="7"/>
      <c r="W43" s="7"/>
      <c r="X43" s="7"/>
    </row>
    <row r="44" spans="1:24" ht="13">
      <c r="A44" s="11">
        <v>625</v>
      </c>
      <c r="B44" s="13" t="s">
        <v>165</v>
      </c>
      <c r="C44" s="8" t="s">
        <v>117</v>
      </c>
      <c r="D44" s="8" t="s">
        <v>111</v>
      </c>
      <c r="E44" s="8" t="s">
        <v>164</v>
      </c>
      <c r="F44" s="6">
        <v>3</v>
      </c>
      <c r="G44" s="7"/>
      <c r="H44" s="10"/>
      <c r="I44" s="10"/>
      <c r="J44" s="7"/>
      <c r="K44" s="7"/>
      <c r="L44" s="7"/>
      <c r="M44" s="7"/>
      <c r="N44" s="7"/>
      <c r="O44" s="7"/>
      <c r="P44" s="7"/>
      <c r="Q44" s="7"/>
      <c r="R44" s="7"/>
      <c r="S44" s="7"/>
      <c r="T44" s="7"/>
      <c r="U44" s="7"/>
      <c r="V44" s="7"/>
      <c r="W44" s="7"/>
      <c r="X44" s="7"/>
    </row>
    <row r="45" spans="1:24" ht="13">
      <c r="A45" s="11">
        <v>288</v>
      </c>
      <c r="B45" s="13" t="s">
        <v>166</v>
      </c>
      <c r="C45" s="8" t="s">
        <v>118</v>
      </c>
      <c r="D45" s="8" t="s">
        <v>111</v>
      </c>
      <c r="E45" s="8"/>
      <c r="F45" s="6">
        <v>3</v>
      </c>
      <c r="G45" s="7"/>
      <c r="H45" s="10"/>
      <c r="I45" s="10"/>
      <c r="J45" s="7"/>
      <c r="K45" s="7"/>
      <c r="L45" s="7"/>
      <c r="M45" s="7"/>
      <c r="N45" s="7"/>
      <c r="O45" s="7"/>
      <c r="P45" s="7"/>
      <c r="Q45" s="7"/>
      <c r="R45" s="7"/>
      <c r="S45" s="7"/>
      <c r="T45" s="7"/>
      <c r="U45" s="7"/>
      <c r="V45" s="7"/>
      <c r="W45" s="7"/>
      <c r="X45" s="7"/>
    </row>
    <row r="46" spans="1:24" ht="13">
      <c r="A46" s="8">
        <v>1583</v>
      </c>
      <c r="B46" s="8" t="s">
        <v>167</v>
      </c>
      <c r="C46" s="8" t="s">
        <v>118</v>
      </c>
      <c r="D46" s="8" t="s">
        <v>111</v>
      </c>
      <c r="E46" s="8"/>
      <c r="F46" s="6">
        <v>3</v>
      </c>
      <c r="G46" s="7"/>
      <c r="H46" s="10"/>
      <c r="I46" s="9"/>
      <c r="J46" s="7"/>
      <c r="K46" s="7"/>
      <c r="L46" s="7"/>
      <c r="M46" s="7"/>
      <c r="N46" s="7"/>
      <c r="O46" s="7"/>
      <c r="P46" s="7"/>
      <c r="Q46" s="7"/>
      <c r="R46" s="7"/>
      <c r="S46" s="7"/>
      <c r="T46" s="7"/>
      <c r="U46" s="7"/>
      <c r="V46" s="7"/>
      <c r="W46" s="7"/>
      <c r="X46" s="7"/>
    </row>
    <row r="47" spans="1:24" ht="13">
      <c r="A47" s="11">
        <v>1313</v>
      </c>
      <c r="B47" s="8" t="s">
        <v>169</v>
      </c>
      <c r="C47" s="8" t="s">
        <v>170</v>
      </c>
      <c r="D47" s="8" t="s">
        <v>111</v>
      </c>
      <c r="E47" s="8"/>
      <c r="F47" s="11">
        <v>3</v>
      </c>
      <c r="G47" s="7"/>
      <c r="H47" s="9"/>
      <c r="I47" s="9"/>
      <c r="J47" s="7"/>
      <c r="K47" s="7"/>
      <c r="L47" s="7"/>
      <c r="M47" s="7"/>
      <c r="N47" s="7"/>
      <c r="O47" s="7"/>
      <c r="P47" s="7"/>
      <c r="Q47" s="7"/>
      <c r="R47" s="7"/>
      <c r="S47" s="7"/>
      <c r="T47" s="7"/>
      <c r="U47" s="7"/>
      <c r="V47" s="7"/>
      <c r="W47" s="7"/>
      <c r="X47" s="7"/>
    </row>
    <row r="48" spans="1:24" ht="13">
      <c r="A48" s="8"/>
      <c r="B48" s="8" t="s">
        <v>171</v>
      </c>
      <c r="C48" s="8" t="s">
        <v>170</v>
      </c>
      <c r="D48" s="8" t="s">
        <v>111</v>
      </c>
      <c r="E48" s="8"/>
      <c r="F48" s="11">
        <v>3</v>
      </c>
      <c r="G48" s="7"/>
      <c r="H48" s="9"/>
      <c r="I48" s="9"/>
      <c r="J48" s="7"/>
      <c r="K48" s="7"/>
      <c r="L48" s="7"/>
      <c r="M48" s="7"/>
      <c r="N48" s="7"/>
      <c r="O48" s="7"/>
      <c r="P48" s="7"/>
      <c r="Q48" s="7"/>
      <c r="R48" s="7"/>
      <c r="S48" s="7"/>
      <c r="T48" s="7"/>
      <c r="U48" s="7"/>
      <c r="V48" s="7"/>
      <c r="W48" s="7"/>
      <c r="X48" s="7"/>
    </row>
    <row r="49" spans="1:24" ht="13">
      <c r="A49" s="8"/>
      <c r="B49" s="8" t="s">
        <v>172</v>
      </c>
      <c r="C49" s="8" t="s">
        <v>170</v>
      </c>
      <c r="D49" s="8" t="s">
        <v>111</v>
      </c>
      <c r="E49" s="8"/>
      <c r="F49" s="11">
        <v>3</v>
      </c>
      <c r="G49" s="7"/>
      <c r="H49" s="9"/>
      <c r="I49" s="9"/>
      <c r="J49" s="7"/>
      <c r="K49" s="7"/>
      <c r="L49" s="7"/>
      <c r="M49" s="7"/>
      <c r="N49" s="7"/>
      <c r="O49" s="7"/>
      <c r="P49" s="7"/>
      <c r="Q49" s="7"/>
      <c r="R49" s="7"/>
      <c r="S49" s="7"/>
      <c r="T49" s="7"/>
      <c r="U49" s="7"/>
      <c r="V49" s="7"/>
      <c r="W49" s="7"/>
      <c r="X49" s="7"/>
    </row>
    <row r="50" spans="1:24" ht="13">
      <c r="A50" s="8"/>
      <c r="B50" s="8" t="s">
        <v>173</v>
      </c>
      <c r="C50" s="8" t="s">
        <v>170</v>
      </c>
      <c r="D50" s="8" t="s">
        <v>111</v>
      </c>
      <c r="E50" s="8"/>
      <c r="F50" s="11">
        <v>3</v>
      </c>
      <c r="G50" s="7"/>
      <c r="H50" s="9"/>
      <c r="I50" s="9"/>
      <c r="J50" s="7"/>
      <c r="K50" s="7"/>
      <c r="L50" s="7"/>
      <c r="M50" s="7"/>
      <c r="N50" s="7"/>
      <c r="O50" s="7"/>
      <c r="P50" s="7"/>
      <c r="Q50" s="7"/>
      <c r="R50" s="7"/>
      <c r="S50" s="7"/>
      <c r="T50" s="7"/>
      <c r="U50" s="7"/>
      <c r="V50" s="7"/>
      <c r="W50" s="7"/>
      <c r="X50" s="7"/>
    </row>
    <row r="51" spans="1:24" ht="13">
      <c r="A51" s="8"/>
      <c r="B51" s="8" t="s">
        <v>174</v>
      </c>
      <c r="C51" s="8" t="s">
        <v>118</v>
      </c>
      <c r="D51" s="8" t="s">
        <v>111</v>
      </c>
      <c r="E51" s="8"/>
      <c r="F51" s="11">
        <v>3</v>
      </c>
      <c r="G51" s="7"/>
      <c r="H51" s="9"/>
      <c r="I51" s="9"/>
      <c r="J51" s="7"/>
      <c r="K51" s="7"/>
      <c r="L51" s="7"/>
      <c r="M51" s="7"/>
      <c r="N51" s="7"/>
      <c r="O51" s="7"/>
      <c r="P51" s="7"/>
      <c r="Q51" s="7"/>
      <c r="R51" s="7"/>
      <c r="S51" s="7"/>
      <c r="T51" s="7"/>
      <c r="U51" s="7"/>
      <c r="V51" s="7"/>
      <c r="W51" s="7"/>
      <c r="X51" s="7"/>
    </row>
    <row r="52" spans="1:24" ht="13">
      <c r="A52" s="8"/>
      <c r="B52" s="8" t="s">
        <v>175</v>
      </c>
      <c r="C52" s="8" t="s">
        <v>118</v>
      </c>
      <c r="D52" s="8" t="s">
        <v>111</v>
      </c>
      <c r="E52" s="8"/>
      <c r="F52" s="11">
        <v>3</v>
      </c>
      <c r="G52" s="7"/>
      <c r="H52" s="9"/>
      <c r="I52" s="9"/>
      <c r="J52" s="7"/>
      <c r="K52" s="7"/>
      <c r="L52" s="7"/>
      <c r="M52" s="7"/>
      <c r="N52" s="7"/>
      <c r="O52" s="7"/>
      <c r="P52" s="7"/>
      <c r="Q52" s="7"/>
      <c r="R52" s="7"/>
      <c r="S52" s="7"/>
      <c r="T52" s="7"/>
      <c r="U52" s="7"/>
      <c r="V52" s="7"/>
      <c r="W52" s="7"/>
      <c r="X52" s="7"/>
    </row>
    <row r="53" spans="1:24" ht="13">
      <c r="A53" s="8">
        <v>1618</v>
      </c>
      <c r="B53" s="13" t="s">
        <v>176</v>
      </c>
      <c r="C53" s="8" t="s">
        <v>170</v>
      </c>
      <c r="D53" s="8" t="s">
        <v>111</v>
      </c>
      <c r="E53" s="8"/>
      <c r="F53" s="11">
        <v>3</v>
      </c>
      <c r="G53" s="7"/>
      <c r="H53" s="9"/>
      <c r="I53" s="9"/>
      <c r="J53" s="7"/>
      <c r="K53" s="7"/>
      <c r="L53" s="7"/>
      <c r="M53" s="7"/>
      <c r="N53" s="7"/>
      <c r="O53" s="7"/>
      <c r="P53" s="7"/>
      <c r="Q53" s="7"/>
      <c r="R53" s="7"/>
      <c r="S53" s="7"/>
      <c r="T53" s="7"/>
      <c r="U53" s="7"/>
      <c r="V53" s="7"/>
      <c r="W53" s="7"/>
      <c r="X53" s="7"/>
    </row>
    <row r="54" spans="1:24" ht="13">
      <c r="A54" s="8"/>
      <c r="B54" s="13" t="s">
        <v>177</v>
      </c>
      <c r="C54" s="8" t="s">
        <v>170</v>
      </c>
      <c r="D54" s="8" t="s">
        <v>111</v>
      </c>
      <c r="E54" s="8"/>
      <c r="F54" s="11">
        <v>3</v>
      </c>
      <c r="G54" s="7"/>
      <c r="H54" s="9"/>
      <c r="I54" s="9"/>
      <c r="J54" s="7"/>
      <c r="K54" s="7"/>
      <c r="L54" s="7"/>
      <c r="M54" s="7"/>
      <c r="N54" s="7"/>
      <c r="O54" s="7"/>
      <c r="P54" s="7"/>
      <c r="Q54" s="7"/>
      <c r="R54" s="7"/>
      <c r="S54" s="7"/>
      <c r="T54" s="7"/>
      <c r="U54" s="7"/>
      <c r="V54" s="7"/>
      <c r="W54" s="7"/>
      <c r="X54" s="7"/>
    </row>
    <row r="55" spans="1:24" ht="13">
      <c r="A55" s="8"/>
      <c r="B55" s="13" t="s">
        <v>178</v>
      </c>
      <c r="C55" s="8" t="s">
        <v>170</v>
      </c>
      <c r="D55" s="8" t="s">
        <v>111</v>
      </c>
      <c r="E55" s="8"/>
      <c r="F55" s="11">
        <v>3</v>
      </c>
      <c r="G55" s="7"/>
      <c r="H55" s="9"/>
      <c r="I55" s="9"/>
      <c r="J55" s="7"/>
      <c r="K55" s="7"/>
      <c r="L55" s="7"/>
      <c r="M55" s="7"/>
      <c r="N55" s="7"/>
      <c r="O55" s="7"/>
      <c r="P55" s="7"/>
      <c r="Q55" s="7"/>
      <c r="R55" s="7"/>
      <c r="S55" s="7"/>
      <c r="T55" s="7"/>
      <c r="U55" s="7"/>
      <c r="V55" s="7"/>
      <c r="W55" s="7"/>
      <c r="X55" s="7"/>
    </row>
    <row r="56" spans="1:24" ht="13">
      <c r="A56" s="8"/>
      <c r="B56" s="13" t="s">
        <v>179</v>
      </c>
      <c r="C56" s="8" t="s">
        <v>170</v>
      </c>
      <c r="D56" s="8" t="s">
        <v>111</v>
      </c>
      <c r="E56" s="8"/>
      <c r="F56" s="11">
        <v>3</v>
      </c>
      <c r="G56" s="7"/>
      <c r="H56" s="9"/>
      <c r="I56" s="9"/>
      <c r="J56" s="7"/>
      <c r="K56" s="7"/>
      <c r="L56" s="7"/>
      <c r="M56" s="7"/>
      <c r="N56" s="7"/>
      <c r="O56" s="7"/>
      <c r="P56" s="7"/>
      <c r="Q56" s="7"/>
      <c r="R56" s="7"/>
      <c r="S56" s="7"/>
      <c r="T56" s="7"/>
      <c r="U56" s="7"/>
      <c r="V56" s="7"/>
      <c r="W56" s="7"/>
      <c r="X56" s="7"/>
    </row>
    <row r="57" spans="1:24" ht="13">
      <c r="A57" s="11">
        <v>724</v>
      </c>
      <c r="B57" s="8" t="s">
        <v>180</v>
      </c>
      <c r="C57" s="8" t="s">
        <v>170</v>
      </c>
      <c r="D57" s="8" t="s">
        <v>111</v>
      </c>
      <c r="E57" s="8"/>
      <c r="F57" s="11">
        <v>3</v>
      </c>
      <c r="G57" s="7"/>
      <c r="H57" s="9"/>
      <c r="I57" s="9"/>
      <c r="J57" s="7"/>
      <c r="K57" s="7"/>
      <c r="L57" s="7"/>
      <c r="M57" s="7"/>
      <c r="N57" s="7"/>
      <c r="O57" s="7"/>
      <c r="P57" s="7"/>
      <c r="Q57" s="7"/>
      <c r="R57" s="7"/>
      <c r="S57" s="7"/>
      <c r="T57" s="7"/>
      <c r="U57" s="7"/>
      <c r="V57" s="7"/>
      <c r="W57" s="7"/>
      <c r="X57" s="7"/>
    </row>
    <row r="58" spans="1:24" ht="13">
      <c r="A58" s="8"/>
      <c r="B58" s="8" t="s">
        <v>181</v>
      </c>
      <c r="C58" s="8" t="s">
        <v>170</v>
      </c>
      <c r="D58" s="8" t="s">
        <v>111</v>
      </c>
      <c r="E58" s="8"/>
      <c r="F58" s="11">
        <v>3</v>
      </c>
      <c r="G58" s="7"/>
      <c r="H58" s="9"/>
      <c r="I58" s="9"/>
      <c r="J58" s="7"/>
      <c r="K58" s="7"/>
      <c r="L58" s="7"/>
      <c r="M58" s="7"/>
      <c r="N58" s="7"/>
      <c r="O58" s="7"/>
      <c r="P58" s="7"/>
      <c r="Q58" s="7"/>
      <c r="R58" s="7"/>
      <c r="S58" s="7"/>
      <c r="T58" s="7"/>
      <c r="U58" s="7"/>
      <c r="V58" s="7"/>
      <c r="W58" s="7"/>
      <c r="X58" s="7"/>
    </row>
    <row r="59" spans="1:24" ht="13">
      <c r="A59" s="8"/>
      <c r="B59" s="8" t="s">
        <v>182</v>
      </c>
      <c r="C59" s="8" t="s">
        <v>170</v>
      </c>
      <c r="D59" s="8" t="s">
        <v>111</v>
      </c>
      <c r="E59" s="8"/>
      <c r="F59" s="11">
        <v>3</v>
      </c>
      <c r="G59" s="7"/>
      <c r="H59" s="9"/>
      <c r="I59" s="9"/>
      <c r="J59" s="7"/>
      <c r="K59" s="7"/>
      <c r="L59" s="7"/>
      <c r="M59" s="7"/>
      <c r="N59" s="7"/>
      <c r="O59" s="7"/>
      <c r="P59" s="7"/>
      <c r="Q59" s="7"/>
      <c r="R59" s="7"/>
      <c r="S59" s="7"/>
      <c r="T59" s="7"/>
      <c r="U59" s="7"/>
      <c r="V59" s="7"/>
      <c r="W59" s="7"/>
      <c r="X59" s="7"/>
    </row>
    <row r="60" spans="1:24" ht="13">
      <c r="A60" s="8"/>
      <c r="B60" s="8" t="s">
        <v>183</v>
      </c>
      <c r="C60" s="8" t="s">
        <v>170</v>
      </c>
      <c r="D60" s="8" t="s">
        <v>111</v>
      </c>
      <c r="E60" s="8"/>
      <c r="F60" s="11">
        <v>3</v>
      </c>
      <c r="G60" s="7"/>
      <c r="H60" s="9"/>
      <c r="I60" s="9"/>
      <c r="J60" s="7"/>
      <c r="K60" s="7"/>
      <c r="L60" s="7"/>
      <c r="M60" s="7"/>
      <c r="N60" s="7"/>
      <c r="O60" s="7"/>
      <c r="P60" s="7"/>
      <c r="Q60" s="7"/>
      <c r="R60" s="7"/>
      <c r="S60" s="7"/>
      <c r="T60" s="7"/>
      <c r="U60" s="7"/>
      <c r="V60" s="7"/>
      <c r="W60" s="7"/>
      <c r="X60" s="7"/>
    </row>
    <row r="61" spans="1:24" ht="13">
      <c r="A61" s="8"/>
      <c r="B61" s="8" t="s">
        <v>184</v>
      </c>
      <c r="C61" s="8" t="s">
        <v>170</v>
      </c>
      <c r="D61" s="8" t="s">
        <v>111</v>
      </c>
      <c r="E61" s="8"/>
      <c r="F61" s="11">
        <v>3</v>
      </c>
      <c r="G61" s="7"/>
      <c r="H61" s="9"/>
      <c r="I61" s="9"/>
      <c r="J61" s="7"/>
      <c r="K61" s="7"/>
      <c r="L61" s="7"/>
      <c r="M61" s="7"/>
      <c r="N61" s="7"/>
      <c r="O61" s="7"/>
      <c r="P61" s="7"/>
      <c r="Q61" s="7"/>
      <c r="R61" s="7"/>
      <c r="S61" s="7"/>
      <c r="T61" s="7"/>
      <c r="U61" s="7"/>
      <c r="V61" s="7"/>
      <c r="W61" s="7"/>
      <c r="X61" s="7"/>
    </row>
    <row r="62" spans="1:24" ht="13">
      <c r="A62" s="8"/>
      <c r="B62" s="8" t="s">
        <v>185</v>
      </c>
      <c r="C62" s="8" t="s">
        <v>170</v>
      </c>
      <c r="D62" s="8" t="s">
        <v>111</v>
      </c>
      <c r="E62" s="8"/>
      <c r="F62" s="11">
        <v>3</v>
      </c>
      <c r="G62" s="7"/>
      <c r="H62" s="9"/>
      <c r="I62" s="9"/>
      <c r="J62" s="7"/>
      <c r="K62" s="7"/>
      <c r="L62" s="7"/>
      <c r="M62" s="7"/>
      <c r="N62" s="7"/>
      <c r="O62" s="7"/>
      <c r="P62" s="7"/>
      <c r="Q62" s="7"/>
      <c r="R62" s="7"/>
      <c r="S62" s="7"/>
      <c r="T62" s="7"/>
      <c r="U62" s="7"/>
      <c r="V62" s="7"/>
      <c r="W62" s="7"/>
      <c r="X62" s="7"/>
    </row>
    <row r="63" spans="1:24" ht="13">
      <c r="A63" s="8"/>
      <c r="B63" s="8" t="s">
        <v>186</v>
      </c>
      <c r="C63" s="8" t="s">
        <v>170</v>
      </c>
      <c r="D63" s="8" t="s">
        <v>111</v>
      </c>
      <c r="E63" s="8"/>
      <c r="F63" s="11">
        <v>3</v>
      </c>
      <c r="G63" s="7"/>
      <c r="H63" s="9"/>
      <c r="I63" s="9"/>
      <c r="J63" s="7"/>
      <c r="K63" s="7"/>
      <c r="L63" s="7"/>
      <c r="M63" s="7"/>
      <c r="N63" s="7"/>
      <c r="O63" s="7"/>
      <c r="P63" s="7"/>
      <c r="Q63" s="7"/>
      <c r="R63" s="7"/>
      <c r="S63" s="7"/>
      <c r="T63" s="7"/>
      <c r="U63" s="7"/>
      <c r="V63" s="7"/>
      <c r="W63" s="7"/>
      <c r="X63" s="7"/>
    </row>
    <row r="64" spans="1:24" ht="13">
      <c r="A64" s="8"/>
      <c r="B64" s="8" t="s">
        <v>187</v>
      </c>
      <c r="C64" s="8" t="s">
        <v>170</v>
      </c>
      <c r="D64" s="8" t="s">
        <v>111</v>
      </c>
      <c r="E64" s="8"/>
      <c r="F64" s="11">
        <v>3</v>
      </c>
      <c r="G64" s="7"/>
      <c r="H64" s="9"/>
      <c r="I64" s="9"/>
      <c r="J64" s="7"/>
      <c r="K64" s="7"/>
      <c r="L64" s="7"/>
      <c r="M64" s="7"/>
      <c r="N64" s="7"/>
      <c r="O64" s="7"/>
      <c r="P64" s="7"/>
      <c r="Q64" s="7"/>
      <c r="R64" s="7"/>
      <c r="S64" s="7"/>
      <c r="T64" s="7"/>
      <c r="U64" s="7"/>
      <c r="V64" s="7"/>
      <c r="W64" s="7"/>
      <c r="X64" s="7"/>
    </row>
    <row r="65" spans="1:24" ht="13">
      <c r="A65" s="8">
        <v>1512</v>
      </c>
      <c r="B65" s="8" t="s">
        <v>188</v>
      </c>
      <c r="C65" s="8" t="s">
        <v>117</v>
      </c>
      <c r="D65" s="8" t="s">
        <v>111</v>
      </c>
      <c r="E65" s="8"/>
      <c r="F65" s="6">
        <v>3</v>
      </c>
      <c r="G65" s="7"/>
      <c r="H65" s="9"/>
      <c r="I65" s="9"/>
      <c r="J65" s="7"/>
      <c r="K65" s="7"/>
      <c r="L65" s="7"/>
      <c r="M65" s="7"/>
      <c r="N65" s="7"/>
      <c r="O65" s="7"/>
      <c r="P65" s="7"/>
      <c r="Q65" s="7"/>
      <c r="R65" s="7"/>
      <c r="S65" s="7"/>
      <c r="T65" s="7"/>
      <c r="U65" s="7"/>
      <c r="V65" s="7"/>
      <c r="W65" s="7"/>
      <c r="X65" s="7"/>
    </row>
    <row r="66" spans="1:24" ht="13">
      <c r="A66" s="11"/>
      <c r="B66" s="13" t="s">
        <v>168</v>
      </c>
      <c r="C66" s="8" t="s">
        <v>117</v>
      </c>
      <c r="D66" s="8" t="s">
        <v>111</v>
      </c>
      <c r="E66" s="8"/>
      <c r="F66" s="6">
        <v>3</v>
      </c>
      <c r="G66" s="7"/>
      <c r="H66" s="10"/>
      <c r="I66" s="10"/>
      <c r="J66" s="7"/>
      <c r="K66" s="7"/>
      <c r="L66" s="7"/>
      <c r="M66" s="7"/>
      <c r="N66" s="7"/>
      <c r="O66" s="7"/>
      <c r="P66" s="7"/>
      <c r="Q66" s="7"/>
      <c r="R66" s="7"/>
      <c r="S66" s="7"/>
      <c r="T66" s="7"/>
      <c r="U66" s="7"/>
      <c r="V66" s="7"/>
      <c r="W66" s="7"/>
      <c r="X66" s="7"/>
    </row>
    <row r="67" spans="1:24" ht="13">
      <c r="A67" s="11">
        <v>1443</v>
      </c>
      <c r="B67" s="8" t="s">
        <v>189</v>
      </c>
      <c r="C67" s="8" t="s">
        <v>117</v>
      </c>
      <c r="D67" s="8" t="s">
        <v>111</v>
      </c>
      <c r="E67" s="8"/>
      <c r="F67" s="11">
        <v>3</v>
      </c>
      <c r="G67" s="7"/>
      <c r="H67" s="10"/>
      <c r="I67" s="10"/>
      <c r="J67" s="7"/>
      <c r="K67" s="7"/>
      <c r="L67" s="7"/>
      <c r="M67" s="7"/>
      <c r="N67" s="7"/>
      <c r="O67" s="7"/>
      <c r="P67" s="7"/>
      <c r="Q67" s="7"/>
      <c r="R67" s="7"/>
      <c r="S67" s="7"/>
      <c r="T67" s="7"/>
      <c r="U67" s="7"/>
      <c r="V67" s="7"/>
      <c r="W67" s="7"/>
      <c r="X67" s="7"/>
    </row>
    <row r="68" spans="1:24" ht="13">
      <c r="A68" s="8"/>
      <c r="B68" s="8" t="s">
        <v>196</v>
      </c>
      <c r="C68" s="8" t="s">
        <v>117</v>
      </c>
      <c r="D68" s="8" t="s">
        <v>111</v>
      </c>
      <c r="E68" s="8"/>
      <c r="F68" s="11">
        <v>3</v>
      </c>
      <c r="G68" s="7"/>
      <c r="H68" s="9"/>
      <c r="I68" s="7"/>
      <c r="J68" s="7"/>
      <c r="K68" s="7"/>
      <c r="L68" s="7"/>
      <c r="M68" s="7"/>
      <c r="N68" s="7"/>
      <c r="O68" s="7"/>
      <c r="P68" s="7"/>
      <c r="Q68" s="7"/>
      <c r="R68" s="7"/>
      <c r="S68" s="7"/>
      <c r="T68" s="7"/>
      <c r="U68" s="7"/>
      <c r="V68" s="7"/>
      <c r="W68" s="7"/>
      <c r="X68" s="7"/>
    </row>
    <row r="69" spans="1:24" ht="13">
      <c r="A69" s="8"/>
      <c r="B69" s="8" t="s">
        <v>197</v>
      </c>
      <c r="C69" s="8" t="s">
        <v>117</v>
      </c>
      <c r="D69" s="8" t="s">
        <v>111</v>
      </c>
      <c r="E69" s="8"/>
      <c r="F69" s="11">
        <v>3</v>
      </c>
      <c r="G69" s="7"/>
      <c r="H69" s="9"/>
      <c r="I69" s="7"/>
      <c r="J69" s="7"/>
      <c r="K69" s="7"/>
      <c r="L69" s="7"/>
      <c r="M69" s="7"/>
      <c r="N69" s="7"/>
      <c r="O69" s="7"/>
      <c r="P69" s="7"/>
      <c r="Q69" s="7"/>
      <c r="R69" s="7"/>
      <c r="S69" s="7"/>
      <c r="T69" s="7"/>
      <c r="U69" s="7"/>
      <c r="V69" s="7"/>
      <c r="W69" s="7"/>
      <c r="X69" s="7"/>
    </row>
    <row r="70" spans="1:24" ht="13">
      <c r="A70" s="8"/>
      <c r="B70" s="8" t="s">
        <v>198</v>
      </c>
      <c r="C70" s="8" t="s">
        <v>117</v>
      </c>
      <c r="D70" s="8" t="s">
        <v>111</v>
      </c>
      <c r="E70" s="8"/>
      <c r="F70" s="11">
        <v>3</v>
      </c>
      <c r="G70" s="7"/>
      <c r="H70" s="9"/>
      <c r="I70" s="7"/>
      <c r="J70" s="7"/>
      <c r="K70" s="7"/>
      <c r="L70" s="7"/>
      <c r="M70" s="7"/>
      <c r="N70" s="7"/>
      <c r="O70" s="7"/>
      <c r="P70" s="7"/>
      <c r="Q70" s="7"/>
      <c r="R70" s="7"/>
      <c r="S70" s="7"/>
      <c r="T70" s="7"/>
      <c r="U70" s="7"/>
      <c r="V70" s="7"/>
      <c r="W70" s="7"/>
      <c r="X70" s="7"/>
    </row>
    <row r="71" spans="1:24" ht="13">
      <c r="A71" s="8"/>
      <c r="B71" s="8" t="s">
        <v>199</v>
      </c>
      <c r="C71" s="8" t="s">
        <v>117</v>
      </c>
      <c r="D71" s="8" t="s">
        <v>111</v>
      </c>
      <c r="E71" s="8"/>
      <c r="F71" s="11">
        <v>3</v>
      </c>
      <c r="G71" s="7"/>
      <c r="H71" s="9"/>
      <c r="I71" s="7"/>
      <c r="J71" s="7"/>
      <c r="K71" s="7"/>
      <c r="L71" s="7"/>
      <c r="M71" s="7"/>
      <c r="N71" s="7"/>
      <c r="O71" s="7"/>
      <c r="P71" s="7"/>
      <c r="Q71" s="7"/>
      <c r="R71" s="7"/>
      <c r="S71" s="7"/>
      <c r="T71" s="7"/>
      <c r="U71" s="7"/>
      <c r="V71" s="7"/>
      <c r="W71" s="7"/>
      <c r="X71" s="7"/>
    </row>
    <row r="72" spans="1:24" ht="13">
      <c r="A72" s="8"/>
      <c r="B72" s="8" t="s">
        <v>200</v>
      </c>
      <c r="C72" s="8" t="s">
        <v>117</v>
      </c>
      <c r="D72" s="8" t="s">
        <v>111</v>
      </c>
      <c r="E72" s="8"/>
      <c r="F72" s="11">
        <v>3</v>
      </c>
      <c r="G72" s="7"/>
      <c r="H72" s="9"/>
      <c r="I72" s="7"/>
      <c r="J72" s="7"/>
      <c r="K72" s="7"/>
      <c r="L72" s="7"/>
      <c r="M72" s="7"/>
      <c r="N72" s="7"/>
      <c r="O72" s="7"/>
      <c r="P72" s="7"/>
      <c r="Q72" s="7"/>
      <c r="R72" s="7"/>
      <c r="S72" s="7"/>
      <c r="T72" s="7"/>
      <c r="U72" s="7"/>
      <c r="V72" s="7"/>
      <c r="W72" s="7"/>
      <c r="X72" s="7"/>
    </row>
    <row r="73" spans="1:24" ht="13">
      <c r="A73" s="8"/>
      <c r="B73" s="8" t="s">
        <v>201</v>
      </c>
      <c r="C73" s="8" t="s">
        <v>117</v>
      </c>
      <c r="D73" s="8" t="s">
        <v>111</v>
      </c>
      <c r="E73" s="8"/>
      <c r="F73" s="11">
        <v>3</v>
      </c>
      <c r="G73" s="7"/>
      <c r="H73" s="9"/>
      <c r="I73" s="7"/>
      <c r="J73" s="7"/>
      <c r="K73" s="7"/>
      <c r="L73" s="7"/>
      <c r="M73" s="7"/>
      <c r="N73" s="7"/>
      <c r="O73" s="7"/>
      <c r="P73" s="7"/>
      <c r="Q73" s="7"/>
      <c r="R73" s="7"/>
      <c r="S73" s="7"/>
      <c r="T73" s="7"/>
      <c r="U73" s="7"/>
      <c r="V73" s="7"/>
      <c r="W73" s="7"/>
      <c r="X73" s="7"/>
    </row>
    <row r="74" spans="1:24" ht="13">
      <c r="A74" s="8"/>
      <c r="B74" s="8" t="s">
        <v>202</v>
      </c>
      <c r="C74" s="8" t="s">
        <v>117</v>
      </c>
      <c r="D74" s="8" t="s">
        <v>111</v>
      </c>
      <c r="E74" s="8"/>
      <c r="F74" s="11">
        <v>3</v>
      </c>
      <c r="G74" s="7"/>
      <c r="H74" s="9"/>
      <c r="I74" s="7"/>
      <c r="J74" s="7"/>
      <c r="K74" s="7"/>
      <c r="L74" s="7"/>
      <c r="M74" s="7"/>
      <c r="N74" s="7"/>
      <c r="O74" s="7"/>
      <c r="P74" s="7"/>
      <c r="Q74" s="7"/>
      <c r="R74" s="7"/>
      <c r="S74" s="7"/>
      <c r="T74" s="7"/>
      <c r="U74" s="7"/>
      <c r="V74" s="7"/>
      <c r="W74" s="7"/>
      <c r="X74" s="7"/>
    </row>
    <row r="75" spans="1:24" ht="13">
      <c r="A75" s="8"/>
      <c r="B75" s="8" t="s">
        <v>203</v>
      </c>
      <c r="C75" s="8" t="s">
        <v>117</v>
      </c>
      <c r="D75" s="8" t="s">
        <v>111</v>
      </c>
      <c r="E75" s="8"/>
      <c r="F75" s="11">
        <v>9</v>
      </c>
      <c r="G75" s="7"/>
      <c r="H75" s="9"/>
      <c r="I75" s="7"/>
      <c r="J75" s="7"/>
      <c r="K75" s="7"/>
      <c r="L75" s="7"/>
      <c r="M75" s="7"/>
      <c r="N75" s="7"/>
      <c r="O75" s="7"/>
      <c r="P75" s="7"/>
      <c r="Q75" s="7"/>
      <c r="R75" s="7"/>
      <c r="S75" s="7"/>
      <c r="T75" s="7"/>
      <c r="U75" s="7"/>
      <c r="V75" s="7"/>
      <c r="W75" s="7"/>
      <c r="X75" s="7"/>
    </row>
    <row r="76" spans="1:24" ht="13">
      <c r="A76" s="8"/>
      <c r="B76" s="8" t="s">
        <v>204</v>
      </c>
      <c r="C76" s="8" t="s">
        <v>117</v>
      </c>
      <c r="D76" s="8" t="s">
        <v>111</v>
      </c>
      <c r="E76" s="8"/>
      <c r="F76" s="11">
        <v>9</v>
      </c>
      <c r="G76" s="7"/>
      <c r="H76" s="9"/>
      <c r="I76" s="7"/>
      <c r="J76" s="7"/>
      <c r="K76" s="7"/>
      <c r="L76" s="7"/>
      <c r="M76" s="7"/>
      <c r="N76" s="7"/>
      <c r="O76" s="7"/>
      <c r="P76" s="7"/>
      <c r="Q76" s="7"/>
      <c r="R76" s="7"/>
      <c r="S76" s="7"/>
      <c r="T76" s="7"/>
      <c r="U76" s="7"/>
      <c r="V76" s="7"/>
      <c r="W76" s="7"/>
      <c r="X76" s="7"/>
    </row>
    <row r="77" spans="1:24" ht="13">
      <c r="A77" s="11">
        <v>995</v>
      </c>
      <c r="B77" s="8" t="s">
        <v>205</v>
      </c>
      <c r="C77" s="8" t="s">
        <v>118</v>
      </c>
      <c r="D77" s="8" t="s">
        <v>111</v>
      </c>
      <c r="E77" s="8"/>
      <c r="F77" s="11">
        <v>3</v>
      </c>
      <c r="G77" s="7"/>
      <c r="H77" s="9"/>
      <c r="I77" s="7"/>
      <c r="J77" s="7"/>
      <c r="K77" s="7"/>
      <c r="L77" s="7"/>
      <c r="M77" s="7"/>
      <c r="N77" s="7"/>
      <c r="O77" s="7"/>
      <c r="P77" s="7"/>
      <c r="Q77" s="7"/>
      <c r="R77" s="7"/>
      <c r="S77" s="7"/>
      <c r="T77" s="7"/>
      <c r="U77" s="7"/>
      <c r="V77" s="7"/>
      <c r="W77" s="7"/>
      <c r="X77" s="7"/>
    </row>
    <row r="78" spans="1:24" ht="13">
      <c r="A78" s="8"/>
      <c r="B78" s="8" t="s">
        <v>206</v>
      </c>
      <c r="C78" s="8" t="s">
        <v>118</v>
      </c>
      <c r="D78" s="8" t="s">
        <v>111</v>
      </c>
      <c r="E78" s="8"/>
      <c r="F78" s="11">
        <v>3</v>
      </c>
      <c r="G78" s="7"/>
      <c r="H78" s="9"/>
      <c r="I78" s="7"/>
      <c r="J78" s="7"/>
      <c r="K78" s="7"/>
      <c r="L78" s="7"/>
      <c r="M78" s="7"/>
      <c r="N78" s="7"/>
      <c r="O78" s="7"/>
      <c r="P78" s="7"/>
      <c r="Q78" s="7"/>
      <c r="R78" s="7"/>
      <c r="S78" s="7"/>
      <c r="T78" s="7"/>
      <c r="U78" s="7"/>
      <c r="V78" s="7"/>
      <c r="W78" s="7"/>
      <c r="X78" s="7"/>
    </row>
    <row r="79" spans="1:24" ht="13">
      <c r="A79" s="8"/>
      <c r="B79" s="8" t="s">
        <v>190</v>
      </c>
      <c r="C79" s="8" t="s">
        <v>118</v>
      </c>
      <c r="D79" s="8" t="s">
        <v>111</v>
      </c>
      <c r="E79" s="8"/>
      <c r="F79" s="11">
        <v>3</v>
      </c>
      <c r="G79" s="7"/>
      <c r="H79" s="9"/>
      <c r="I79" s="7"/>
      <c r="J79" s="7"/>
      <c r="K79" s="7"/>
      <c r="L79" s="7"/>
      <c r="M79" s="7"/>
      <c r="N79" s="7"/>
      <c r="O79" s="7"/>
      <c r="P79" s="7"/>
      <c r="Q79" s="7"/>
      <c r="R79" s="7"/>
      <c r="S79" s="7"/>
      <c r="T79" s="7"/>
      <c r="U79" s="7"/>
      <c r="V79" s="7"/>
      <c r="W79" s="7"/>
      <c r="X79" s="7"/>
    </row>
    <row r="80" spans="1:24" ht="13">
      <c r="A80" s="8"/>
      <c r="B80" s="8" t="s">
        <v>207</v>
      </c>
      <c r="C80" s="8" t="s">
        <v>118</v>
      </c>
      <c r="D80" s="8" t="s">
        <v>111</v>
      </c>
      <c r="E80" s="8"/>
      <c r="F80" s="11">
        <v>3</v>
      </c>
      <c r="G80" s="7"/>
      <c r="H80" s="9"/>
      <c r="I80" s="7"/>
      <c r="J80" s="7"/>
      <c r="K80" s="7"/>
      <c r="L80" s="7"/>
      <c r="M80" s="7"/>
      <c r="N80" s="7"/>
      <c r="O80" s="7"/>
      <c r="P80" s="7"/>
      <c r="Q80" s="7"/>
      <c r="R80" s="7"/>
      <c r="S80" s="7"/>
      <c r="T80" s="7"/>
      <c r="U80" s="7"/>
      <c r="V80" s="7"/>
      <c r="W80" s="7"/>
      <c r="X80" s="7"/>
    </row>
    <row r="81" spans="1:24" ht="13">
      <c r="A81" s="8"/>
      <c r="B81" s="8" t="s">
        <v>208</v>
      </c>
      <c r="C81" s="8" t="s">
        <v>118</v>
      </c>
      <c r="D81" s="8" t="s">
        <v>111</v>
      </c>
      <c r="E81" s="8"/>
      <c r="F81" s="11">
        <v>3</v>
      </c>
      <c r="G81" s="7"/>
      <c r="H81" s="9"/>
      <c r="I81" s="7"/>
      <c r="J81" s="7"/>
      <c r="K81" s="7"/>
      <c r="L81" s="7"/>
      <c r="M81" s="7"/>
      <c r="N81" s="7"/>
      <c r="O81" s="7"/>
      <c r="P81" s="7"/>
      <c r="Q81" s="7"/>
      <c r="R81" s="7"/>
      <c r="S81" s="7"/>
      <c r="T81" s="7"/>
      <c r="U81" s="7"/>
      <c r="V81" s="7"/>
      <c r="W81" s="7"/>
      <c r="X81" s="7"/>
    </row>
    <row r="82" spans="1:24" ht="13">
      <c r="A82" s="8"/>
      <c r="B82" s="8" t="s">
        <v>180</v>
      </c>
      <c r="C82" s="8" t="s">
        <v>118</v>
      </c>
      <c r="D82" s="8" t="s">
        <v>111</v>
      </c>
      <c r="E82" s="8"/>
      <c r="F82" s="11">
        <v>3</v>
      </c>
      <c r="G82" s="7"/>
      <c r="H82" s="9"/>
      <c r="I82" s="7"/>
      <c r="J82" s="7"/>
      <c r="K82" s="7"/>
      <c r="L82" s="7"/>
      <c r="M82" s="7"/>
      <c r="N82" s="7"/>
      <c r="O82" s="7"/>
      <c r="P82" s="7"/>
      <c r="Q82" s="7"/>
      <c r="R82" s="7"/>
      <c r="S82" s="7"/>
      <c r="T82" s="7"/>
      <c r="U82" s="7"/>
      <c r="V82" s="7"/>
      <c r="W82" s="7"/>
      <c r="X82" s="7"/>
    </row>
    <row r="83" spans="1:24" ht="13">
      <c r="A83" s="8"/>
      <c r="B83" s="8" t="s">
        <v>209</v>
      </c>
      <c r="C83" s="8" t="s">
        <v>118</v>
      </c>
      <c r="D83" s="8" t="s">
        <v>111</v>
      </c>
      <c r="E83" s="8"/>
      <c r="F83" s="11">
        <v>3</v>
      </c>
      <c r="G83" s="7"/>
      <c r="H83" s="9"/>
      <c r="I83" s="7"/>
      <c r="J83" s="7"/>
      <c r="K83" s="7"/>
      <c r="L83" s="7"/>
      <c r="M83" s="7"/>
      <c r="N83" s="7"/>
      <c r="O83" s="7"/>
      <c r="P83" s="7"/>
      <c r="Q83" s="7"/>
      <c r="R83" s="7"/>
      <c r="S83" s="7"/>
      <c r="T83" s="7"/>
      <c r="U83" s="7"/>
      <c r="V83" s="7"/>
      <c r="W83" s="7"/>
      <c r="X83" s="7"/>
    </row>
    <row r="84" spans="1:24" ht="13">
      <c r="A84" s="8"/>
      <c r="B84" s="8" t="s">
        <v>191</v>
      </c>
      <c r="C84" s="8" t="s">
        <v>118</v>
      </c>
      <c r="D84" s="8" t="s">
        <v>111</v>
      </c>
      <c r="E84" s="8"/>
      <c r="F84" s="11">
        <v>3</v>
      </c>
      <c r="G84" s="7"/>
      <c r="H84" s="9"/>
      <c r="I84" s="7"/>
      <c r="J84" s="7"/>
      <c r="K84" s="7"/>
      <c r="L84" s="7"/>
      <c r="M84" s="7"/>
      <c r="N84" s="7"/>
      <c r="O84" s="7"/>
      <c r="P84" s="7"/>
      <c r="Q84" s="7"/>
      <c r="R84" s="7"/>
      <c r="S84" s="7"/>
      <c r="T84" s="7"/>
      <c r="U84" s="7"/>
      <c r="V84" s="7"/>
      <c r="W84" s="7"/>
      <c r="X84" s="7"/>
    </row>
    <row r="85" spans="1:24" ht="13">
      <c r="A85" s="8"/>
      <c r="B85" s="8" t="s">
        <v>210</v>
      </c>
      <c r="C85" s="8" t="s">
        <v>118</v>
      </c>
      <c r="D85" s="8" t="s">
        <v>111</v>
      </c>
      <c r="E85" s="8"/>
      <c r="F85" s="11">
        <v>3</v>
      </c>
      <c r="G85" s="7"/>
      <c r="H85" s="9"/>
      <c r="I85" s="7"/>
      <c r="J85" s="7"/>
      <c r="K85" s="7"/>
      <c r="L85" s="7"/>
      <c r="M85" s="7"/>
      <c r="N85" s="7"/>
      <c r="O85" s="7"/>
      <c r="P85" s="7"/>
      <c r="Q85" s="7"/>
      <c r="R85" s="7"/>
      <c r="S85" s="7"/>
      <c r="T85" s="7"/>
      <c r="U85" s="7"/>
      <c r="V85" s="7"/>
      <c r="W85" s="7"/>
      <c r="X85" s="7"/>
    </row>
    <row r="86" spans="1:24" ht="13">
      <c r="A86" s="8"/>
      <c r="B86" s="8" t="s">
        <v>192</v>
      </c>
      <c r="C86" s="8" t="s">
        <v>118</v>
      </c>
      <c r="D86" s="8" t="s">
        <v>111</v>
      </c>
      <c r="E86" s="8"/>
      <c r="F86" s="11">
        <v>3</v>
      </c>
      <c r="G86" s="7"/>
      <c r="H86" s="9"/>
      <c r="I86" s="7"/>
      <c r="J86" s="7"/>
      <c r="K86" s="7"/>
      <c r="L86" s="7"/>
      <c r="M86" s="7"/>
      <c r="N86" s="7"/>
      <c r="O86" s="7"/>
      <c r="P86" s="7"/>
      <c r="Q86" s="7"/>
      <c r="R86" s="7"/>
      <c r="S86" s="7"/>
      <c r="T86" s="7"/>
      <c r="U86" s="7"/>
      <c r="V86" s="7"/>
      <c r="W86" s="7"/>
      <c r="X86" s="7"/>
    </row>
    <row r="87" spans="1:24" ht="13">
      <c r="A87" s="8"/>
      <c r="B87" s="8" t="s">
        <v>193</v>
      </c>
      <c r="C87" s="8" t="s">
        <v>118</v>
      </c>
      <c r="D87" s="8" t="s">
        <v>111</v>
      </c>
      <c r="E87" s="8"/>
      <c r="F87" s="11">
        <v>3</v>
      </c>
      <c r="G87" s="7"/>
      <c r="H87" s="9"/>
      <c r="I87" s="7"/>
      <c r="J87" s="7"/>
      <c r="K87" s="7"/>
      <c r="L87" s="7"/>
      <c r="M87" s="7"/>
      <c r="N87" s="7"/>
      <c r="O87" s="7"/>
      <c r="P87" s="7"/>
      <c r="Q87" s="7"/>
      <c r="R87" s="7"/>
      <c r="S87" s="7"/>
      <c r="T87" s="7"/>
      <c r="U87" s="7"/>
      <c r="V87" s="7"/>
      <c r="W87" s="7"/>
      <c r="X87" s="7"/>
    </row>
    <row r="88" spans="1:24" ht="13">
      <c r="A88" s="8"/>
      <c r="B88" s="8" t="s">
        <v>211</v>
      </c>
      <c r="C88" s="8" t="s">
        <v>118</v>
      </c>
      <c r="D88" s="8" t="s">
        <v>111</v>
      </c>
      <c r="E88" s="8"/>
      <c r="F88" s="11">
        <v>3</v>
      </c>
      <c r="G88" s="7"/>
      <c r="H88" s="9"/>
      <c r="I88" s="7"/>
      <c r="J88" s="7"/>
      <c r="K88" s="7"/>
      <c r="L88" s="7"/>
      <c r="M88" s="7"/>
      <c r="N88" s="7"/>
      <c r="O88" s="7"/>
      <c r="P88" s="7"/>
      <c r="Q88" s="7"/>
      <c r="R88" s="7"/>
      <c r="S88" s="7"/>
      <c r="T88" s="7"/>
      <c r="U88" s="7"/>
      <c r="V88" s="7"/>
      <c r="W88" s="7"/>
      <c r="X88" s="7"/>
    </row>
    <row r="89" spans="1:24" ht="13">
      <c r="A89" s="8"/>
      <c r="B89" s="8" t="s">
        <v>212</v>
      </c>
      <c r="C89" s="8" t="s">
        <v>118</v>
      </c>
      <c r="D89" s="8" t="s">
        <v>111</v>
      </c>
      <c r="E89" s="8"/>
      <c r="F89" s="11">
        <v>3</v>
      </c>
      <c r="G89" s="7"/>
      <c r="H89" s="9"/>
      <c r="I89" s="7"/>
      <c r="J89" s="7"/>
      <c r="K89" s="7"/>
      <c r="L89" s="7"/>
      <c r="M89" s="7"/>
      <c r="N89" s="7"/>
      <c r="O89" s="7"/>
      <c r="P89" s="7"/>
      <c r="Q89" s="7"/>
      <c r="R89" s="7"/>
      <c r="S89" s="7"/>
      <c r="T89" s="7"/>
      <c r="U89" s="7"/>
      <c r="V89" s="7"/>
      <c r="W89" s="7"/>
      <c r="X89" s="7"/>
    </row>
    <row r="90" spans="1:24" ht="13">
      <c r="A90" s="8"/>
      <c r="B90" s="8" t="s">
        <v>213</v>
      </c>
      <c r="C90" s="8" t="s">
        <v>118</v>
      </c>
      <c r="D90" s="8" t="s">
        <v>111</v>
      </c>
      <c r="E90" s="8"/>
      <c r="F90" s="11">
        <v>3</v>
      </c>
      <c r="G90" s="7"/>
      <c r="H90" s="9"/>
      <c r="I90" s="7"/>
      <c r="J90" s="7"/>
      <c r="K90" s="7"/>
      <c r="L90" s="7"/>
      <c r="M90" s="7"/>
      <c r="N90" s="7"/>
      <c r="O90" s="7"/>
      <c r="P90" s="7"/>
      <c r="Q90" s="7"/>
      <c r="R90" s="7"/>
      <c r="S90" s="7"/>
      <c r="T90" s="7"/>
      <c r="U90" s="7"/>
      <c r="V90" s="7"/>
      <c r="W90" s="7"/>
      <c r="X90" s="7"/>
    </row>
    <row r="91" spans="1:24" ht="13">
      <c r="A91" s="8"/>
      <c r="B91" s="8" t="s">
        <v>214</v>
      </c>
      <c r="C91" s="8" t="s">
        <v>118</v>
      </c>
      <c r="D91" s="8" t="s">
        <v>111</v>
      </c>
      <c r="E91" s="8"/>
      <c r="F91" s="11">
        <v>3</v>
      </c>
      <c r="G91" s="7"/>
      <c r="H91" s="9"/>
      <c r="I91" s="7"/>
      <c r="J91" s="7"/>
      <c r="K91" s="7"/>
      <c r="L91" s="7"/>
      <c r="M91" s="7"/>
      <c r="N91" s="7"/>
      <c r="O91" s="7"/>
      <c r="P91" s="7"/>
      <c r="Q91" s="7"/>
      <c r="R91" s="7"/>
      <c r="S91" s="7"/>
      <c r="T91" s="7"/>
      <c r="U91" s="7"/>
      <c r="V91" s="7"/>
      <c r="W91" s="7"/>
      <c r="X91" s="7"/>
    </row>
    <row r="92" spans="1:24" ht="13">
      <c r="A92" s="8"/>
      <c r="B92" s="8" t="s">
        <v>194</v>
      </c>
      <c r="C92" s="8" t="s">
        <v>118</v>
      </c>
      <c r="D92" s="8" t="s">
        <v>111</v>
      </c>
      <c r="E92" s="8"/>
      <c r="F92" s="11">
        <v>3</v>
      </c>
      <c r="G92" s="7"/>
      <c r="H92" s="9"/>
      <c r="I92" s="7"/>
      <c r="J92" s="7"/>
      <c r="K92" s="7"/>
      <c r="L92" s="7"/>
      <c r="M92" s="7"/>
      <c r="N92" s="7"/>
      <c r="O92" s="7"/>
      <c r="P92" s="7"/>
      <c r="Q92" s="7"/>
      <c r="R92" s="7"/>
      <c r="S92" s="7"/>
      <c r="T92" s="7"/>
      <c r="U92" s="7"/>
      <c r="V92" s="7"/>
      <c r="W92" s="7"/>
      <c r="X92" s="7"/>
    </row>
    <row r="93" spans="1:24" ht="13">
      <c r="A93" s="8"/>
      <c r="B93" s="8" t="s">
        <v>195</v>
      </c>
      <c r="C93" s="8" t="s">
        <v>118</v>
      </c>
      <c r="D93" s="8" t="s">
        <v>111</v>
      </c>
      <c r="E93" s="8"/>
      <c r="F93" s="11">
        <v>3</v>
      </c>
      <c r="G93" s="7"/>
      <c r="H93" s="9"/>
      <c r="I93" s="7"/>
      <c r="J93" s="7"/>
      <c r="K93" s="7"/>
      <c r="L93" s="7"/>
      <c r="M93" s="7"/>
      <c r="N93" s="7"/>
      <c r="O93" s="7"/>
      <c r="P93" s="7"/>
      <c r="Q93" s="7"/>
      <c r="R93" s="7"/>
      <c r="S93" s="7"/>
      <c r="T93" s="7"/>
      <c r="U93" s="7"/>
      <c r="V93" s="7"/>
      <c r="W93" s="7"/>
      <c r="X93" s="7"/>
    </row>
    <row r="94" spans="1:24" ht="13">
      <c r="A94" s="6">
        <v>106</v>
      </c>
      <c r="B94" s="13">
        <v>1919</v>
      </c>
      <c r="C94" s="8" t="s">
        <v>117</v>
      </c>
      <c r="D94" s="6" t="s">
        <v>111</v>
      </c>
      <c r="E94" s="8"/>
      <c r="F94" s="6">
        <v>3</v>
      </c>
      <c r="G94" s="7"/>
      <c r="H94" s="9"/>
      <c r="I94" s="7"/>
      <c r="J94" s="7"/>
      <c r="K94" s="7"/>
      <c r="L94" s="7"/>
      <c r="M94" s="7"/>
      <c r="N94" s="7"/>
      <c r="O94" s="7"/>
      <c r="P94" s="7"/>
      <c r="Q94" s="7"/>
      <c r="R94" s="7"/>
      <c r="S94" s="7"/>
      <c r="T94" s="7"/>
      <c r="U94" s="7"/>
      <c r="V94" s="7"/>
      <c r="W94" s="7"/>
      <c r="X94" s="7"/>
    </row>
    <row r="95" spans="1:24" ht="13">
      <c r="B95" s="6"/>
      <c r="C95" s="6"/>
      <c r="D95" s="6"/>
      <c r="E95" s="6"/>
      <c r="F95" s="6">
        <f>SUM(F2:F94)</f>
        <v>287</v>
      </c>
      <c r="G95" s="7"/>
      <c r="H95" s="7"/>
      <c r="I95" s="7"/>
      <c r="J95" s="7"/>
      <c r="K95" s="7"/>
      <c r="L95" s="7"/>
      <c r="M95" s="7"/>
      <c r="N95" s="7"/>
      <c r="O95" s="7"/>
      <c r="P95" s="7"/>
      <c r="Q95" s="7"/>
      <c r="R95" s="7"/>
      <c r="S95" s="7"/>
      <c r="T95" s="7"/>
      <c r="U95" s="7"/>
      <c r="V95" s="7"/>
      <c r="W95" s="7"/>
      <c r="X95" s="7"/>
    </row>
    <row r="96" spans="1:24" ht="13">
      <c r="A96" s="15" t="s">
        <v>217</v>
      </c>
      <c r="B96" s="11"/>
      <c r="C96" s="8"/>
      <c r="D96" s="6"/>
      <c r="E96" s="6"/>
      <c r="F96" s="22">
        <f>F95+J104</f>
        <v>287</v>
      </c>
      <c r="G96" s="7"/>
      <c r="H96" s="7"/>
      <c r="I96" s="7"/>
      <c r="J96" s="7"/>
      <c r="K96" s="7"/>
      <c r="L96" s="7"/>
      <c r="M96" s="7"/>
      <c r="N96" s="7"/>
      <c r="O96" s="7"/>
      <c r="P96" s="7"/>
      <c r="Q96" s="7"/>
      <c r="R96" s="7"/>
      <c r="S96" s="7"/>
      <c r="T96" s="7"/>
      <c r="U96" s="7"/>
      <c r="V96" s="7"/>
      <c r="W96" s="7"/>
      <c r="X96" s="7"/>
    </row>
    <row r="97" spans="1:24" ht="13">
      <c r="A97" s="16" t="s">
        <v>218</v>
      </c>
      <c r="B97" s="8"/>
      <c r="C97" s="8"/>
      <c r="D97" s="6"/>
      <c r="E97" s="19"/>
      <c r="F97" s="22">
        <f>F96/492</f>
        <v>0.58333333333333337</v>
      </c>
      <c r="G97" s="7"/>
      <c r="H97" s="7"/>
      <c r="I97" s="7"/>
      <c r="J97" s="7"/>
      <c r="K97" s="7"/>
      <c r="L97" s="7"/>
      <c r="M97" s="7"/>
      <c r="N97" s="7"/>
      <c r="O97" s="7"/>
      <c r="P97" s="7"/>
      <c r="Q97" s="7"/>
      <c r="R97" s="7"/>
      <c r="S97" s="7"/>
      <c r="T97" s="7"/>
      <c r="U97" s="7"/>
      <c r="V97" s="7"/>
      <c r="W97" s="7"/>
      <c r="X97" s="7"/>
    </row>
    <row r="98" spans="1:24" ht="13">
      <c r="A98" s="16" t="s">
        <v>219</v>
      </c>
      <c r="B98" s="8"/>
      <c r="C98" s="8"/>
      <c r="D98" s="20"/>
      <c r="E98" s="21"/>
      <c r="F98" s="23">
        <f>1-F97</f>
        <v>0.41666666666666663</v>
      </c>
      <c r="G98" s="7"/>
      <c r="H98" s="7"/>
      <c r="I98" s="7"/>
      <c r="J98" s="7"/>
      <c r="K98" s="7"/>
      <c r="L98" s="7"/>
      <c r="M98" s="7"/>
      <c r="N98" s="7"/>
      <c r="O98" s="7"/>
      <c r="P98" s="7"/>
      <c r="Q98" s="7"/>
      <c r="R98" s="7"/>
      <c r="S98" s="7"/>
      <c r="T98" s="7"/>
      <c r="U98" s="7"/>
      <c r="V98" s="7"/>
      <c r="W98" s="7"/>
      <c r="X98" s="7"/>
    </row>
    <row r="99" spans="1:24" ht="13">
      <c r="A99" s="7"/>
      <c r="B99" s="9"/>
      <c r="C99" s="9"/>
      <c r="D99" s="7"/>
      <c r="E99" s="7"/>
      <c r="F99" s="7"/>
      <c r="G99" s="7"/>
      <c r="H99" s="7"/>
      <c r="I99" s="7"/>
      <c r="J99" s="7"/>
      <c r="K99" s="7"/>
      <c r="L99" s="7"/>
      <c r="M99" s="7"/>
      <c r="N99" s="7"/>
      <c r="O99" s="7"/>
      <c r="P99" s="7"/>
      <c r="Q99" s="7"/>
      <c r="R99" s="7"/>
      <c r="S99" s="7"/>
      <c r="T99" s="7"/>
      <c r="U99" s="7"/>
      <c r="V99" s="7"/>
      <c r="W99" s="7"/>
      <c r="X99" s="7"/>
    </row>
    <row r="100" spans="1:24" ht="13">
      <c r="A100" s="7"/>
      <c r="B100" s="9"/>
      <c r="C100" s="9"/>
      <c r="D100" s="7"/>
      <c r="E100" s="7"/>
      <c r="F100" s="7"/>
      <c r="G100" s="7"/>
      <c r="H100" s="7"/>
      <c r="I100" s="7"/>
      <c r="J100" s="7"/>
      <c r="K100" s="7"/>
      <c r="L100" s="7"/>
      <c r="M100" s="7"/>
      <c r="N100" s="7"/>
      <c r="O100" s="7"/>
      <c r="P100" s="7"/>
      <c r="Q100" s="7"/>
      <c r="R100" s="7"/>
      <c r="S100" s="7"/>
      <c r="T100" s="7"/>
      <c r="U100" s="7"/>
      <c r="V100" s="7"/>
      <c r="W100" s="7"/>
      <c r="X100" s="7"/>
    </row>
    <row r="101" spans="1:24" ht="13">
      <c r="A101" s="7"/>
      <c r="B101" s="9"/>
      <c r="C101" s="9"/>
      <c r="D101" s="7"/>
      <c r="E101" s="7"/>
      <c r="F101" s="7"/>
      <c r="G101" s="7"/>
      <c r="H101" s="7"/>
      <c r="I101" s="7"/>
      <c r="J101" s="7"/>
      <c r="K101" s="7"/>
      <c r="L101" s="7"/>
      <c r="M101" s="7"/>
      <c r="N101" s="7"/>
      <c r="O101" s="7"/>
      <c r="P101" s="7"/>
      <c r="Q101" s="7"/>
      <c r="R101" s="7"/>
      <c r="S101" s="7"/>
      <c r="T101" s="7"/>
      <c r="U101" s="7"/>
      <c r="V101" s="7"/>
      <c r="W101" s="7"/>
      <c r="X101" s="7"/>
    </row>
    <row r="102" spans="1:24" ht="13">
      <c r="A102" s="7"/>
      <c r="B102" s="9"/>
      <c r="C102" s="9"/>
      <c r="D102" s="7"/>
      <c r="E102" s="7"/>
      <c r="F102" s="7"/>
      <c r="G102" s="7"/>
      <c r="H102" s="7"/>
      <c r="I102" s="7"/>
      <c r="J102" s="7"/>
      <c r="K102" s="7"/>
      <c r="L102" s="7"/>
      <c r="M102" s="7"/>
      <c r="N102" s="7"/>
      <c r="O102" s="7"/>
      <c r="P102" s="7"/>
      <c r="Q102" s="7"/>
      <c r="R102" s="7"/>
      <c r="S102" s="7"/>
      <c r="T102" s="7"/>
      <c r="U102" s="7"/>
      <c r="V102" s="7"/>
      <c r="W102" s="7"/>
      <c r="X102" s="7"/>
    </row>
    <row r="103" spans="1:24" ht="13">
      <c r="A103" s="7"/>
      <c r="B103" s="9"/>
      <c r="C103" s="9"/>
      <c r="D103" s="7"/>
      <c r="E103" s="7"/>
      <c r="F103" s="7"/>
      <c r="G103" s="7"/>
      <c r="H103" s="10"/>
      <c r="I103" s="10"/>
      <c r="J103" s="10"/>
      <c r="K103" s="7"/>
      <c r="L103" s="7"/>
      <c r="M103" s="7"/>
      <c r="N103" s="7"/>
      <c r="O103" s="7"/>
      <c r="P103" s="7"/>
      <c r="Q103" s="7"/>
      <c r="R103" s="7"/>
      <c r="S103" s="7"/>
      <c r="T103" s="7"/>
      <c r="U103" s="7"/>
      <c r="V103" s="7"/>
      <c r="W103" s="7"/>
      <c r="X103" s="7"/>
    </row>
    <row r="104" spans="1:24" ht="13">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3">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3">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3">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3">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3">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3">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3">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3">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3">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3">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3">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3">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3">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3">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3">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3">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3">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3">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3">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3">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3">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3">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3">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3">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3">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3">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3">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3">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3">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3">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3">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3">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3">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3">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3">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3">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3">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3">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3">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3">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3">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3">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3">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3">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3">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3">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3">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3">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3">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3">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3">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3">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3">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3">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3">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3">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3">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3">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3">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3">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3">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3">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3">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3">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3">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3">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3">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3">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3">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3">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3">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3">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3">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3">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3">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3">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3">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3">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3">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3">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3">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3">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3">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3">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3">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3">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3">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3">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3">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3">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3">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3">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3">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3">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3">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3">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3">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3">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3">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3">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3">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3">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3">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3">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3">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3">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3">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3">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3">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3">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3">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3">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3">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3">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3">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3">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3">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3">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3">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3">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3">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3">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3">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3">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3">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3">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3">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3">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3">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3">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3">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3">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3">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3">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3">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3">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3">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3">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3">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3">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3">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3">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3">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3">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3">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3">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3">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3">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3">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3">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3">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3">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3">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3">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3">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3">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3">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3">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3">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3">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3">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3">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3">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3">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3">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3">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3">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3">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3">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3">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3">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3">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3">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3">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3">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3">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3">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3">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3">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3">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3">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3">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3">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3">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3">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3">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3">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3">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3">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3">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3">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3">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3">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3">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3">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3">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3">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3">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3">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3">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3">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3">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3">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3">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3">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3">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3">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3">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3">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3">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3">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3">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3">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3">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3">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3">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3">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3">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3">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3">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3">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3">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3">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3">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3">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3">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3">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3">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3">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3">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3">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3">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3">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3">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3">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3">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3">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3">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3">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3">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3">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3">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3">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3">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3">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3">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3">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3">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3">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3">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3">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3">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3">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3">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3">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3">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3">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3">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3">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3">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3">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3">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3">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3">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3">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3">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3">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3">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3">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3">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3">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3">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3">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3">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3">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3">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3">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3">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3">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3">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3">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3">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3">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3">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3">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3">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3">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3">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3">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3">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3">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3">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3">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3">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3">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3">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3">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3">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3">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3">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3">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3">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3">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3">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3">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3">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3">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3">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3">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3">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3">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3">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3">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3">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3">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3">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3">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3">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3">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3">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3">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3">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3">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3">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3">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3">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3">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3">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3">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3">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3">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3">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3">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3">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3">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3">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3">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3">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3">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3">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3">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3">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3">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3">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3">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3">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3">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3">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3">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3">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3">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3">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3">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3">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3">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3">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3">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3">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3">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3">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3">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3">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3">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3">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3">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3">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3">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3">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3">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3">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3">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3">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3">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3">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3">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3">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3">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3">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3">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3">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3">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3">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3">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3">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3">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3">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3">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3">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3">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3">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3">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3">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3">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3">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3">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3">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3">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3">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3">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3">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3">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3">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3">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3">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3">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3">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3">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3">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3">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3">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3">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3">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3">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3">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3">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3">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3">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3">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3">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3">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3">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3">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3">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3">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3">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3">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3">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3">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3">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3">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3">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3">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3">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3">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3">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3">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3">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3">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3">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3">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3">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3">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3">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3">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3">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3">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3">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3">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3">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3">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3">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3">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3">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3">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3">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3">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3">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3">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3">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3">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3">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3">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3">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3">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3">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3">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3">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3">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3">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3">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3">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3">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3">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3">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3">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3">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3">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3">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3">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3">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3">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3">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3">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3">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3">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3">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3">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3">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3">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3">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3">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3">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3">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3">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3">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3">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3">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3">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3">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3">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3">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3">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3">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3">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3">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3">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3">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3">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3">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3">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3">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3">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3">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3">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3">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3">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3">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3">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3">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3">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3">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3">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3">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3">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3">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3">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3">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3">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3">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3">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3">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3">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3">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3">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3">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3">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3">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3">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3">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3">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3">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3">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3">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3">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3">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3">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3">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3">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3">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3">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3">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3">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3">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3">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3">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3">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3">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3">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3">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3">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3">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3">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3">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3">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3">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3">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3">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3">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3">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3">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3">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3">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3">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3">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3">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3">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3">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3">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3">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3">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3">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3">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3">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3">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3">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3">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3">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3">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3">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3">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3">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3">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3">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3">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3">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3">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3">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3">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3">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3">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3">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3">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3">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3">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3">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3">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3">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3">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3">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3">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3">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3">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3">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3">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3">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3">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3">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3">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3">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3">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3">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3">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3">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3">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3">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3">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3">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3">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3">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3">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3">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3">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3">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3">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3">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3">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3">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3">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3">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3">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3">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3">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3">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3">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3">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3">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3">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3">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3">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3">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3">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3">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3">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3">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3">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3">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3">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3">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3">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3">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3">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3">
      <c r="A766" s="7"/>
      <c r="B766" s="7"/>
      <c r="C766" s="7"/>
      <c r="D766" s="7"/>
      <c r="E766" s="7"/>
      <c r="F766" s="7"/>
      <c r="G766" s="7"/>
      <c r="H766" s="7"/>
      <c r="I766" s="7"/>
      <c r="J766" s="7"/>
      <c r="K766" s="7"/>
      <c r="L766" s="7"/>
      <c r="M766" s="7"/>
      <c r="N766" s="7"/>
      <c r="O766" s="7"/>
      <c r="P766" s="7"/>
      <c r="Q766" s="7"/>
      <c r="R766" s="7"/>
      <c r="S766" s="7"/>
      <c r="T766" s="7"/>
      <c r="U766" s="7"/>
      <c r="V766" s="7"/>
      <c r="W766" s="7"/>
      <c r="X766" s="7"/>
    </row>
    <row r="767" spans="1:24" ht="13">
      <c r="A767" s="7"/>
      <c r="B767" s="7"/>
      <c r="C767" s="7"/>
      <c r="D767" s="7"/>
      <c r="E767" s="7"/>
      <c r="F767" s="7"/>
      <c r="G767" s="7"/>
      <c r="H767" s="7"/>
      <c r="I767" s="7"/>
      <c r="J767" s="7"/>
      <c r="K767" s="7"/>
      <c r="L767" s="7"/>
      <c r="M767" s="7"/>
      <c r="N767" s="7"/>
      <c r="O767" s="7"/>
      <c r="P767" s="7"/>
      <c r="Q767" s="7"/>
      <c r="R767" s="7"/>
      <c r="S767" s="7"/>
      <c r="T767" s="7"/>
      <c r="U767" s="7"/>
      <c r="V767" s="7"/>
      <c r="W767" s="7"/>
      <c r="X767" s="7"/>
    </row>
    <row r="768" spans="1:24" ht="13">
      <c r="A768" s="7"/>
      <c r="B768" s="7"/>
      <c r="C768" s="7"/>
      <c r="D768" s="7"/>
      <c r="E768" s="7"/>
      <c r="F768" s="7"/>
      <c r="G768" s="7"/>
      <c r="H768" s="7"/>
      <c r="I768" s="7"/>
      <c r="J768" s="7"/>
      <c r="K768" s="7"/>
      <c r="L768" s="7"/>
      <c r="M768" s="7"/>
      <c r="N768" s="7"/>
      <c r="O768" s="7"/>
      <c r="P768" s="7"/>
      <c r="Q768" s="7"/>
      <c r="R768" s="7"/>
      <c r="S768" s="7"/>
      <c r="T768" s="7"/>
      <c r="U768" s="7"/>
      <c r="V768" s="7"/>
      <c r="W768" s="7"/>
      <c r="X768" s="7"/>
    </row>
    <row r="769" spans="1:24" ht="13">
      <c r="A769" s="7"/>
      <c r="B769" s="7"/>
      <c r="C769" s="7"/>
      <c r="D769" s="7"/>
      <c r="E769" s="7"/>
      <c r="F769" s="7"/>
      <c r="G769" s="7"/>
      <c r="H769" s="7"/>
      <c r="I769" s="7"/>
      <c r="J769" s="7"/>
      <c r="K769" s="7"/>
      <c r="L769" s="7"/>
      <c r="M769" s="7"/>
      <c r="N769" s="7"/>
      <c r="O769" s="7"/>
      <c r="P769" s="7"/>
      <c r="Q769" s="7"/>
      <c r="R769" s="7"/>
      <c r="S769" s="7"/>
      <c r="T769" s="7"/>
      <c r="U769" s="7"/>
      <c r="V769" s="7"/>
      <c r="W769" s="7"/>
      <c r="X769" s="7"/>
    </row>
    <row r="770" spans="1:24" ht="13">
      <c r="A770" s="7"/>
      <c r="B770" s="7"/>
      <c r="C770" s="7"/>
      <c r="D770" s="7"/>
      <c r="E770" s="7"/>
      <c r="F770" s="7"/>
      <c r="G770" s="7"/>
      <c r="H770" s="7"/>
      <c r="I770" s="7"/>
      <c r="J770" s="7"/>
      <c r="K770" s="7"/>
      <c r="L770" s="7"/>
      <c r="M770" s="7"/>
      <c r="N770" s="7"/>
      <c r="O770" s="7"/>
      <c r="P770" s="7"/>
      <c r="Q770" s="7"/>
      <c r="R770" s="7"/>
      <c r="S770" s="7"/>
      <c r="T770" s="7"/>
      <c r="U770" s="7"/>
      <c r="V770" s="7"/>
      <c r="W770" s="7"/>
      <c r="X770" s="7"/>
    </row>
    <row r="771" spans="1:24" ht="13">
      <c r="A771" s="7"/>
      <c r="B771" s="7"/>
      <c r="C771" s="7"/>
      <c r="D771" s="7"/>
      <c r="E771" s="7"/>
      <c r="F771" s="7"/>
      <c r="G771" s="7"/>
      <c r="H771" s="7"/>
      <c r="I771" s="7"/>
      <c r="J771" s="7"/>
      <c r="K771" s="7"/>
      <c r="L771" s="7"/>
      <c r="M771" s="7"/>
      <c r="N771" s="7"/>
      <c r="O771" s="7"/>
      <c r="P771" s="7"/>
      <c r="Q771" s="7"/>
      <c r="R771" s="7"/>
      <c r="S771" s="7"/>
      <c r="T771" s="7"/>
      <c r="U771" s="7"/>
      <c r="V771" s="7"/>
      <c r="W771" s="7"/>
      <c r="X771" s="7"/>
    </row>
    <row r="772" spans="1:24" ht="13">
      <c r="A772" s="7"/>
      <c r="B772" s="7"/>
      <c r="C772" s="7"/>
      <c r="D772" s="7"/>
      <c r="E772" s="7"/>
      <c r="F772" s="7"/>
      <c r="G772" s="7"/>
      <c r="H772" s="7"/>
      <c r="I772" s="7"/>
      <c r="J772" s="7"/>
      <c r="K772" s="7"/>
      <c r="L772" s="7"/>
      <c r="M772" s="7"/>
      <c r="N772" s="7"/>
      <c r="O772" s="7"/>
      <c r="P772" s="7"/>
      <c r="Q772" s="7"/>
      <c r="R772" s="7"/>
      <c r="S772" s="7"/>
      <c r="T772" s="7"/>
      <c r="U772" s="7"/>
      <c r="V772" s="7"/>
      <c r="W772" s="7"/>
      <c r="X772" s="7"/>
    </row>
    <row r="773" spans="1:24" ht="13">
      <c r="A773" s="7"/>
      <c r="B773" s="7"/>
      <c r="C773" s="7"/>
      <c r="D773" s="7"/>
      <c r="E773" s="7"/>
      <c r="F773" s="7"/>
      <c r="G773" s="7"/>
      <c r="H773" s="7"/>
      <c r="I773" s="7"/>
      <c r="J773" s="7"/>
      <c r="K773" s="7"/>
      <c r="L773" s="7"/>
      <c r="M773" s="7"/>
      <c r="N773" s="7"/>
      <c r="O773" s="7"/>
      <c r="P773" s="7"/>
      <c r="Q773" s="7"/>
      <c r="R773" s="7"/>
      <c r="S773" s="7"/>
      <c r="T773" s="7"/>
      <c r="U773" s="7"/>
      <c r="V773" s="7"/>
      <c r="W773" s="7"/>
      <c r="X773" s="7"/>
    </row>
    <row r="774" spans="1:24" ht="13">
      <c r="A774" s="7"/>
      <c r="B774" s="7"/>
      <c r="C774" s="7"/>
      <c r="D774" s="7"/>
      <c r="E774" s="7"/>
      <c r="F774" s="7"/>
      <c r="G774" s="7"/>
      <c r="H774" s="7"/>
      <c r="I774" s="7"/>
      <c r="J774" s="7"/>
      <c r="K774" s="7"/>
      <c r="L774" s="7"/>
      <c r="M774" s="7"/>
      <c r="N774" s="7"/>
      <c r="O774" s="7"/>
      <c r="P774" s="7"/>
      <c r="Q774" s="7"/>
      <c r="R774" s="7"/>
      <c r="S774" s="7"/>
      <c r="T774" s="7"/>
      <c r="U774" s="7"/>
      <c r="V774" s="7"/>
      <c r="W774" s="7"/>
      <c r="X774" s="7"/>
    </row>
    <row r="775" spans="1:24" ht="13">
      <c r="A775" s="7"/>
      <c r="B775" s="7"/>
      <c r="C775" s="7"/>
      <c r="D775" s="7"/>
      <c r="E775" s="7"/>
      <c r="F775" s="7"/>
      <c r="G775" s="7"/>
      <c r="H775" s="7"/>
      <c r="I775" s="7"/>
      <c r="J775" s="7"/>
      <c r="K775" s="7"/>
      <c r="L775" s="7"/>
      <c r="M775" s="7"/>
      <c r="N775" s="7"/>
      <c r="O775" s="7"/>
      <c r="P775" s="7"/>
      <c r="Q775" s="7"/>
      <c r="R775" s="7"/>
      <c r="S775" s="7"/>
      <c r="T775" s="7"/>
      <c r="U775" s="7"/>
      <c r="V775" s="7"/>
      <c r="W775" s="7"/>
      <c r="X775" s="7"/>
    </row>
    <row r="776" spans="1:24" ht="13">
      <c r="A776" s="7"/>
      <c r="B776" s="7"/>
      <c r="C776" s="7"/>
      <c r="D776" s="7"/>
      <c r="E776" s="7"/>
      <c r="F776" s="7"/>
      <c r="G776" s="7"/>
      <c r="H776" s="7"/>
      <c r="I776" s="7"/>
      <c r="J776" s="7"/>
      <c r="K776" s="7"/>
      <c r="L776" s="7"/>
      <c r="M776" s="7"/>
      <c r="N776" s="7"/>
      <c r="O776" s="7"/>
      <c r="P776" s="7"/>
      <c r="Q776" s="7"/>
      <c r="R776" s="7"/>
      <c r="S776" s="7"/>
      <c r="T776" s="7"/>
      <c r="U776" s="7"/>
      <c r="V776" s="7"/>
      <c r="W776" s="7"/>
      <c r="X776" s="7"/>
    </row>
    <row r="777" spans="1:24" ht="13">
      <c r="A777" s="7"/>
      <c r="B777" s="7"/>
      <c r="C777" s="7"/>
      <c r="D777" s="7"/>
      <c r="E777" s="7"/>
      <c r="F777" s="7"/>
      <c r="G777" s="7"/>
      <c r="H777" s="7"/>
      <c r="I777" s="7"/>
      <c r="J777" s="7"/>
      <c r="K777" s="7"/>
      <c r="L777" s="7"/>
      <c r="M777" s="7"/>
      <c r="N777" s="7"/>
      <c r="O777" s="7"/>
      <c r="P777" s="7"/>
      <c r="Q777" s="7"/>
      <c r="R777" s="7"/>
      <c r="S777" s="7"/>
      <c r="T777" s="7"/>
      <c r="U777" s="7"/>
      <c r="V777" s="7"/>
      <c r="W777" s="7"/>
      <c r="X777" s="7"/>
    </row>
    <row r="778" spans="1:24" ht="13">
      <c r="A778" s="7"/>
      <c r="B778" s="7"/>
      <c r="C778" s="7"/>
      <c r="D778" s="7"/>
      <c r="E778" s="7"/>
      <c r="F778" s="7"/>
      <c r="G778" s="7"/>
      <c r="H778" s="7"/>
      <c r="I778" s="7"/>
      <c r="J778" s="7"/>
      <c r="K778" s="7"/>
      <c r="L778" s="7"/>
      <c r="M778" s="7"/>
      <c r="N778" s="7"/>
      <c r="O778" s="7"/>
      <c r="P778" s="7"/>
      <c r="Q778" s="7"/>
      <c r="R778" s="7"/>
      <c r="S778" s="7"/>
      <c r="T778" s="7"/>
      <c r="U778" s="7"/>
      <c r="V778" s="7"/>
      <c r="W778" s="7"/>
      <c r="X778" s="7"/>
    </row>
    <row r="779" spans="1:24" ht="13">
      <c r="A779" s="7"/>
      <c r="B779" s="7"/>
      <c r="C779" s="7"/>
      <c r="D779" s="7"/>
      <c r="E779" s="7"/>
      <c r="F779" s="7"/>
      <c r="G779" s="7"/>
      <c r="H779" s="7"/>
      <c r="I779" s="7"/>
      <c r="J779" s="7"/>
      <c r="K779" s="7"/>
      <c r="L779" s="7"/>
      <c r="M779" s="7"/>
      <c r="N779" s="7"/>
      <c r="O779" s="7"/>
      <c r="P779" s="7"/>
      <c r="Q779" s="7"/>
      <c r="R779" s="7"/>
      <c r="S779" s="7"/>
      <c r="T779" s="7"/>
      <c r="U779" s="7"/>
      <c r="V779" s="7"/>
      <c r="W779" s="7"/>
      <c r="X779" s="7"/>
    </row>
    <row r="780" spans="1:24" ht="13">
      <c r="A780" s="7"/>
      <c r="B780" s="7"/>
      <c r="C780" s="7"/>
      <c r="D780" s="7"/>
      <c r="E780" s="7"/>
      <c r="F780" s="7"/>
      <c r="G780" s="7"/>
      <c r="H780" s="7"/>
      <c r="I780" s="7"/>
      <c r="J780" s="7"/>
      <c r="K780" s="7"/>
      <c r="L780" s="7"/>
      <c r="M780" s="7"/>
      <c r="N780" s="7"/>
      <c r="O780" s="7"/>
      <c r="P780" s="7"/>
      <c r="Q780" s="7"/>
      <c r="R780" s="7"/>
      <c r="S780" s="7"/>
      <c r="T780" s="7"/>
      <c r="U780" s="7"/>
      <c r="V780" s="7"/>
      <c r="W780" s="7"/>
      <c r="X780" s="7"/>
    </row>
    <row r="781" spans="1:24" ht="13">
      <c r="A781" s="7"/>
      <c r="B781" s="7"/>
      <c r="C781" s="7"/>
      <c r="D781" s="7"/>
      <c r="E781" s="7"/>
      <c r="F781" s="7"/>
      <c r="G781" s="7"/>
      <c r="H781" s="7"/>
      <c r="I781" s="7"/>
      <c r="J781" s="7"/>
      <c r="K781" s="7"/>
      <c r="L781" s="7"/>
      <c r="M781" s="7"/>
      <c r="N781" s="7"/>
      <c r="O781" s="7"/>
      <c r="P781" s="7"/>
      <c r="Q781" s="7"/>
      <c r="R781" s="7"/>
      <c r="S781" s="7"/>
      <c r="T781" s="7"/>
      <c r="U781" s="7"/>
      <c r="V781" s="7"/>
      <c r="W781" s="7"/>
      <c r="X781" s="7"/>
    </row>
    <row r="782" spans="1:24" ht="13">
      <c r="A782" s="7"/>
      <c r="B782" s="7"/>
      <c r="C782" s="7"/>
      <c r="D782" s="7"/>
      <c r="E782" s="7"/>
      <c r="F782" s="7"/>
      <c r="G782" s="7"/>
      <c r="H782" s="7"/>
      <c r="I782" s="7"/>
      <c r="J782" s="7"/>
      <c r="K782" s="7"/>
      <c r="L782" s="7"/>
      <c r="M782" s="7"/>
      <c r="N782" s="7"/>
      <c r="O782" s="7"/>
      <c r="P782" s="7"/>
      <c r="Q782" s="7"/>
      <c r="R782" s="7"/>
      <c r="S782" s="7"/>
      <c r="T782" s="7"/>
      <c r="U782" s="7"/>
      <c r="V782" s="7"/>
      <c r="W782" s="7"/>
      <c r="X782" s="7"/>
    </row>
    <row r="783" spans="1:24" ht="13">
      <c r="A783" s="7"/>
      <c r="B783" s="7"/>
      <c r="C783" s="7"/>
      <c r="D783" s="7"/>
      <c r="E783" s="7"/>
      <c r="F783" s="7"/>
      <c r="G783" s="7"/>
      <c r="H783" s="7"/>
      <c r="I783" s="7"/>
      <c r="J783" s="7"/>
      <c r="K783" s="7"/>
      <c r="L783" s="7"/>
      <c r="M783" s="7"/>
      <c r="N783" s="7"/>
      <c r="O783" s="7"/>
      <c r="P783" s="7"/>
      <c r="Q783" s="7"/>
      <c r="R783" s="7"/>
      <c r="S783" s="7"/>
      <c r="T783" s="7"/>
      <c r="U783" s="7"/>
      <c r="V783" s="7"/>
      <c r="W783" s="7"/>
      <c r="X783" s="7"/>
    </row>
    <row r="784" spans="1:24" ht="13">
      <c r="A784" s="7"/>
      <c r="B784" s="7"/>
      <c r="C784" s="7"/>
      <c r="D784" s="7"/>
      <c r="E784" s="7"/>
      <c r="F784" s="7"/>
      <c r="G784" s="7"/>
      <c r="H784" s="7"/>
      <c r="I784" s="7"/>
      <c r="J784" s="7"/>
      <c r="K784" s="7"/>
      <c r="L784" s="7"/>
      <c r="M784" s="7"/>
      <c r="N784" s="7"/>
      <c r="O784" s="7"/>
      <c r="P784" s="7"/>
      <c r="Q784" s="7"/>
      <c r="R784" s="7"/>
      <c r="S784" s="7"/>
      <c r="T784" s="7"/>
      <c r="U784" s="7"/>
      <c r="V784" s="7"/>
      <c r="W784" s="7"/>
      <c r="X784" s="7"/>
    </row>
    <row r="785" spans="1:24" ht="13">
      <c r="A785" s="7"/>
      <c r="B785" s="7"/>
      <c r="C785" s="7"/>
      <c r="D785" s="7"/>
      <c r="E785" s="7"/>
      <c r="F785" s="7"/>
      <c r="G785" s="7"/>
      <c r="H785" s="7"/>
      <c r="I785" s="7"/>
      <c r="J785" s="7"/>
      <c r="K785" s="7"/>
      <c r="L785" s="7"/>
      <c r="M785" s="7"/>
      <c r="N785" s="7"/>
      <c r="O785" s="7"/>
      <c r="P785" s="7"/>
      <c r="Q785" s="7"/>
      <c r="R785" s="7"/>
      <c r="S785" s="7"/>
      <c r="T785" s="7"/>
      <c r="U785" s="7"/>
      <c r="V785" s="7"/>
      <c r="W785" s="7"/>
      <c r="X785" s="7"/>
    </row>
    <row r="786" spans="1:24" ht="13">
      <c r="A786" s="7"/>
      <c r="B786" s="7"/>
      <c r="C786" s="7"/>
      <c r="D786" s="7"/>
      <c r="E786" s="7"/>
      <c r="F786" s="7"/>
      <c r="G786" s="7"/>
      <c r="H786" s="7"/>
      <c r="I786" s="7"/>
      <c r="J786" s="7"/>
      <c r="K786" s="7"/>
      <c r="L786" s="7"/>
      <c r="M786" s="7"/>
      <c r="N786" s="7"/>
      <c r="O786" s="7"/>
      <c r="P786" s="7"/>
      <c r="Q786" s="7"/>
      <c r="R786" s="7"/>
      <c r="S786" s="7"/>
      <c r="T786" s="7"/>
      <c r="U786" s="7"/>
      <c r="V786" s="7"/>
      <c r="W786" s="7"/>
      <c r="X786" s="7"/>
    </row>
    <row r="787" spans="1:24" ht="13">
      <c r="A787" s="7"/>
      <c r="B787" s="7"/>
      <c r="C787" s="7"/>
      <c r="D787" s="7"/>
      <c r="E787" s="7"/>
      <c r="F787" s="7"/>
      <c r="G787" s="7"/>
      <c r="H787" s="7"/>
      <c r="I787" s="7"/>
      <c r="J787" s="7"/>
      <c r="K787" s="7"/>
      <c r="L787" s="7"/>
      <c r="M787" s="7"/>
      <c r="N787" s="7"/>
      <c r="O787" s="7"/>
      <c r="P787" s="7"/>
      <c r="Q787" s="7"/>
      <c r="R787" s="7"/>
      <c r="S787" s="7"/>
      <c r="T787" s="7"/>
      <c r="U787" s="7"/>
      <c r="V787" s="7"/>
      <c r="W787" s="7"/>
      <c r="X787" s="7"/>
    </row>
    <row r="788" spans="1:24" ht="13">
      <c r="A788" s="7"/>
      <c r="B788" s="7"/>
      <c r="C788" s="7"/>
      <c r="D788" s="7"/>
      <c r="E788" s="7"/>
      <c r="F788" s="7"/>
      <c r="G788" s="7"/>
      <c r="H788" s="7"/>
      <c r="I788" s="7"/>
      <c r="J788" s="7"/>
      <c r="K788" s="7"/>
      <c r="L788" s="7"/>
      <c r="M788" s="7"/>
      <c r="N788" s="7"/>
      <c r="O788" s="7"/>
      <c r="P788" s="7"/>
      <c r="Q788" s="7"/>
      <c r="R788" s="7"/>
      <c r="S788" s="7"/>
      <c r="T788" s="7"/>
      <c r="U788" s="7"/>
      <c r="V788" s="7"/>
      <c r="W788" s="7"/>
      <c r="X788" s="7"/>
    </row>
    <row r="789" spans="1:24" ht="13">
      <c r="A789" s="7"/>
      <c r="B789" s="7"/>
      <c r="C789" s="7"/>
      <c r="D789" s="7"/>
      <c r="E789" s="7"/>
      <c r="F789" s="7"/>
      <c r="G789" s="7"/>
      <c r="H789" s="7"/>
      <c r="I789" s="7"/>
      <c r="J789" s="7"/>
      <c r="K789" s="7"/>
      <c r="L789" s="7"/>
      <c r="M789" s="7"/>
      <c r="N789" s="7"/>
      <c r="O789" s="7"/>
      <c r="P789" s="7"/>
      <c r="Q789" s="7"/>
      <c r="R789" s="7"/>
      <c r="S789" s="7"/>
      <c r="T789" s="7"/>
      <c r="U789" s="7"/>
      <c r="V789" s="7"/>
      <c r="W789" s="7"/>
      <c r="X789" s="7"/>
    </row>
    <row r="790" spans="1:24" ht="13">
      <c r="A790" s="7"/>
      <c r="B790" s="7"/>
      <c r="C790" s="7"/>
      <c r="D790" s="7"/>
      <c r="E790" s="7"/>
      <c r="F790" s="7"/>
      <c r="G790" s="7"/>
      <c r="H790" s="7"/>
      <c r="I790" s="7"/>
      <c r="J790" s="7"/>
      <c r="K790" s="7"/>
      <c r="L790" s="7"/>
      <c r="M790" s="7"/>
      <c r="N790" s="7"/>
      <c r="O790" s="7"/>
      <c r="P790" s="7"/>
      <c r="Q790" s="7"/>
      <c r="R790" s="7"/>
      <c r="S790" s="7"/>
      <c r="T790" s="7"/>
      <c r="U790" s="7"/>
      <c r="V790" s="7"/>
      <c r="W790" s="7"/>
      <c r="X790" s="7"/>
    </row>
    <row r="791" spans="1:24" ht="13">
      <c r="A791" s="7"/>
      <c r="B791" s="7"/>
      <c r="C791" s="7"/>
      <c r="D791" s="7"/>
      <c r="E791" s="7"/>
      <c r="F791" s="7"/>
      <c r="G791" s="7"/>
      <c r="H791" s="7"/>
      <c r="I791" s="7"/>
      <c r="J791" s="7"/>
      <c r="K791" s="7"/>
      <c r="L791" s="7"/>
      <c r="M791" s="7"/>
      <c r="N791" s="7"/>
      <c r="O791" s="7"/>
      <c r="P791" s="7"/>
      <c r="Q791" s="7"/>
      <c r="R791" s="7"/>
      <c r="S791" s="7"/>
      <c r="T791" s="7"/>
      <c r="U791" s="7"/>
      <c r="V791" s="7"/>
      <c r="W791" s="7"/>
      <c r="X791" s="7"/>
    </row>
    <row r="792" spans="1:24" ht="13">
      <c r="A792" s="7"/>
      <c r="B792" s="7"/>
      <c r="C792" s="7"/>
      <c r="D792" s="7"/>
      <c r="E792" s="7"/>
      <c r="F792" s="7"/>
      <c r="G792" s="7"/>
      <c r="H792" s="7"/>
      <c r="I792" s="7"/>
      <c r="J792" s="7"/>
      <c r="K792" s="7"/>
      <c r="L792" s="7"/>
      <c r="M792" s="7"/>
      <c r="N792" s="7"/>
      <c r="O792" s="7"/>
      <c r="P792" s="7"/>
      <c r="Q792" s="7"/>
      <c r="R792" s="7"/>
      <c r="S792" s="7"/>
      <c r="T792" s="7"/>
      <c r="U792" s="7"/>
      <c r="V792" s="7"/>
      <c r="W792" s="7"/>
      <c r="X792" s="7"/>
    </row>
    <row r="793" spans="1:24" ht="13">
      <c r="A793" s="7"/>
      <c r="B793" s="7"/>
      <c r="C793" s="7"/>
      <c r="D793" s="7"/>
      <c r="E793" s="7"/>
      <c r="F793" s="7"/>
      <c r="G793" s="7"/>
      <c r="H793" s="7"/>
      <c r="I793" s="7"/>
      <c r="J793" s="7"/>
      <c r="K793" s="7"/>
      <c r="L793" s="7"/>
      <c r="M793" s="7"/>
      <c r="N793" s="7"/>
      <c r="O793" s="7"/>
      <c r="P793" s="7"/>
      <c r="Q793" s="7"/>
      <c r="R793" s="7"/>
      <c r="S793" s="7"/>
      <c r="T793" s="7"/>
      <c r="U793" s="7"/>
      <c r="V793" s="7"/>
      <c r="W793" s="7"/>
      <c r="X793" s="7"/>
    </row>
    <row r="794" spans="1:24" ht="13">
      <c r="A794" s="7"/>
      <c r="B794" s="7"/>
      <c r="C794" s="7"/>
      <c r="D794" s="7"/>
      <c r="E794" s="7"/>
      <c r="F794" s="7"/>
      <c r="G794" s="7"/>
      <c r="H794" s="7"/>
      <c r="I794" s="7"/>
      <c r="J794" s="7"/>
      <c r="K794" s="7"/>
      <c r="L794" s="7"/>
      <c r="M794" s="7"/>
      <c r="N794" s="7"/>
      <c r="O794" s="7"/>
      <c r="P794" s="7"/>
      <c r="Q794" s="7"/>
      <c r="R794" s="7"/>
      <c r="S794" s="7"/>
      <c r="T794" s="7"/>
      <c r="U794" s="7"/>
      <c r="V794" s="7"/>
      <c r="W794" s="7"/>
      <c r="X794" s="7"/>
    </row>
    <row r="795" spans="1:24" ht="13">
      <c r="A795" s="7"/>
      <c r="B795" s="7"/>
      <c r="C795" s="7"/>
      <c r="D795" s="7"/>
      <c r="E795" s="7"/>
      <c r="F795" s="7"/>
      <c r="G795" s="7"/>
      <c r="H795" s="7"/>
      <c r="I795" s="7"/>
      <c r="J795" s="7"/>
      <c r="K795" s="7"/>
      <c r="L795" s="7"/>
      <c r="M795" s="7"/>
      <c r="N795" s="7"/>
      <c r="O795" s="7"/>
      <c r="P795" s="7"/>
      <c r="Q795" s="7"/>
      <c r="R795" s="7"/>
      <c r="S795" s="7"/>
      <c r="T795" s="7"/>
      <c r="U795" s="7"/>
      <c r="V795" s="7"/>
      <c r="W795" s="7"/>
      <c r="X795" s="7"/>
    </row>
    <row r="796" spans="1:24" ht="13">
      <c r="A796" s="7"/>
      <c r="B796" s="7"/>
      <c r="C796" s="7"/>
      <c r="D796" s="7"/>
      <c r="E796" s="7"/>
      <c r="F796" s="7"/>
      <c r="G796" s="7"/>
      <c r="H796" s="7"/>
      <c r="I796" s="7"/>
      <c r="J796" s="7"/>
      <c r="K796" s="7"/>
      <c r="L796" s="7"/>
      <c r="M796" s="7"/>
      <c r="N796" s="7"/>
      <c r="O796" s="7"/>
      <c r="P796" s="7"/>
      <c r="Q796" s="7"/>
      <c r="R796" s="7"/>
      <c r="S796" s="7"/>
      <c r="T796" s="7"/>
      <c r="U796" s="7"/>
      <c r="V796" s="7"/>
      <c r="W796" s="7"/>
      <c r="X796" s="7"/>
    </row>
    <row r="797" spans="1:24" ht="13">
      <c r="A797" s="7"/>
      <c r="B797" s="7"/>
      <c r="C797" s="7"/>
      <c r="D797" s="7"/>
      <c r="E797" s="7"/>
      <c r="F797" s="7"/>
      <c r="G797" s="7"/>
      <c r="H797" s="7"/>
      <c r="I797" s="7"/>
      <c r="J797" s="7"/>
      <c r="K797" s="7"/>
      <c r="L797" s="7"/>
      <c r="M797" s="7"/>
      <c r="N797" s="7"/>
      <c r="O797" s="7"/>
      <c r="P797" s="7"/>
      <c r="Q797" s="7"/>
      <c r="R797" s="7"/>
      <c r="S797" s="7"/>
      <c r="T797" s="7"/>
      <c r="U797" s="7"/>
      <c r="V797" s="7"/>
      <c r="W797" s="7"/>
      <c r="X797" s="7"/>
    </row>
    <row r="798" spans="1:24" ht="13">
      <c r="A798" s="7"/>
      <c r="B798" s="7"/>
      <c r="C798" s="7"/>
      <c r="D798" s="7"/>
      <c r="E798" s="7"/>
      <c r="F798" s="7"/>
      <c r="G798" s="7"/>
      <c r="H798" s="7"/>
      <c r="I798" s="7"/>
      <c r="J798" s="7"/>
      <c r="K798" s="7"/>
      <c r="L798" s="7"/>
      <c r="M798" s="7"/>
      <c r="N798" s="7"/>
      <c r="O798" s="7"/>
      <c r="P798" s="7"/>
      <c r="Q798" s="7"/>
      <c r="R798" s="7"/>
      <c r="S798" s="7"/>
      <c r="T798" s="7"/>
      <c r="U798" s="7"/>
      <c r="V798" s="7"/>
      <c r="W798" s="7"/>
      <c r="X798" s="7"/>
    </row>
    <row r="799" spans="1:24" ht="13">
      <c r="A799" s="7"/>
      <c r="B799" s="7"/>
      <c r="C799" s="7"/>
      <c r="D799" s="7"/>
      <c r="E799" s="7"/>
      <c r="F799" s="7"/>
      <c r="G799" s="7"/>
      <c r="H799" s="7"/>
      <c r="I799" s="7"/>
      <c r="J799" s="7"/>
      <c r="K799" s="7"/>
      <c r="L799" s="7"/>
      <c r="M799" s="7"/>
      <c r="N799" s="7"/>
      <c r="O799" s="7"/>
      <c r="P799" s="7"/>
      <c r="Q799" s="7"/>
      <c r="R799" s="7"/>
      <c r="S799" s="7"/>
      <c r="T799" s="7"/>
      <c r="U799" s="7"/>
      <c r="V799" s="7"/>
      <c r="W799" s="7"/>
      <c r="X799" s="7"/>
    </row>
    <row r="800" spans="1:24" ht="13">
      <c r="A800" s="7"/>
      <c r="B800" s="7"/>
      <c r="C800" s="7"/>
      <c r="D800" s="7"/>
      <c r="E800" s="7"/>
      <c r="F800" s="7"/>
      <c r="G800" s="7"/>
      <c r="H800" s="7"/>
      <c r="I800" s="7"/>
      <c r="J800" s="7"/>
      <c r="K800" s="7"/>
      <c r="L800" s="7"/>
      <c r="M800" s="7"/>
      <c r="N800" s="7"/>
      <c r="O800" s="7"/>
      <c r="P800" s="7"/>
      <c r="Q800" s="7"/>
      <c r="R800" s="7"/>
      <c r="S800" s="7"/>
      <c r="T800" s="7"/>
      <c r="U800" s="7"/>
      <c r="V800" s="7"/>
      <c r="W800" s="7"/>
      <c r="X800" s="7"/>
    </row>
    <row r="801" spans="1:24" ht="13">
      <c r="A801" s="7"/>
      <c r="B801" s="7"/>
      <c r="C801" s="7"/>
      <c r="D801" s="7"/>
      <c r="E801" s="7"/>
      <c r="F801" s="7"/>
      <c r="G801" s="7"/>
      <c r="H801" s="7"/>
      <c r="I801" s="7"/>
      <c r="J801" s="7"/>
      <c r="K801" s="7"/>
      <c r="L801" s="7"/>
      <c r="M801" s="7"/>
      <c r="N801" s="7"/>
      <c r="O801" s="7"/>
      <c r="P801" s="7"/>
      <c r="Q801" s="7"/>
      <c r="R801" s="7"/>
      <c r="S801" s="7"/>
      <c r="T801" s="7"/>
      <c r="U801" s="7"/>
      <c r="V801" s="7"/>
      <c r="W801" s="7"/>
      <c r="X801" s="7"/>
    </row>
    <row r="802" spans="1:24" ht="13">
      <c r="A802" s="7"/>
      <c r="B802" s="7"/>
      <c r="C802" s="7"/>
      <c r="D802" s="7"/>
      <c r="E802" s="7"/>
      <c r="F802" s="7"/>
      <c r="G802" s="7"/>
      <c r="H802" s="7"/>
      <c r="I802" s="7"/>
      <c r="J802" s="7"/>
      <c r="K802" s="7"/>
      <c r="L802" s="7"/>
      <c r="M802" s="7"/>
      <c r="N802" s="7"/>
      <c r="O802" s="7"/>
      <c r="P802" s="7"/>
      <c r="Q802" s="7"/>
      <c r="R802" s="7"/>
      <c r="S802" s="7"/>
      <c r="T802" s="7"/>
      <c r="U802" s="7"/>
      <c r="V802" s="7"/>
      <c r="W802" s="7"/>
      <c r="X802" s="7"/>
    </row>
    <row r="803" spans="1:24" ht="13">
      <c r="A803" s="7"/>
      <c r="B803" s="7"/>
      <c r="C803" s="7"/>
      <c r="D803" s="7"/>
      <c r="E803" s="7"/>
      <c r="F803" s="7"/>
      <c r="G803" s="7"/>
      <c r="H803" s="7"/>
      <c r="I803" s="7"/>
      <c r="J803" s="7"/>
      <c r="K803" s="7"/>
      <c r="L803" s="7"/>
      <c r="M803" s="7"/>
      <c r="N803" s="7"/>
      <c r="O803" s="7"/>
      <c r="P803" s="7"/>
      <c r="Q803" s="7"/>
      <c r="R803" s="7"/>
      <c r="S803" s="7"/>
      <c r="T803" s="7"/>
      <c r="U803" s="7"/>
      <c r="V803" s="7"/>
      <c r="W803" s="7"/>
      <c r="X803" s="7"/>
    </row>
    <row r="804" spans="1:24" ht="13">
      <c r="A804" s="7"/>
      <c r="B804" s="7"/>
      <c r="C804" s="7"/>
      <c r="D804" s="7"/>
      <c r="E804" s="7"/>
      <c r="F804" s="7"/>
      <c r="G804" s="7"/>
      <c r="H804" s="7"/>
      <c r="I804" s="7"/>
      <c r="J804" s="7"/>
      <c r="K804" s="7"/>
      <c r="L804" s="7"/>
      <c r="M804" s="7"/>
      <c r="N804" s="7"/>
      <c r="O804" s="7"/>
      <c r="P804" s="7"/>
      <c r="Q804" s="7"/>
      <c r="R804" s="7"/>
      <c r="S804" s="7"/>
      <c r="T804" s="7"/>
      <c r="U804" s="7"/>
      <c r="V804" s="7"/>
      <c r="W804" s="7"/>
      <c r="X804" s="7"/>
    </row>
    <row r="805" spans="1:24" ht="13">
      <c r="A805" s="7"/>
      <c r="B805" s="7"/>
      <c r="C805" s="7"/>
      <c r="D805" s="7"/>
      <c r="E805" s="7"/>
      <c r="F805" s="7"/>
      <c r="G805" s="7"/>
      <c r="H805" s="7"/>
      <c r="I805" s="7"/>
      <c r="J805" s="7"/>
      <c r="K805" s="7"/>
      <c r="L805" s="7"/>
      <c r="M805" s="7"/>
      <c r="N805" s="7"/>
      <c r="O805" s="7"/>
      <c r="P805" s="7"/>
      <c r="Q805" s="7"/>
      <c r="R805" s="7"/>
      <c r="S805" s="7"/>
      <c r="T805" s="7"/>
      <c r="U805" s="7"/>
      <c r="V805" s="7"/>
      <c r="W805" s="7"/>
      <c r="X805" s="7"/>
    </row>
    <row r="806" spans="1:24" ht="13">
      <c r="A806" s="7"/>
      <c r="B806" s="7"/>
      <c r="C806" s="7"/>
      <c r="D806" s="7"/>
      <c r="E806" s="7"/>
      <c r="F806" s="7"/>
      <c r="G806" s="7"/>
      <c r="H806" s="7"/>
      <c r="I806" s="7"/>
      <c r="J806" s="7"/>
      <c r="K806" s="7"/>
      <c r="L806" s="7"/>
      <c r="M806" s="7"/>
      <c r="N806" s="7"/>
      <c r="O806" s="7"/>
      <c r="P806" s="7"/>
      <c r="Q806" s="7"/>
      <c r="R806" s="7"/>
      <c r="S806" s="7"/>
      <c r="T806" s="7"/>
      <c r="U806" s="7"/>
      <c r="V806" s="7"/>
      <c r="W806" s="7"/>
      <c r="X806" s="7"/>
    </row>
    <row r="807" spans="1:24" ht="13">
      <c r="A807" s="7"/>
      <c r="B807" s="7"/>
      <c r="C807" s="7"/>
      <c r="D807" s="7"/>
      <c r="E807" s="7"/>
      <c r="F807" s="7"/>
      <c r="G807" s="7"/>
      <c r="H807" s="7"/>
      <c r="I807" s="7"/>
      <c r="J807" s="7"/>
      <c r="K807" s="7"/>
      <c r="L807" s="7"/>
      <c r="M807" s="7"/>
      <c r="N807" s="7"/>
      <c r="O807" s="7"/>
      <c r="P807" s="7"/>
      <c r="Q807" s="7"/>
      <c r="R807" s="7"/>
      <c r="S807" s="7"/>
      <c r="T807" s="7"/>
      <c r="U807" s="7"/>
      <c r="V807" s="7"/>
      <c r="W807" s="7"/>
      <c r="X807" s="7"/>
    </row>
    <row r="808" spans="1:24" ht="13">
      <c r="A808" s="7"/>
      <c r="B808" s="7"/>
      <c r="C808" s="7"/>
      <c r="D808" s="7"/>
      <c r="E808" s="7"/>
      <c r="F808" s="7"/>
      <c r="G808" s="7"/>
      <c r="H808" s="7"/>
      <c r="I808" s="7"/>
      <c r="J808" s="7"/>
      <c r="K808" s="7"/>
      <c r="L808" s="7"/>
      <c r="M808" s="7"/>
      <c r="N808" s="7"/>
      <c r="O808" s="7"/>
      <c r="P808" s="7"/>
      <c r="Q808" s="7"/>
      <c r="R808" s="7"/>
      <c r="S808" s="7"/>
      <c r="T808" s="7"/>
      <c r="U808" s="7"/>
      <c r="V808" s="7"/>
      <c r="W808" s="7"/>
      <c r="X808" s="7"/>
    </row>
    <row r="809" spans="1:24" ht="13">
      <c r="A809" s="7"/>
      <c r="B809" s="7"/>
      <c r="C809" s="7"/>
      <c r="D809" s="7"/>
      <c r="E809" s="7"/>
      <c r="F809" s="7"/>
      <c r="G809" s="7"/>
      <c r="H809" s="7"/>
      <c r="I809" s="7"/>
      <c r="J809" s="7"/>
      <c r="K809" s="7"/>
      <c r="L809" s="7"/>
      <c r="M809" s="7"/>
      <c r="N809" s="7"/>
      <c r="O809" s="7"/>
      <c r="P809" s="7"/>
      <c r="Q809" s="7"/>
      <c r="R809" s="7"/>
      <c r="S809" s="7"/>
      <c r="T809" s="7"/>
      <c r="U809" s="7"/>
      <c r="V809" s="7"/>
      <c r="W809" s="7"/>
      <c r="X809" s="7"/>
    </row>
    <row r="810" spans="1:24" ht="13">
      <c r="A810" s="7"/>
      <c r="B810" s="7"/>
      <c r="C810" s="7"/>
      <c r="D810" s="7"/>
      <c r="E810" s="7"/>
      <c r="F810" s="7"/>
      <c r="G810" s="7"/>
      <c r="H810" s="7"/>
      <c r="I810" s="7"/>
      <c r="J810" s="7"/>
      <c r="K810" s="7"/>
      <c r="L810" s="7"/>
      <c r="M810" s="7"/>
      <c r="N810" s="7"/>
      <c r="O810" s="7"/>
      <c r="P810" s="7"/>
      <c r="Q810" s="7"/>
      <c r="R810" s="7"/>
      <c r="S810" s="7"/>
      <c r="T810" s="7"/>
      <c r="U810" s="7"/>
      <c r="V810" s="7"/>
      <c r="W810" s="7"/>
      <c r="X810" s="7"/>
    </row>
    <row r="811" spans="1:24" ht="13">
      <c r="A811" s="7"/>
      <c r="B811" s="7"/>
      <c r="C811" s="7"/>
      <c r="D811" s="7"/>
      <c r="E811" s="7"/>
      <c r="F811" s="7"/>
      <c r="G811" s="7"/>
      <c r="H811" s="7"/>
      <c r="I811" s="7"/>
      <c r="J811" s="7"/>
      <c r="K811" s="7"/>
      <c r="L811" s="7"/>
      <c r="M811" s="7"/>
      <c r="N811" s="7"/>
      <c r="O811" s="7"/>
      <c r="P811" s="7"/>
      <c r="Q811" s="7"/>
      <c r="R811" s="7"/>
      <c r="S811" s="7"/>
      <c r="T811" s="7"/>
      <c r="U811" s="7"/>
      <c r="V811" s="7"/>
      <c r="W811" s="7"/>
      <c r="X811" s="7"/>
    </row>
    <row r="812" spans="1:24" ht="13">
      <c r="A812" s="7"/>
      <c r="B812" s="7"/>
      <c r="C812" s="7"/>
      <c r="D812" s="7"/>
      <c r="E812" s="7"/>
      <c r="F812" s="7"/>
      <c r="G812" s="7"/>
      <c r="H812" s="7"/>
      <c r="I812" s="7"/>
      <c r="J812" s="7"/>
      <c r="K812" s="7"/>
      <c r="L812" s="7"/>
      <c r="M812" s="7"/>
      <c r="N812" s="7"/>
      <c r="O812" s="7"/>
      <c r="P812" s="7"/>
      <c r="Q812" s="7"/>
      <c r="R812" s="7"/>
      <c r="S812" s="7"/>
      <c r="T812" s="7"/>
      <c r="U812" s="7"/>
      <c r="V812" s="7"/>
      <c r="W812" s="7"/>
      <c r="X812" s="7"/>
    </row>
    <row r="813" spans="1:24" ht="13">
      <c r="A813" s="7"/>
      <c r="B813" s="7"/>
      <c r="C813" s="7"/>
      <c r="D813" s="7"/>
      <c r="E813" s="7"/>
      <c r="F813" s="7"/>
      <c r="G813" s="7"/>
      <c r="H813" s="7"/>
      <c r="I813" s="7"/>
      <c r="J813" s="7"/>
      <c r="K813" s="7"/>
      <c r="L813" s="7"/>
      <c r="M813" s="7"/>
      <c r="N813" s="7"/>
      <c r="O813" s="7"/>
      <c r="P813" s="7"/>
      <c r="Q813" s="7"/>
      <c r="R813" s="7"/>
      <c r="S813" s="7"/>
      <c r="T813" s="7"/>
      <c r="U813" s="7"/>
      <c r="V813" s="7"/>
      <c r="W813" s="7"/>
      <c r="X813" s="7"/>
    </row>
    <row r="814" spans="1:24" ht="13">
      <c r="A814" s="7"/>
      <c r="B814" s="7"/>
      <c r="C814" s="7"/>
      <c r="D814" s="7"/>
      <c r="E814" s="7"/>
      <c r="F814" s="7"/>
      <c r="G814" s="7"/>
      <c r="H814" s="7"/>
      <c r="I814" s="7"/>
      <c r="J814" s="7"/>
      <c r="K814" s="7"/>
      <c r="L814" s="7"/>
      <c r="M814" s="7"/>
      <c r="N814" s="7"/>
      <c r="O814" s="7"/>
      <c r="P814" s="7"/>
      <c r="Q814" s="7"/>
      <c r="R814" s="7"/>
      <c r="S814" s="7"/>
      <c r="T814" s="7"/>
      <c r="U814" s="7"/>
      <c r="V814" s="7"/>
      <c r="W814" s="7"/>
      <c r="X814" s="7"/>
    </row>
    <row r="815" spans="1:24" ht="13">
      <c r="A815" s="7"/>
      <c r="B815" s="7"/>
      <c r="C815" s="7"/>
      <c r="D815" s="7"/>
      <c r="E815" s="7"/>
      <c r="F815" s="7"/>
      <c r="G815" s="7"/>
      <c r="H815" s="7"/>
      <c r="I815" s="7"/>
      <c r="J815" s="7"/>
      <c r="K815" s="7"/>
      <c r="L815" s="7"/>
      <c r="M815" s="7"/>
      <c r="N815" s="7"/>
      <c r="O815" s="7"/>
      <c r="P815" s="7"/>
      <c r="Q815" s="7"/>
      <c r="R815" s="7"/>
      <c r="S815" s="7"/>
      <c r="T815" s="7"/>
      <c r="U815" s="7"/>
      <c r="V815" s="7"/>
      <c r="W815" s="7"/>
      <c r="X815" s="7"/>
    </row>
    <row r="816" spans="1:24" ht="13">
      <c r="A816" s="7"/>
      <c r="B816" s="7"/>
      <c r="C816" s="7"/>
      <c r="D816" s="7"/>
      <c r="E816" s="7"/>
      <c r="F816" s="7"/>
      <c r="G816" s="7"/>
      <c r="H816" s="7"/>
      <c r="I816" s="7"/>
      <c r="J816" s="7"/>
      <c r="K816" s="7"/>
      <c r="L816" s="7"/>
      <c r="M816" s="7"/>
      <c r="N816" s="7"/>
      <c r="O816" s="7"/>
      <c r="P816" s="7"/>
      <c r="Q816" s="7"/>
      <c r="R816" s="7"/>
      <c r="S816" s="7"/>
      <c r="T816" s="7"/>
      <c r="U816" s="7"/>
      <c r="V816" s="7"/>
      <c r="W816" s="7"/>
      <c r="X816" s="7"/>
    </row>
    <row r="817" spans="1:24" ht="13">
      <c r="A817" s="7"/>
      <c r="B817" s="7"/>
      <c r="C817" s="7"/>
      <c r="D817" s="7"/>
      <c r="E817" s="7"/>
      <c r="F817" s="7"/>
      <c r="G817" s="7"/>
      <c r="H817" s="7"/>
      <c r="I817" s="7"/>
      <c r="J817" s="7"/>
      <c r="K817" s="7"/>
      <c r="L817" s="7"/>
      <c r="M817" s="7"/>
      <c r="N817" s="7"/>
      <c r="O817" s="7"/>
      <c r="P817" s="7"/>
      <c r="Q817" s="7"/>
      <c r="R817" s="7"/>
      <c r="S817" s="7"/>
      <c r="T817" s="7"/>
      <c r="U817" s="7"/>
      <c r="V817" s="7"/>
      <c r="W817" s="7"/>
      <c r="X817" s="7"/>
    </row>
    <row r="818" spans="1:24" ht="13">
      <c r="A818" s="7"/>
      <c r="B818" s="7"/>
      <c r="C818" s="7"/>
      <c r="D818" s="7"/>
      <c r="E818" s="7"/>
      <c r="F818" s="7"/>
      <c r="G818" s="7"/>
      <c r="H818" s="7"/>
      <c r="I818" s="7"/>
      <c r="J818" s="7"/>
      <c r="K818" s="7"/>
      <c r="L818" s="7"/>
      <c r="M818" s="7"/>
      <c r="N818" s="7"/>
      <c r="O818" s="7"/>
      <c r="P818" s="7"/>
      <c r="Q818" s="7"/>
      <c r="R818" s="7"/>
      <c r="S818" s="7"/>
      <c r="T818" s="7"/>
      <c r="U818" s="7"/>
      <c r="V818" s="7"/>
      <c r="W818" s="7"/>
      <c r="X818" s="7"/>
    </row>
    <row r="819" spans="1:24" ht="13">
      <c r="A819" s="7"/>
      <c r="B819" s="7"/>
      <c r="C819" s="7"/>
      <c r="D819" s="7"/>
      <c r="E819" s="7"/>
      <c r="F819" s="7"/>
      <c r="G819" s="7"/>
      <c r="H819" s="7"/>
      <c r="I819" s="7"/>
      <c r="J819" s="7"/>
      <c r="K819" s="7"/>
      <c r="L819" s="7"/>
      <c r="M819" s="7"/>
      <c r="N819" s="7"/>
      <c r="O819" s="7"/>
      <c r="P819" s="7"/>
      <c r="Q819" s="7"/>
      <c r="R819" s="7"/>
      <c r="S819" s="7"/>
      <c r="T819" s="7"/>
      <c r="U819" s="7"/>
      <c r="V819" s="7"/>
      <c r="W819" s="7"/>
      <c r="X819" s="7"/>
    </row>
    <row r="820" spans="1:24" ht="13">
      <c r="A820" s="7"/>
      <c r="B820" s="7"/>
      <c r="C820" s="7"/>
      <c r="D820" s="7"/>
      <c r="E820" s="7"/>
      <c r="F820" s="7"/>
      <c r="G820" s="7"/>
      <c r="H820" s="7"/>
      <c r="I820" s="7"/>
      <c r="J820" s="7"/>
      <c r="K820" s="7"/>
      <c r="L820" s="7"/>
      <c r="M820" s="7"/>
      <c r="N820" s="7"/>
      <c r="O820" s="7"/>
      <c r="P820" s="7"/>
      <c r="Q820" s="7"/>
      <c r="R820" s="7"/>
      <c r="S820" s="7"/>
      <c r="T820" s="7"/>
      <c r="U820" s="7"/>
      <c r="V820" s="7"/>
      <c r="W820" s="7"/>
      <c r="X820" s="7"/>
    </row>
    <row r="821" spans="1:24" ht="13">
      <c r="A821" s="7"/>
      <c r="B821" s="7"/>
      <c r="C821" s="7"/>
      <c r="D821" s="7"/>
      <c r="E821" s="7"/>
      <c r="F821" s="7"/>
      <c r="G821" s="7"/>
      <c r="H821" s="7"/>
      <c r="I821" s="7"/>
      <c r="J821" s="7"/>
      <c r="K821" s="7"/>
      <c r="L821" s="7"/>
      <c r="M821" s="7"/>
      <c r="N821" s="7"/>
      <c r="O821" s="7"/>
      <c r="P821" s="7"/>
      <c r="Q821" s="7"/>
      <c r="R821" s="7"/>
      <c r="S821" s="7"/>
      <c r="T821" s="7"/>
      <c r="U821" s="7"/>
      <c r="V821" s="7"/>
      <c r="W821" s="7"/>
      <c r="X821" s="7"/>
    </row>
    <row r="822" spans="1:24" ht="13">
      <c r="A822" s="7"/>
      <c r="B822" s="7"/>
      <c r="C822" s="7"/>
      <c r="D822" s="7"/>
      <c r="E822" s="7"/>
      <c r="F822" s="7"/>
      <c r="G822" s="7"/>
      <c r="H822" s="7"/>
      <c r="I822" s="7"/>
      <c r="J822" s="7"/>
      <c r="K822" s="7"/>
      <c r="L822" s="7"/>
      <c r="M822" s="7"/>
      <c r="N822" s="7"/>
      <c r="O822" s="7"/>
      <c r="P822" s="7"/>
      <c r="Q822" s="7"/>
      <c r="R822" s="7"/>
      <c r="S822" s="7"/>
      <c r="T822" s="7"/>
      <c r="U822" s="7"/>
      <c r="V822" s="7"/>
      <c r="W822" s="7"/>
      <c r="X822" s="7"/>
    </row>
    <row r="823" spans="1:24" ht="13">
      <c r="A823" s="7"/>
      <c r="B823" s="7"/>
      <c r="C823" s="7"/>
      <c r="D823" s="7"/>
      <c r="E823" s="7"/>
      <c r="F823" s="7"/>
      <c r="G823" s="7"/>
      <c r="H823" s="7"/>
      <c r="I823" s="7"/>
      <c r="J823" s="7"/>
      <c r="K823" s="7"/>
      <c r="L823" s="7"/>
      <c r="M823" s="7"/>
      <c r="N823" s="7"/>
      <c r="O823" s="7"/>
      <c r="P823" s="7"/>
      <c r="Q823" s="7"/>
      <c r="R823" s="7"/>
      <c r="S823" s="7"/>
      <c r="T823" s="7"/>
      <c r="U823" s="7"/>
      <c r="V823" s="7"/>
      <c r="W823" s="7"/>
      <c r="X823" s="7"/>
    </row>
    <row r="824" spans="1:24" ht="13">
      <c r="A824" s="7"/>
      <c r="B824" s="7"/>
      <c r="C824" s="7"/>
      <c r="D824" s="7"/>
      <c r="E824" s="7"/>
      <c r="F824" s="7"/>
      <c r="G824" s="7"/>
      <c r="H824" s="7"/>
      <c r="I824" s="7"/>
      <c r="J824" s="7"/>
      <c r="K824" s="7"/>
      <c r="L824" s="7"/>
      <c r="M824" s="7"/>
      <c r="N824" s="7"/>
      <c r="O824" s="7"/>
      <c r="P824" s="7"/>
      <c r="Q824" s="7"/>
      <c r="R824" s="7"/>
      <c r="S824" s="7"/>
      <c r="T824" s="7"/>
      <c r="U824" s="7"/>
      <c r="V824" s="7"/>
      <c r="W824" s="7"/>
      <c r="X824" s="7"/>
    </row>
    <row r="825" spans="1:24" ht="13">
      <c r="A825" s="7"/>
      <c r="B825" s="7"/>
      <c r="C825" s="7"/>
      <c r="D825" s="7"/>
      <c r="E825" s="7"/>
      <c r="F825" s="7"/>
      <c r="G825" s="7"/>
      <c r="H825" s="7"/>
      <c r="I825" s="7"/>
      <c r="J825" s="7"/>
      <c r="K825" s="7"/>
      <c r="L825" s="7"/>
      <c r="M825" s="7"/>
      <c r="N825" s="7"/>
      <c r="O825" s="7"/>
      <c r="P825" s="7"/>
      <c r="Q825" s="7"/>
      <c r="R825" s="7"/>
      <c r="S825" s="7"/>
      <c r="T825" s="7"/>
      <c r="U825" s="7"/>
      <c r="V825" s="7"/>
      <c r="W825" s="7"/>
      <c r="X825" s="7"/>
    </row>
    <row r="826" spans="1:24" ht="13">
      <c r="A826" s="7"/>
      <c r="B826" s="7"/>
      <c r="C826" s="7"/>
      <c r="D826" s="7"/>
      <c r="E826" s="7"/>
      <c r="F826" s="7"/>
      <c r="G826" s="7"/>
      <c r="H826" s="7"/>
      <c r="I826" s="7"/>
      <c r="J826" s="7"/>
      <c r="K826" s="7"/>
      <c r="L826" s="7"/>
      <c r="M826" s="7"/>
      <c r="N826" s="7"/>
      <c r="O826" s="7"/>
      <c r="P826" s="7"/>
      <c r="Q826" s="7"/>
      <c r="R826" s="7"/>
      <c r="S826" s="7"/>
      <c r="T826" s="7"/>
      <c r="U826" s="7"/>
      <c r="V826" s="7"/>
      <c r="W826" s="7"/>
      <c r="X826" s="7"/>
    </row>
    <row r="827" spans="1:24" ht="13">
      <c r="A827" s="7"/>
      <c r="B827" s="7"/>
      <c r="C827" s="7"/>
      <c r="D827" s="7"/>
      <c r="E827" s="7"/>
      <c r="F827" s="7"/>
      <c r="G827" s="7"/>
      <c r="H827" s="7"/>
      <c r="I827" s="7"/>
      <c r="J827" s="7"/>
      <c r="K827" s="7"/>
      <c r="L827" s="7"/>
      <c r="M827" s="7"/>
      <c r="N827" s="7"/>
      <c r="O827" s="7"/>
      <c r="P827" s="7"/>
      <c r="Q827" s="7"/>
      <c r="R827" s="7"/>
      <c r="S827" s="7"/>
      <c r="T827" s="7"/>
      <c r="U827" s="7"/>
      <c r="V827" s="7"/>
      <c r="W827" s="7"/>
      <c r="X827" s="7"/>
    </row>
    <row r="828" spans="1:24" ht="13">
      <c r="A828" s="7"/>
      <c r="B828" s="7"/>
      <c r="C828" s="7"/>
      <c r="D828" s="7"/>
      <c r="E828" s="7"/>
      <c r="F828" s="7"/>
      <c r="G828" s="7"/>
      <c r="H828" s="7"/>
      <c r="I828" s="7"/>
      <c r="J828" s="7"/>
      <c r="K828" s="7"/>
      <c r="L828" s="7"/>
      <c r="M828" s="7"/>
      <c r="N828" s="7"/>
      <c r="O828" s="7"/>
      <c r="P828" s="7"/>
      <c r="Q828" s="7"/>
      <c r="R828" s="7"/>
      <c r="S828" s="7"/>
      <c r="T828" s="7"/>
      <c r="U828" s="7"/>
      <c r="V828" s="7"/>
      <c r="W828" s="7"/>
      <c r="X828" s="7"/>
    </row>
    <row r="829" spans="1:24" ht="13">
      <c r="A829" s="7"/>
      <c r="B829" s="7"/>
      <c r="C829" s="7"/>
      <c r="D829" s="7"/>
      <c r="E829" s="7"/>
      <c r="F829" s="7"/>
      <c r="G829" s="7"/>
      <c r="H829" s="7"/>
      <c r="I829" s="7"/>
      <c r="J829" s="7"/>
      <c r="K829" s="7"/>
      <c r="L829" s="7"/>
      <c r="M829" s="7"/>
      <c r="N829" s="7"/>
      <c r="O829" s="7"/>
      <c r="P829" s="7"/>
      <c r="Q829" s="7"/>
      <c r="R829" s="7"/>
      <c r="S829" s="7"/>
      <c r="T829" s="7"/>
      <c r="U829" s="7"/>
      <c r="V829" s="7"/>
      <c r="W829" s="7"/>
      <c r="X829" s="7"/>
    </row>
    <row r="830" spans="1:24" ht="13">
      <c r="A830" s="7"/>
      <c r="B830" s="7"/>
      <c r="C830" s="7"/>
      <c r="D830" s="7"/>
      <c r="E830" s="7"/>
      <c r="F830" s="7"/>
      <c r="G830" s="7"/>
      <c r="H830" s="7"/>
      <c r="I830" s="7"/>
      <c r="J830" s="7"/>
      <c r="K830" s="7"/>
      <c r="L830" s="7"/>
      <c r="M830" s="7"/>
      <c r="N830" s="7"/>
      <c r="O830" s="7"/>
      <c r="P830" s="7"/>
      <c r="Q830" s="7"/>
      <c r="R830" s="7"/>
      <c r="S830" s="7"/>
      <c r="T830" s="7"/>
      <c r="U830" s="7"/>
      <c r="V830" s="7"/>
      <c r="W830" s="7"/>
      <c r="X830" s="7"/>
    </row>
    <row r="831" spans="1:24" ht="13">
      <c r="A831" s="7"/>
      <c r="B831" s="7"/>
      <c r="C831" s="7"/>
      <c r="D831" s="7"/>
      <c r="E831" s="7"/>
      <c r="F831" s="7"/>
      <c r="G831" s="7"/>
      <c r="H831" s="7"/>
      <c r="I831" s="7"/>
      <c r="J831" s="7"/>
      <c r="K831" s="7"/>
      <c r="L831" s="7"/>
      <c r="M831" s="7"/>
      <c r="N831" s="7"/>
      <c r="O831" s="7"/>
      <c r="P831" s="7"/>
      <c r="Q831" s="7"/>
      <c r="R831" s="7"/>
      <c r="S831" s="7"/>
      <c r="T831" s="7"/>
      <c r="U831" s="7"/>
      <c r="V831" s="7"/>
      <c r="W831" s="7"/>
      <c r="X831" s="7"/>
    </row>
    <row r="832" spans="1:24" ht="13">
      <c r="A832" s="7"/>
      <c r="B832" s="7"/>
      <c r="C832" s="7"/>
      <c r="D832" s="7"/>
      <c r="E832" s="7"/>
      <c r="F832" s="7"/>
      <c r="G832" s="7"/>
      <c r="H832" s="7"/>
      <c r="I832" s="7"/>
      <c r="J832" s="7"/>
      <c r="K832" s="7"/>
      <c r="L832" s="7"/>
      <c r="M832" s="7"/>
      <c r="N832" s="7"/>
      <c r="O832" s="7"/>
      <c r="P832" s="7"/>
      <c r="Q832" s="7"/>
      <c r="R832" s="7"/>
      <c r="S832" s="7"/>
      <c r="T832" s="7"/>
      <c r="U832" s="7"/>
      <c r="V832" s="7"/>
      <c r="W832" s="7"/>
      <c r="X832" s="7"/>
    </row>
    <row r="833" spans="1:24" ht="13">
      <c r="A833" s="7"/>
      <c r="B833" s="7"/>
      <c r="C833" s="7"/>
      <c r="D833" s="7"/>
      <c r="E833" s="7"/>
      <c r="F833" s="7"/>
      <c r="G833" s="7"/>
      <c r="H833" s="7"/>
      <c r="I833" s="7"/>
      <c r="J833" s="7"/>
      <c r="K833" s="7"/>
      <c r="L833" s="7"/>
      <c r="M833" s="7"/>
      <c r="N833" s="7"/>
      <c r="O833" s="7"/>
      <c r="P833" s="7"/>
      <c r="Q833" s="7"/>
      <c r="R833" s="7"/>
      <c r="S833" s="7"/>
      <c r="T833" s="7"/>
      <c r="U833" s="7"/>
      <c r="V833" s="7"/>
      <c r="W833" s="7"/>
      <c r="X833" s="7"/>
    </row>
    <row r="834" spans="1:24" ht="13">
      <c r="A834" s="7"/>
      <c r="B834" s="7"/>
      <c r="C834" s="7"/>
      <c r="D834" s="7"/>
      <c r="E834" s="7"/>
      <c r="F834" s="7"/>
      <c r="G834" s="7"/>
      <c r="H834" s="7"/>
      <c r="I834" s="7"/>
      <c r="J834" s="7"/>
      <c r="K834" s="7"/>
      <c r="L834" s="7"/>
      <c r="M834" s="7"/>
      <c r="N834" s="7"/>
      <c r="O834" s="7"/>
      <c r="P834" s="7"/>
      <c r="Q834" s="7"/>
      <c r="R834" s="7"/>
      <c r="S834" s="7"/>
      <c r="T834" s="7"/>
      <c r="U834" s="7"/>
      <c r="V834" s="7"/>
      <c r="W834" s="7"/>
      <c r="X834" s="7"/>
    </row>
    <row r="835" spans="1:24" ht="13">
      <c r="A835" s="7"/>
      <c r="B835" s="7"/>
      <c r="C835" s="7"/>
      <c r="D835" s="7"/>
      <c r="E835" s="7"/>
      <c r="F835" s="7"/>
      <c r="G835" s="7"/>
      <c r="H835" s="7"/>
      <c r="I835" s="7"/>
      <c r="J835" s="7"/>
      <c r="K835" s="7"/>
      <c r="L835" s="7"/>
      <c r="M835" s="7"/>
      <c r="N835" s="7"/>
      <c r="O835" s="7"/>
      <c r="P835" s="7"/>
      <c r="Q835" s="7"/>
      <c r="R835" s="7"/>
      <c r="S835" s="7"/>
      <c r="T835" s="7"/>
      <c r="U835" s="7"/>
      <c r="V835" s="7"/>
      <c r="W835" s="7"/>
      <c r="X835" s="7"/>
    </row>
    <row r="836" spans="1:24" ht="13">
      <c r="A836" s="7"/>
      <c r="B836" s="7"/>
      <c r="C836" s="7"/>
      <c r="D836" s="7"/>
      <c r="E836" s="7"/>
      <c r="F836" s="7"/>
      <c r="G836" s="7"/>
      <c r="H836" s="7"/>
      <c r="I836" s="7"/>
      <c r="J836" s="7"/>
      <c r="K836" s="7"/>
      <c r="L836" s="7"/>
      <c r="M836" s="7"/>
      <c r="N836" s="7"/>
      <c r="O836" s="7"/>
      <c r="P836" s="7"/>
      <c r="Q836" s="7"/>
      <c r="R836" s="7"/>
      <c r="S836" s="7"/>
      <c r="T836" s="7"/>
      <c r="U836" s="7"/>
      <c r="V836" s="7"/>
      <c r="W836" s="7"/>
      <c r="X836" s="7"/>
    </row>
    <row r="837" spans="1:24" ht="13">
      <c r="A837" s="7"/>
      <c r="B837" s="7"/>
      <c r="C837" s="7"/>
      <c r="D837" s="7"/>
      <c r="E837" s="7"/>
      <c r="F837" s="7"/>
      <c r="G837" s="7"/>
      <c r="H837" s="7"/>
      <c r="I837" s="7"/>
      <c r="J837" s="7"/>
      <c r="K837" s="7"/>
      <c r="L837" s="7"/>
      <c r="M837" s="7"/>
      <c r="N837" s="7"/>
      <c r="O837" s="7"/>
      <c r="P837" s="7"/>
      <c r="Q837" s="7"/>
      <c r="R837" s="7"/>
      <c r="S837" s="7"/>
      <c r="T837" s="7"/>
      <c r="U837" s="7"/>
      <c r="V837" s="7"/>
      <c r="W837" s="7"/>
      <c r="X837" s="7"/>
    </row>
    <row r="838" spans="1:24" ht="13">
      <c r="A838" s="7"/>
      <c r="B838" s="7"/>
      <c r="C838" s="7"/>
      <c r="D838" s="7"/>
      <c r="E838" s="7"/>
      <c r="F838" s="7"/>
      <c r="G838" s="7"/>
      <c r="H838" s="7"/>
      <c r="I838" s="7"/>
      <c r="J838" s="7"/>
      <c r="K838" s="7"/>
      <c r="L838" s="7"/>
      <c r="M838" s="7"/>
      <c r="N838" s="7"/>
      <c r="O838" s="7"/>
      <c r="P838" s="7"/>
      <c r="Q838" s="7"/>
      <c r="R838" s="7"/>
      <c r="S838" s="7"/>
      <c r="T838" s="7"/>
      <c r="U838" s="7"/>
      <c r="V838" s="7"/>
      <c r="W838" s="7"/>
      <c r="X838" s="7"/>
    </row>
    <row r="839" spans="1:24" ht="13">
      <c r="A839" s="7"/>
      <c r="B839" s="7"/>
      <c r="C839" s="7"/>
      <c r="D839" s="7"/>
      <c r="E839" s="7"/>
      <c r="F839" s="7"/>
      <c r="G839" s="7"/>
      <c r="H839" s="7"/>
      <c r="I839" s="7"/>
      <c r="J839" s="7"/>
      <c r="K839" s="7"/>
      <c r="L839" s="7"/>
      <c r="M839" s="7"/>
      <c r="N839" s="7"/>
      <c r="O839" s="7"/>
      <c r="P839" s="7"/>
      <c r="Q839" s="7"/>
      <c r="R839" s="7"/>
      <c r="S839" s="7"/>
      <c r="T839" s="7"/>
      <c r="U839" s="7"/>
      <c r="V839" s="7"/>
      <c r="W839" s="7"/>
      <c r="X839" s="7"/>
    </row>
    <row r="840" spans="1:24" ht="13">
      <c r="A840" s="7"/>
      <c r="B840" s="7"/>
      <c r="C840" s="7"/>
      <c r="D840" s="7"/>
      <c r="E840" s="7"/>
      <c r="F840" s="7"/>
      <c r="G840" s="7"/>
      <c r="H840" s="7"/>
      <c r="I840" s="7"/>
      <c r="J840" s="7"/>
      <c r="K840" s="7"/>
      <c r="L840" s="7"/>
      <c r="M840" s="7"/>
      <c r="N840" s="7"/>
      <c r="O840" s="7"/>
      <c r="P840" s="7"/>
      <c r="Q840" s="7"/>
      <c r="R840" s="7"/>
      <c r="S840" s="7"/>
      <c r="T840" s="7"/>
      <c r="U840" s="7"/>
      <c r="V840" s="7"/>
      <c r="W840" s="7"/>
      <c r="X840" s="7"/>
    </row>
    <row r="841" spans="1:24" ht="13">
      <c r="A841" s="7"/>
      <c r="B841" s="7"/>
      <c r="C841" s="7"/>
      <c r="D841" s="7"/>
      <c r="E841" s="7"/>
      <c r="F841" s="7"/>
      <c r="G841" s="7"/>
      <c r="H841" s="7"/>
      <c r="I841" s="7"/>
      <c r="J841" s="7"/>
      <c r="K841" s="7"/>
      <c r="L841" s="7"/>
      <c r="M841" s="7"/>
      <c r="N841" s="7"/>
      <c r="O841" s="7"/>
      <c r="P841" s="7"/>
      <c r="Q841" s="7"/>
      <c r="R841" s="7"/>
      <c r="S841" s="7"/>
      <c r="T841" s="7"/>
      <c r="U841" s="7"/>
      <c r="V841" s="7"/>
      <c r="W841" s="7"/>
      <c r="X841" s="7"/>
    </row>
    <row r="842" spans="1:24" ht="13">
      <c r="A842" s="7"/>
      <c r="B842" s="7"/>
      <c r="C842" s="7"/>
      <c r="D842" s="7"/>
      <c r="E842" s="7"/>
      <c r="F842" s="7"/>
      <c r="G842" s="7"/>
      <c r="H842" s="7"/>
      <c r="I842" s="7"/>
      <c r="J842" s="7"/>
      <c r="K842" s="7"/>
      <c r="L842" s="7"/>
      <c r="M842" s="7"/>
      <c r="N842" s="7"/>
      <c r="O842" s="7"/>
      <c r="P842" s="7"/>
      <c r="Q842" s="7"/>
      <c r="R842" s="7"/>
      <c r="S842" s="7"/>
      <c r="T842" s="7"/>
      <c r="U842" s="7"/>
      <c r="V842" s="7"/>
      <c r="W842" s="7"/>
      <c r="X842" s="7"/>
    </row>
    <row r="843" spans="1:24" ht="13">
      <c r="A843" s="7"/>
      <c r="B843" s="7"/>
      <c r="C843" s="7"/>
      <c r="D843" s="7"/>
      <c r="E843" s="7"/>
      <c r="F843" s="7"/>
      <c r="G843" s="7"/>
      <c r="H843" s="7"/>
      <c r="I843" s="7"/>
      <c r="J843" s="7"/>
      <c r="K843" s="7"/>
      <c r="L843" s="7"/>
      <c r="M843" s="7"/>
      <c r="N843" s="7"/>
      <c r="O843" s="7"/>
      <c r="P843" s="7"/>
      <c r="Q843" s="7"/>
      <c r="R843" s="7"/>
      <c r="S843" s="7"/>
      <c r="T843" s="7"/>
      <c r="U843" s="7"/>
      <c r="V843" s="7"/>
      <c r="W843" s="7"/>
      <c r="X843" s="7"/>
    </row>
    <row r="844" spans="1:24" ht="13">
      <c r="A844" s="7"/>
      <c r="B844" s="7"/>
      <c r="C844" s="7"/>
      <c r="D844" s="7"/>
      <c r="E844" s="7"/>
      <c r="F844" s="7"/>
      <c r="G844" s="7"/>
      <c r="H844" s="7"/>
      <c r="I844" s="7"/>
      <c r="J844" s="7"/>
      <c r="K844" s="7"/>
      <c r="L844" s="7"/>
      <c r="M844" s="7"/>
      <c r="N844" s="7"/>
      <c r="O844" s="7"/>
      <c r="P844" s="7"/>
      <c r="Q844" s="7"/>
      <c r="R844" s="7"/>
      <c r="S844" s="7"/>
      <c r="T844" s="7"/>
      <c r="U844" s="7"/>
      <c r="V844" s="7"/>
      <c r="W844" s="7"/>
      <c r="X844" s="7"/>
    </row>
    <row r="845" spans="1:24" ht="13">
      <c r="A845" s="7"/>
      <c r="B845" s="7"/>
      <c r="C845" s="7"/>
      <c r="D845" s="7"/>
      <c r="E845" s="7"/>
      <c r="F845" s="7"/>
      <c r="G845" s="7"/>
      <c r="H845" s="7"/>
      <c r="I845" s="7"/>
      <c r="J845" s="7"/>
      <c r="K845" s="7"/>
      <c r="L845" s="7"/>
      <c r="M845" s="7"/>
      <c r="N845" s="7"/>
      <c r="O845" s="7"/>
      <c r="P845" s="7"/>
      <c r="Q845" s="7"/>
      <c r="R845" s="7"/>
      <c r="S845" s="7"/>
      <c r="T845" s="7"/>
      <c r="U845" s="7"/>
      <c r="V845" s="7"/>
      <c r="W845" s="7"/>
      <c r="X845" s="7"/>
    </row>
    <row r="846" spans="1:24" ht="13">
      <c r="A846" s="7"/>
      <c r="B846" s="7"/>
      <c r="C846" s="7"/>
      <c r="D846" s="7"/>
      <c r="E846" s="7"/>
      <c r="F846" s="7"/>
      <c r="G846" s="7"/>
      <c r="H846" s="7"/>
      <c r="I846" s="7"/>
      <c r="J846" s="7"/>
      <c r="K846" s="7"/>
      <c r="L846" s="7"/>
      <c r="M846" s="7"/>
      <c r="N846" s="7"/>
      <c r="O846" s="7"/>
      <c r="P846" s="7"/>
      <c r="Q846" s="7"/>
      <c r="R846" s="7"/>
      <c r="S846" s="7"/>
      <c r="T846" s="7"/>
      <c r="U846" s="7"/>
      <c r="V846" s="7"/>
      <c r="W846" s="7"/>
      <c r="X846" s="7"/>
    </row>
    <row r="847" spans="1:24" ht="13">
      <c r="A847" s="7"/>
      <c r="B847" s="7"/>
      <c r="C847" s="7"/>
      <c r="D847" s="7"/>
      <c r="E847" s="7"/>
      <c r="F847" s="7"/>
      <c r="G847" s="7"/>
      <c r="H847" s="7"/>
      <c r="I847" s="7"/>
      <c r="J847" s="7"/>
      <c r="K847" s="7"/>
      <c r="L847" s="7"/>
      <c r="M847" s="7"/>
      <c r="N847" s="7"/>
      <c r="O847" s="7"/>
      <c r="P847" s="7"/>
      <c r="Q847" s="7"/>
      <c r="R847" s="7"/>
      <c r="S847" s="7"/>
      <c r="T847" s="7"/>
      <c r="U847" s="7"/>
      <c r="V847" s="7"/>
      <c r="W847" s="7"/>
      <c r="X847" s="7"/>
    </row>
    <row r="848" spans="1:24" ht="13">
      <c r="A848" s="7"/>
      <c r="B848" s="7"/>
      <c r="C848" s="7"/>
      <c r="D848" s="7"/>
      <c r="E848" s="7"/>
      <c r="F848" s="7"/>
      <c r="G848" s="7"/>
      <c r="H848" s="7"/>
      <c r="I848" s="7"/>
      <c r="J848" s="7"/>
      <c r="K848" s="7"/>
      <c r="L848" s="7"/>
      <c r="M848" s="7"/>
      <c r="N848" s="7"/>
      <c r="O848" s="7"/>
      <c r="P848" s="7"/>
      <c r="Q848" s="7"/>
      <c r="R848" s="7"/>
      <c r="S848" s="7"/>
      <c r="T848" s="7"/>
      <c r="U848" s="7"/>
      <c r="V848" s="7"/>
      <c r="W848" s="7"/>
      <c r="X848" s="7"/>
    </row>
    <row r="849" spans="1:24" ht="13">
      <c r="A849" s="7"/>
      <c r="B849" s="7"/>
      <c r="C849" s="7"/>
      <c r="D849" s="7"/>
      <c r="E849" s="7"/>
      <c r="F849" s="7"/>
      <c r="G849" s="7"/>
      <c r="H849" s="7"/>
      <c r="I849" s="7"/>
      <c r="J849" s="7"/>
      <c r="K849" s="7"/>
      <c r="L849" s="7"/>
      <c r="M849" s="7"/>
      <c r="N849" s="7"/>
      <c r="O849" s="7"/>
      <c r="P849" s="7"/>
      <c r="Q849" s="7"/>
      <c r="R849" s="7"/>
      <c r="S849" s="7"/>
      <c r="T849" s="7"/>
      <c r="U849" s="7"/>
      <c r="V849" s="7"/>
      <c r="W849" s="7"/>
      <c r="X849" s="7"/>
    </row>
    <row r="850" spans="1:24" ht="13">
      <c r="A850" s="7"/>
      <c r="B850" s="7"/>
      <c r="C850" s="7"/>
      <c r="D850" s="7"/>
      <c r="E850" s="7"/>
      <c r="F850" s="7"/>
      <c r="G850" s="7"/>
      <c r="H850" s="7"/>
      <c r="I850" s="7"/>
      <c r="J850" s="7"/>
      <c r="K850" s="7"/>
      <c r="L850" s="7"/>
      <c r="M850" s="7"/>
      <c r="N850" s="7"/>
      <c r="O850" s="7"/>
      <c r="P850" s="7"/>
      <c r="Q850" s="7"/>
      <c r="R850" s="7"/>
      <c r="S850" s="7"/>
      <c r="T850" s="7"/>
      <c r="U850" s="7"/>
      <c r="V850" s="7"/>
      <c r="W850" s="7"/>
      <c r="X850" s="7"/>
    </row>
    <row r="851" spans="1:24" ht="13">
      <c r="A851" s="7"/>
      <c r="B851" s="7"/>
      <c r="C851" s="7"/>
      <c r="D851" s="7"/>
      <c r="E851" s="7"/>
      <c r="F851" s="7"/>
      <c r="G851" s="7"/>
      <c r="H851" s="7"/>
      <c r="I851" s="7"/>
      <c r="J851" s="7"/>
      <c r="K851" s="7"/>
      <c r="L851" s="7"/>
      <c r="M851" s="7"/>
      <c r="N851" s="7"/>
      <c r="O851" s="7"/>
      <c r="P851" s="7"/>
      <c r="Q851" s="7"/>
      <c r="R851" s="7"/>
      <c r="S851" s="7"/>
      <c r="T851" s="7"/>
      <c r="U851" s="7"/>
      <c r="V851" s="7"/>
      <c r="W851" s="7"/>
      <c r="X851" s="7"/>
    </row>
    <row r="852" spans="1:24" ht="13">
      <c r="A852" s="7"/>
      <c r="B852" s="7"/>
      <c r="C852" s="7"/>
      <c r="D852" s="7"/>
      <c r="E852" s="7"/>
      <c r="F852" s="7"/>
      <c r="G852" s="7"/>
      <c r="H852" s="7"/>
      <c r="I852" s="7"/>
      <c r="J852" s="7"/>
      <c r="K852" s="7"/>
      <c r="L852" s="7"/>
      <c r="M852" s="7"/>
      <c r="N852" s="7"/>
      <c r="O852" s="7"/>
      <c r="P852" s="7"/>
      <c r="Q852" s="7"/>
      <c r="R852" s="7"/>
      <c r="S852" s="7"/>
      <c r="T852" s="7"/>
      <c r="U852" s="7"/>
      <c r="V852" s="7"/>
      <c r="W852" s="7"/>
      <c r="X852" s="7"/>
    </row>
    <row r="853" spans="1:24" ht="13">
      <c r="A853" s="7"/>
      <c r="B853" s="7"/>
      <c r="C853" s="7"/>
      <c r="D853" s="7"/>
      <c r="E853" s="7"/>
      <c r="F853" s="7"/>
      <c r="G853" s="7"/>
      <c r="H853" s="7"/>
      <c r="I853" s="7"/>
      <c r="J853" s="7"/>
      <c r="K853" s="7"/>
      <c r="L853" s="7"/>
      <c r="M853" s="7"/>
      <c r="N853" s="7"/>
      <c r="O853" s="7"/>
      <c r="P853" s="7"/>
      <c r="Q853" s="7"/>
      <c r="R853" s="7"/>
      <c r="S853" s="7"/>
      <c r="T853" s="7"/>
      <c r="U853" s="7"/>
      <c r="V853" s="7"/>
      <c r="W853" s="7"/>
      <c r="X853" s="7"/>
    </row>
    <row r="854" spans="1:24" ht="13">
      <c r="A854" s="7"/>
      <c r="B854" s="7"/>
      <c r="C854" s="7"/>
      <c r="D854" s="7"/>
      <c r="E854" s="7"/>
      <c r="F854" s="7"/>
      <c r="G854" s="7"/>
      <c r="H854" s="7"/>
      <c r="I854" s="7"/>
      <c r="J854" s="7"/>
      <c r="K854" s="7"/>
      <c r="L854" s="7"/>
      <c r="M854" s="7"/>
      <c r="N854" s="7"/>
      <c r="O854" s="7"/>
      <c r="P854" s="7"/>
      <c r="Q854" s="7"/>
      <c r="R854" s="7"/>
      <c r="S854" s="7"/>
      <c r="T854" s="7"/>
      <c r="U854" s="7"/>
      <c r="V854" s="7"/>
      <c r="W854" s="7"/>
      <c r="X854" s="7"/>
    </row>
    <row r="855" spans="1:24" ht="13">
      <c r="A855" s="7"/>
      <c r="B855" s="7"/>
      <c r="C855" s="7"/>
      <c r="D855" s="7"/>
      <c r="E855" s="7"/>
      <c r="F855" s="7"/>
      <c r="G855" s="7"/>
      <c r="H855" s="7"/>
      <c r="I855" s="7"/>
      <c r="J855" s="7"/>
      <c r="K855" s="7"/>
      <c r="L855" s="7"/>
      <c r="M855" s="7"/>
      <c r="N855" s="7"/>
      <c r="O855" s="7"/>
      <c r="P855" s="7"/>
      <c r="Q855" s="7"/>
      <c r="R855" s="7"/>
      <c r="S855" s="7"/>
      <c r="T855" s="7"/>
      <c r="U855" s="7"/>
      <c r="V855" s="7"/>
      <c r="W855" s="7"/>
      <c r="X855" s="7"/>
    </row>
    <row r="856" spans="1:24" ht="13">
      <c r="A856" s="7"/>
      <c r="B856" s="7"/>
      <c r="C856" s="7"/>
      <c r="D856" s="7"/>
      <c r="E856" s="7"/>
      <c r="F856" s="7"/>
      <c r="G856" s="7"/>
      <c r="H856" s="7"/>
      <c r="I856" s="7"/>
      <c r="J856" s="7"/>
      <c r="K856" s="7"/>
      <c r="L856" s="7"/>
      <c r="M856" s="7"/>
      <c r="N856" s="7"/>
      <c r="O856" s="7"/>
      <c r="P856" s="7"/>
      <c r="Q856" s="7"/>
      <c r="R856" s="7"/>
      <c r="S856" s="7"/>
      <c r="T856" s="7"/>
      <c r="U856" s="7"/>
      <c r="V856" s="7"/>
      <c r="W856" s="7"/>
      <c r="X856" s="7"/>
    </row>
    <row r="857" spans="1:24" ht="13">
      <c r="A857" s="7"/>
      <c r="B857" s="7"/>
      <c r="C857" s="7"/>
      <c r="D857" s="7"/>
      <c r="E857" s="7"/>
      <c r="F857" s="7"/>
      <c r="G857" s="7"/>
      <c r="H857" s="7"/>
      <c r="I857" s="7"/>
      <c r="J857" s="7"/>
      <c r="K857" s="7"/>
      <c r="L857" s="7"/>
      <c r="M857" s="7"/>
      <c r="N857" s="7"/>
      <c r="O857" s="7"/>
      <c r="P857" s="7"/>
      <c r="Q857" s="7"/>
      <c r="R857" s="7"/>
      <c r="S857" s="7"/>
      <c r="T857" s="7"/>
      <c r="U857" s="7"/>
      <c r="V857" s="7"/>
      <c r="W857" s="7"/>
      <c r="X857" s="7"/>
    </row>
    <row r="858" spans="1:24" ht="13">
      <c r="A858" s="7"/>
      <c r="B858" s="7"/>
      <c r="C858" s="7"/>
      <c r="D858" s="7"/>
      <c r="E858" s="7"/>
      <c r="F858" s="7"/>
      <c r="G858" s="7"/>
      <c r="H858" s="7"/>
      <c r="I858" s="7"/>
      <c r="J858" s="7"/>
      <c r="K858" s="7"/>
      <c r="L858" s="7"/>
      <c r="M858" s="7"/>
      <c r="N858" s="7"/>
      <c r="O858" s="7"/>
      <c r="P858" s="7"/>
      <c r="Q858" s="7"/>
      <c r="R858" s="7"/>
      <c r="S858" s="7"/>
      <c r="T858" s="7"/>
      <c r="U858" s="7"/>
      <c r="V858" s="7"/>
      <c r="W858" s="7"/>
      <c r="X858" s="7"/>
    </row>
    <row r="859" spans="1:24" ht="13">
      <c r="A859" s="7"/>
      <c r="B859" s="7"/>
      <c r="C859" s="7"/>
      <c r="D859" s="7"/>
      <c r="E859" s="7"/>
      <c r="F859" s="7"/>
      <c r="G859" s="7"/>
      <c r="H859" s="7"/>
      <c r="I859" s="7"/>
      <c r="J859" s="7"/>
      <c r="K859" s="7"/>
      <c r="L859" s="7"/>
      <c r="M859" s="7"/>
      <c r="N859" s="7"/>
      <c r="O859" s="7"/>
      <c r="P859" s="7"/>
      <c r="Q859" s="7"/>
      <c r="R859" s="7"/>
      <c r="S859" s="7"/>
      <c r="T859" s="7"/>
      <c r="U859" s="7"/>
      <c r="V859" s="7"/>
      <c r="W859" s="7"/>
      <c r="X859" s="7"/>
    </row>
    <row r="860" spans="1:24" ht="13">
      <c r="A860" s="7"/>
      <c r="B860" s="7"/>
      <c r="C860" s="7"/>
      <c r="D860" s="7"/>
      <c r="E860" s="7"/>
      <c r="F860" s="7"/>
      <c r="G860" s="7"/>
      <c r="H860" s="7"/>
      <c r="I860" s="7"/>
      <c r="J860" s="7"/>
      <c r="K860" s="7"/>
      <c r="L860" s="7"/>
      <c r="M860" s="7"/>
      <c r="N860" s="7"/>
      <c r="O860" s="7"/>
      <c r="P860" s="7"/>
      <c r="Q860" s="7"/>
      <c r="R860" s="7"/>
      <c r="S860" s="7"/>
      <c r="T860" s="7"/>
      <c r="U860" s="7"/>
      <c r="V860" s="7"/>
      <c r="W860" s="7"/>
      <c r="X860" s="7"/>
    </row>
    <row r="861" spans="1:24" ht="13">
      <c r="A861" s="7"/>
      <c r="B861" s="7"/>
      <c r="C861" s="7"/>
      <c r="D861" s="7"/>
      <c r="E861" s="7"/>
      <c r="F861" s="7"/>
      <c r="G861" s="7"/>
      <c r="H861" s="7"/>
      <c r="I861" s="7"/>
      <c r="J861" s="7"/>
      <c r="K861" s="7"/>
      <c r="L861" s="7"/>
      <c r="M861" s="7"/>
      <c r="N861" s="7"/>
      <c r="O861" s="7"/>
      <c r="P861" s="7"/>
      <c r="Q861" s="7"/>
      <c r="R861" s="7"/>
      <c r="S861" s="7"/>
      <c r="T861" s="7"/>
      <c r="U861" s="7"/>
      <c r="V861" s="7"/>
      <c r="W861" s="7"/>
      <c r="X861" s="7"/>
    </row>
    <row r="862" spans="1:24" ht="13">
      <c r="A862" s="7"/>
      <c r="B862" s="7"/>
      <c r="C862" s="7"/>
      <c r="D862" s="7"/>
      <c r="E862" s="7"/>
      <c r="F862" s="7"/>
      <c r="G862" s="7"/>
      <c r="H862" s="7"/>
      <c r="I862" s="7"/>
      <c r="J862" s="7"/>
      <c r="K862" s="7"/>
      <c r="L862" s="7"/>
      <c r="M862" s="7"/>
      <c r="N862" s="7"/>
      <c r="O862" s="7"/>
      <c r="P862" s="7"/>
      <c r="Q862" s="7"/>
      <c r="R862" s="7"/>
      <c r="S862" s="7"/>
      <c r="T862" s="7"/>
      <c r="U862" s="7"/>
      <c r="V862" s="7"/>
      <c r="W862" s="7"/>
      <c r="X862" s="7"/>
    </row>
    <row r="863" spans="1:24" ht="13">
      <c r="A863" s="7"/>
      <c r="B863" s="7"/>
      <c r="C863" s="7"/>
      <c r="D863" s="7"/>
      <c r="E863" s="7"/>
      <c r="F863" s="7"/>
      <c r="G863" s="7"/>
      <c r="H863" s="7"/>
      <c r="I863" s="7"/>
      <c r="J863" s="7"/>
      <c r="K863" s="7"/>
      <c r="L863" s="7"/>
      <c r="M863" s="7"/>
      <c r="N863" s="7"/>
      <c r="O863" s="7"/>
      <c r="P863" s="7"/>
      <c r="Q863" s="7"/>
      <c r="R863" s="7"/>
      <c r="S863" s="7"/>
      <c r="T863" s="7"/>
      <c r="U863" s="7"/>
      <c r="V863" s="7"/>
      <c r="W863" s="7"/>
      <c r="X863" s="7"/>
    </row>
    <row r="864" spans="1:24" ht="13">
      <c r="A864" s="7"/>
      <c r="B864" s="7"/>
      <c r="C864" s="7"/>
      <c r="D864" s="7"/>
      <c r="E864" s="7"/>
      <c r="F864" s="7"/>
      <c r="G864" s="7"/>
      <c r="H864" s="7"/>
      <c r="I864" s="7"/>
      <c r="J864" s="7"/>
      <c r="K864" s="7"/>
      <c r="L864" s="7"/>
      <c r="M864" s="7"/>
      <c r="N864" s="7"/>
      <c r="O864" s="7"/>
      <c r="P864" s="7"/>
      <c r="Q864" s="7"/>
      <c r="R864" s="7"/>
      <c r="S864" s="7"/>
      <c r="T864" s="7"/>
      <c r="U864" s="7"/>
      <c r="V864" s="7"/>
      <c r="W864" s="7"/>
      <c r="X864" s="7"/>
    </row>
    <row r="865" spans="1:24" ht="13">
      <c r="A865" s="7"/>
      <c r="B865" s="7"/>
      <c r="C865" s="7"/>
      <c r="D865" s="7"/>
      <c r="E865" s="7"/>
      <c r="F865" s="7"/>
      <c r="G865" s="7"/>
      <c r="H865" s="7"/>
      <c r="I865" s="7"/>
      <c r="J865" s="7"/>
      <c r="K865" s="7"/>
      <c r="L865" s="7"/>
      <c r="M865" s="7"/>
      <c r="N865" s="7"/>
      <c r="O865" s="7"/>
      <c r="P865" s="7"/>
      <c r="Q865" s="7"/>
      <c r="R865" s="7"/>
      <c r="S865" s="7"/>
      <c r="T865" s="7"/>
      <c r="U865" s="7"/>
      <c r="V865" s="7"/>
      <c r="W865" s="7"/>
      <c r="X865" s="7"/>
    </row>
    <row r="866" spans="1:24" ht="13">
      <c r="A866" s="7"/>
      <c r="B866" s="7"/>
      <c r="C866" s="7"/>
      <c r="D866" s="7"/>
      <c r="E866" s="7"/>
      <c r="F866" s="7"/>
      <c r="G866" s="7"/>
      <c r="H866" s="7"/>
      <c r="I866" s="7"/>
      <c r="J866" s="7"/>
      <c r="K866" s="7"/>
      <c r="L866" s="7"/>
      <c r="M866" s="7"/>
      <c r="N866" s="7"/>
      <c r="O866" s="7"/>
      <c r="P866" s="7"/>
      <c r="Q866" s="7"/>
      <c r="R866" s="7"/>
      <c r="S866" s="7"/>
      <c r="T866" s="7"/>
      <c r="U866" s="7"/>
      <c r="V866" s="7"/>
      <c r="W866" s="7"/>
      <c r="X866" s="7"/>
    </row>
    <row r="867" spans="1:24" ht="13">
      <c r="A867" s="7"/>
      <c r="B867" s="7"/>
      <c r="C867" s="7"/>
      <c r="D867" s="7"/>
      <c r="E867" s="7"/>
      <c r="F867" s="7"/>
      <c r="G867" s="7"/>
      <c r="H867" s="7"/>
      <c r="I867" s="7"/>
      <c r="J867" s="7"/>
      <c r="K867" s="7"/>
      <c r="L867" s="7"/>
      <c r="M867" s="7"/>
      <c r="N867" s="7"/>
      <c r="O867" s="7"/>
      <c r="P867" s="7"/>
      <c r="Q867" s="7"/>
      <c r="R867" s="7"/>
      <c r="S867" s="7"/>
      <c r="T867" s="7"/>
      <c r="U867" s="7"/>
      <c r="V867" s="7"/>
      <c r="W867" s="7"/>
      <c r="X867" s="7"/>
    </row>
    <row r="868" spans="1:24" ht="13">
      <c r="A868" s="7"/>
      <c r="B868" s="7"/>
      <c r="C868" s="7"/>
      <c r="D868" s="7"/>
      <c r="E868" s="7"/>
      <c r="F868" s="7"/>
      <c r="G868" s="7"/>
      <c r="H868" s="7"/>
      <c r="I868" s="7"/>
      <c r="J868" s="7"/>
      <c r="K868" s="7"/>
      <c r="L868" s="7"/>
      <c r="M868" s="7"/>
      <c r="N868" s="7"/>
      <c r="O868" s="7"/>
      <c r="P868" s="7"/>
      <c r="Q868" s="7"/>
      <c r="R868" s="7"/>
      <c r="S868" s="7"/>
      <c r="T868" s="7"/>
      <c r="U868" s="7"/>
      <c r="V868" s="7"/>
      <c r="W868" s="7"/>
      <c r="X868" s="7"/>
    </row>
    <row r="869" spans="1:24" ht="13">
      <c r="A869" s="7"/>
      <c r="B869" s="7"/>
      <c r="C869" s="7"/>
      <c r="D869" s="7"/>
      <c r="E869" s="7"/>
      <c r="F869" s="7"/>
      <c r="G869" s="7"/>
      <c r="H869" s="7"/>
      <c r="I869" s="7"/>
      <c r="J869" s="7"/>
      <c r="K869" s="7"/>
      <c r="L869" s="7"/>
      <c r="M869" s="7"/>
      <c r="N869" s="7"/>
      <c r="O869" s="7"/>
      <c r="P869" s="7"/>
      <c r="Q869" s="7"/>
      <c r="R869" s="7"/>
      <c r="S869" s="7"/>
      <c r="T869" s="7"/>
      <c r="U869" s="7"/>
      <c r="V869" s="7"/>
      <c r="W869" s="7"/>
      <c r="X869" s="7"/>
    </row>
    <row r="870" spans="1:24" ht="13">
      <c r="A870" s="7"/>
      <c r="B870" s="7"/>
      <c r="C870" s="7"/>
      <c r="D870" s="7"/>
      <c r="E870" s="7"/>
      <c r="F870" s="7"/>
      <c r="G870" s="7"/>
      <c r="H870" s="7"/>
      <c r="I870" s="7"/>
      <c r="J870" s="7"/>
      <c r="K870" s="7"/>
      <c r="L870" s="7"/>
      <c r="M870" s="7"/>
      <c r="N870" s="7"/>
      <c r="O870" s="7"/>
      <c r="P870" s="7"/>
      <c r="Q870" s="7"/>
      <c r="R870" s="7"/>
      <c r="S870" s="7"/>
      <c r="T870" s="7"/>
      <c r="U870" s="7"/>
      <c r="V870" s="7"/>
      <c r="W870" s="7"/>
      <c r="X870" s="7"/>
    </row>
    <row r="871" spans="1:24" ht="13">
      <c r="A871" s="7"/>
      <c r="B871" s="7"/>
      <c r="C871" s="7"/>
      <c r="D871" s="7"/>
      <c r="E871" s="7"/>
      <c r="F871" s="7"/>
      <c r="G871" s="7"/>
      <c r="H871" s="7"/>
      <c r="I871" s="7"/>
      <c r="J871" s="7"/>
      <c r="K871" s="7"/>
      <c r="L871" s="7"/>
      <c r="M871" s="7"/>
      <c r="N871" s="7"/>
      <c r="O871" s="7"/>
      <c r="P871" s="7"/>
      <c r="Q871" s="7"/>
      <c r="R871" s="7"/>
      <c r="S871" s="7"/>
      <c r="T871" s="7"/>
      <c r="U871" s="7"/>
      <c r="V871" s="7"/>
      <c r="W871" s="7"/>
      <c r="X871" s="7"/>
    </row>
    <row r="872" spans="1:24" ht="13">
      <c r="A872" s="7"/>
      <c r="B872" s="7"/>
      <c r="C872" s="7"/>
      <c r="D872" s="7"/>
      <c r="E872" s="7"/>
      <c r="F872" s="7"/>
      <c r="G872" s="7"/>
      <c r="H872" s="7"/>
      <c r="I872" s="7"/>
      <c r="J872" s="7"/>
      <c r="K872" s="7"/>
      <c r="L872" s="7"/>
      <c r="M872" s="7"/>
      <c r="N872" s="7"/>
      <c r="O872" s="7"/>
      <c r="P872" s="7"/>
      <c r="Q872" s="7"/>
      <c r="R872" s="7"/>
      <c r="S872" s="7"/>
      <c r="T872" s="7"/>
      <c r="U872" s="7"/>
      <c r="V872" s="7"/>
      <c r="W872" s="7"/>
      <c r="X872" s="7"/>
    </row>
    <row r="873" spans="1:24" ht="13">
      <c r="A873" s="7"/>
      <c r="B873" s="7"/>
      <c r="C873" s="7"/>
      <c r="D873" s="7"/>
      <c r="E873" s="7"/>
      <c r="F873" s="7"/>
      <c r="G873" s="7"/>
      <c r="H873" s="7"/>
      <c r="I873" s="7"/>
      <c r="J873" s="7"/>
      <c r="K873" s="7"/>
      <c r="L873" s="7"/>
      <c r="M873" s="7"/>
      <c r="N873" s="7"/>
      <c r="O873" s="7"/>
      <c r="P873" s="7"/>
      <c r="Q873" s="7"/>
      <c r="R873" s="7"/>
      <c r="S873" s="7"/>
      <c r="T873" s="7"/>
      <c r="U873" s="7"/>
      <c r="V873" s="7"/>
      <c r="W873" s="7"/>
      <c r="X873" s="7"/>
    </row>
    <row r="874" spans="1:24" ht="13">
      <c r="A874" s="7"/>
      <c r="B874" s="7"/>
      <c r="C874" s="7"/>
      <c r="D874" s="7"/>
      <c r="E874" s="7"/>
      <c r="F874" s="7"/>
      <c r="G874" s="7"/>
      <c r="H874" s="7"/>
      <c r="I874" s="7"/>
      <c r="J874" s="7"/>
      <c r="K874" s="7"/>
      <c r="L874" s="7"/>
      <c r="M874" s="7"/>
      <c r="N874" s="7"/>
      <c r="O874" s="7"/>
      <c r="P874" s="7"/>
      <c r="Q874" s="7"/>
      <c r="R874" s="7"/>
      <c r="S874" s="7"/>
      <c r="T874" s="7"/>
      <c r="U874" s="7"/>
      <c r="V874" s="7"/>
      <c r="W874" s="7"/>
      <c r="X874" s="7"/>
    </row>
    <row r="875" spans="1:24" ht="13">
      <c r="A875" s="7"/>
      <c r="B875" s="7"/>
      <c r="C875" s="7"/>
      <c r="D875" s="7"/>
      <c r="E875" s="7"/>
      <c r="F875" s="7"/>
      <c r="G875" s="7"/>
      <c r="H875" s="7"/>
      <c r="I875" s="7"/>
      <c r="J875" s="7"/>
      <c r="K875" s="7"/>
      <c r="L875" s="7"/>
      <c r="M875" s="7"/>
      <c r="N875" s="7"/>
      <c r="O875" s="7"/>
      <c r="P875" s="7"/>
      <c r="Q875" s="7"/>
      <c r="R875" s="7"/>
      <c r="S875" s="7"/>
      <c r="T875" s="7"/>
      <c r="U875" s="7"/>
      <c r="V875" s="7"/>
      <c r="W875" s="7"/>
      <c r="X875" s="7"/>
    </row>
    <row r="876" spans="1:24" ht="13">
      <c r="A876" s="7"/>
      <c r="B876" s="7"/>
      <c r="C876" s="7"/>
      <c r="D876" s="7"/>
      <c r="E876" s="7"/>
      <c r="F876" s="7"/>
      <c r="G876" s="7"/>
      <c r="H876" s="7"/>
      <c r="I876" s="7"/>
      <c r="J876" s="7"/>
      <c r="K876" s="7"/>
      <c r="L876" s="7"/>
      <c r="M876" s="7"/>
      <c r="N876" s="7"/>
      <c r="O876" s="7"/>
      <c r="P876" s="7"/>
      <c r="Q876" s="7"/>
      <c r="R876" s="7"/>
      <c r="S876" s="7"/>
      <c r="T876" s="7"/>
      <c r="U876" s="7"/>
      <c r="V876" s="7"/>
      <c r="W876" s="7"/>
      <c r="X876" s="7"/>
    </row>
    <row r="877" spans="1:24" ht="13">
      <c r="A877" s="7"/>
      <c r="B877" s="7"/>
      <c r="C877" s="7"/>
      <c r="D877" s="7"/>
      <c r="E877" s="7"/>
      <c r="F877" s="7"/>
      <c r="G877" s="7"/>
      <c r="H877" s="7"/>
      <c r="I877" s="7"/>
      <c r="J877" s="7"/>
      <c r="K877" s="7"/>
      <c r="L877" s="7"/>
      <c r="M877" s="7"/>
      <c r="N877" s="7"/>
      <c r="O877" s="7"/>
      <c r="P877" s="7"/>
      <c r="Q877" s="7"/>
      <c r="R877" s="7"/>
      <c r="S877" s="7"/>
      <c r="T877" s="7"/>
      <c r="U877" s="7"/>
      <c r="V877" s="7"/>
      <c r="W877" s="7"/>
      <c r="X877" s="7"/>
    </row>
    <row r="878" spans="1:24" ht="13">
      <c r="A878" s="7"/>
      <c r="B878" s="7"/>
      <c r="C878" s="7"/>
      <c r="D878" s="7"/>
      <c r="E878" s="7"/>
      <c r="F878" s="7"/>
      <c r="G878" s="7"/>
      <c r="H878" s="7"/>
      <c r="I878" s="7"/>
      <c r="J878" s="7"/>
      <c r="K878" s="7"/>
      <c r="L878" s="7"/>
      <c r="M878" s="7"/>
      <c r="N878" s="7"/>
      <c r="O878" s="7"/>
      <c r="P878" s="7"/>
      <c r="Q878" s="7"/>
      <c r="R878" s="7"/>
      <c r="S878" s="7"/>
      <c r="T878" s="7"/>
      <c r="U878" s="7"/>
      <c r="V878" s="7"/>
      <c r="W878" s="7"/>
      <c r="X878" s="7"/>
    </row>
    <row r="879" spans="1:24" ht="13">
      <c r="A879" s="7"/>
      <c r="B879" s="7"/>
      <c r="C879" s="7"/>
      <c r="D879" s="7"/>
      <c r="E879" s="7"/>
      <c r="F879" s="7"/>
      <c r="G879" s="7"/>
      <c r="H879" s="7"/>
      <c r="I879" s="7"/>
      <c r="J879" s="7"/>
      <c r="K879" s="7"/>
      <c r="L879" s="7"/>
      <c r="M879" s="7"/>
      <c r="N879" s="7"/>
      <c r="O879" s="7"/>
      <c r="P879" s="7"/>
      <c r="Q879" s="7"/>
      <c r="R879" s="7"/>
      <c r="S879" s="7"/>
      <c r="T879" s="7"/>
      <c r="U879" s="7"/>
      <c r="V879" s="7"/>
      <c r="W879" s="7"/>
      <c r="X879" s="7"/>
    </row>
    <row r="880" spans="1:24" ht="13">
      <c r="A880" s="7"/>
      <c r="B880" s="7"/>
      <c r="C880" s="7"/>
      <c r="D880" s="7"/>
      <c r="E880" s="7"/>
      <c r="F880" s="7"/>
      <c r="G880" s="7"/>
      <c r="H880" s="7"/>
      <c r="I880" s="7"/>
      <c r="J880" s="7"/>
      <c r="K880" s="7"/>
      <c r="L880" s="7"/>
      <c r="M880" s="7"/>
      <c r="N880" s="7"/>
      <c r="O880" s="7"/>
      <c r="P880" s="7"/>
      <c r="Q880" s="7"/>
      <c r="R880" s="7"/>
      <c r="S880" s="7"/>
      <c r="T880" s="7"/>
      <c r="U880" s="7"/>
      <c r="V880" s="7"/>
      <c r="W880" s="7"/>
      <c r="X880" s="7"/>
    </row>
    <row r="881" spans="1:24" ht="13">
      <c r="A881" s="7"/>
      <c r="B881" s="7"/>
      <c r="C881" s="7"/>
      <c r="D881" s="7"/>
      <c r="E881" s="7"/>
      <c r="F881" s="7"/>
      <c r="G881" s="7"/>
      <c r="H881" s="7"/>
      <c r="I881" s="7"/>
      <c r="J881" s="7"/>
      <c r="K881" s="7"/>
      <c r="L881" s="7"/>
      <c r="M881" s="7"/>
      <c r="N881" s="7"/>
      <c r="O881" s="7"/>
      <c r="P881" s="7"/>
      <c r="Q881" s="7"/>
      <c r="R881" s="7"/>
      <c r="S881" s="7"/>
      <c r="T881" s="7"/>
      <c r="U881" s="7"/>
      <c r="V881" s="7"/>
      <c r="W881" s="7"/>
      <c r="X881" s="7"/>
    </row>
    <row r="882" spans="1:24" ht="13">
      <c r="A882" s="7"/>
      <c r="B882" s="7"/>
      <c r="C882" s="7"/>
      <c r="D882" s="7"/>
      <c r="E882" s="7"/>
      <c r="F882" s="7"/>
      <c r="G882" s="7"/>
      <c r="H882" s="7"/>
      <c r="I882" s="7"/>
      <c r="J882" s="7"/>
      <c r="K882" s="7"/>
      <c r="L882" s="7"/>
      <c r="M882" s="7"/>
      <c r="N882" s="7"/>
      <c r="O882" s="7"/>
      <c r="P882" s="7"/>
      <c r="Q882" s="7"/>
      <c r="R882" s="7"/>
      <c r="S882" s="7"/>
      <c r="T882" s="7"/>
      <c r="U882" s="7"/>
      <c r="V882" s="7"/>
      <c r="W882" s="7"/>
      <c r="X882" s="7"/>
    </row>
    <row r="883" spans="1:24" ht="13">
      <c r="A883" s="7"/>
      <c r="B883" s="7"/>
      <c r="C883" s="7"/>
      <c r="D883" s="7"/>
      <c r="E883" s="7"/>
      <c r="F883" s="7"/>
      <c r="G883" s="7"/>
      <c r="H883" s="7"/>
      <c r="I883" s="7"/>
      <c r="J883" s="7"/>
      <c r="K883" s="7"/>
      <c r="L883" s="7"/>
      <c r="M883" s="7"/>
      <c r="N883" s="7"/>
      <c r="O883" s="7"/>
      <c r="P883" s="7"/>
      <c r="Q883" s="7"/>
      <c r="R883" s="7"/>
      <c r="S883" s="7"/>
      <c r="T883" s="7"/>
      <c r="U883" s="7"/>
      <c r="V883" s="7"/>
      <c r="W883" s="7"/>
      <c r="X883" s="7"/>
    </row>
    <row r="884" spans="1:24" ht="13">
      <c r="A884" s="7"/>
      <c r="B884" s="7"/>
      <c r="C884" s="7"/>
      <c r="D884" s="7"/>
      <c r="E884" s="7"/>
      <c r="F884" s="7"/>
      <c r="G884" s="7"/>
      <c r="H884" s="7"/>
      <c r="I884" s="7"/>
      <c r="J884" s="7"/>
      <c r="K884" s="7"/>
      <c r="L884" s="7"/>
      <c r="M884" s="7"/>
      <c r="N884" s="7"/>
      <c r="O884" s="7"/>
      <c r="P884" s="7"/>
      <c r="Q884" s="7"/>
      <c r="R884" s="7"/>
      <c r="S884" s="7"/>
      <c r="T884" s="7"/>
      <c r="U884" s="7"/>
      <c r="V884" s="7"/>
      <c r="W884" s="7"/>
      <c r="X884" s="7"/>
    </row>
    <row r="885" spans="1:24" ht="13">
      <c r="A885" s="7"/>
      <c r="B885" s="7"/>
      <c r="C885" s="7"/>
      <c r="D885" s="7"/>
      <c r="E885" s="7"/>
      <c r="F885" s="7"/>
      <c r="G885" s="7"/>
      <c r="H885" s="7"/>
      <c r="I885" s="7"/>
      <c r="J885" s="7"/>
      <c r="K885" s="7"/>
      <c r="L885" s="7"/>
      <c r="M885" s="7"/>
      <c r="N885" s="7"/>
      <c r="O885" s="7"/>
      <c r="P885" s="7"/>
      <c r="Q885" s="7"/>
      <c r="R885" s="7"/>
      <c r="S885" s="7"/>
      <c r="T885" s="7"/>
      <c r="U885" s="7"/>
      <c r="V885" s="7"/>
      <c r="W885" s="7"/>
      <c r="X885" s="7"/>
    </row>
    <row r="886" spans="1:24" ht="13">
      <c r="A886" s="7"/>
      <c r="B886" s="7"/>
      <c r="C886" s="7"/>
      <c r="D886" s="7"/>
      <c r="E886" s="7"/>
      <c r="F886" s="7"/>
      <c r="G886" s="7"/>
      <c r="H886" s="7"/>
      <c r="I886" s="7"/>
      <c r="J886" s="7"/>
      <c r="K886" s="7"/>
      <c r="L886" s="7"/>
      <c r="M886" s="7"/>
      <c r="N886" s="7"/>
      <c r="O886" s="7"/>
      <c r="P886" s="7"/>
      <c r="Q886" s="7"/>
      <c r="R886" s="7"/>
      <c r="S886" s="7"/>
      <c r="T886" s="7"/>
      <c r="U886" s="7"/>
      <c r="V886" s="7"/>
      <c r="W886" s="7"/>
      <c r="X886" s="7"/>
    </row>
    <row r="887" spans="1:24" ht="13">
      <c r="A887" s="7"/>
      <c r="B887" s="7"/>
      <c r="C887" s="7"/>
      <c r="D887" s="7"/>
      <c r="E887" s="7"/>
      <c r="F887" s="7"/>
      <c r="G887" s="7"/>
      <c r="H887" s="7"/>
      <c r="I887" s="7"/>
      <c r="J887" s="7"/>
      <c r="K887" s="7"/>
      <c r="L887" s="7"/>
      <c r="M887" s="7"/>
      <c r="N887" s="7"/>
      <c r="O887" s="7"/>
      <c r="P887" s="7"/>
      <c r="Q887" s="7"/>
      <c r="R887" s="7"/>
      <c r="S887" s="7"/>
      <c r="T887" s="7"/>
      <c r="U887" s="7"/>
      <c r="V887" s="7"/>
      <c r="W887" s="7"/>
      <c r="X887" s="7"/>
    </row>
    <row r="888" spans="1:24" ht="13">
      <c r="A888" s="7"/>
      <c r="B888" s="7"/>
      <c r="C888" s="7"/>
      <c r="D888" s="7"/>
      <c r="E888" s="7"/>
      <c r="F888" s="7"/>
      <c r="G888" s="7"/>
      <c r="H888" s="7"/>
      <c r="I888" s="7"/>
      <c r="J888" s="7"/>
      <c r="K888" s="7"/>
      <c r="L888" s="7"/>
      <c r="M888" s="7"/>
      <c r="N888" s="7"/>
      <c r="O888" s="7"/>
      <c r="P888" s="7"/>
      <c r="Q888" s="7"/>
      <c r="R888" s="7"/>
      <c r="S888" s="7"/>
      <c r="T888" s="7"/>
      <c r="U888" s="7"/>
      <c r="V888" s="7"/>
      <c r="W888" s="7"/>
      <c r="X888" s="7"/>
    </row>
    <row r="889" spans="1:24" ht="13">
      <c r="A889" s="7"/>
      <c r="B889" s="7"/>
      <c r="C889" s="7"/>
      <c r="D889" s="7"/>
      <c r="E889" s="7"/>
      <c r="F889" s="7"/>
      <c r="G889" s="7"/>
      <c r="H889" s="7"/>
      <c r="I889" s="7"/>
      <c r="J889" s="7"/>
      <c r="K889" s="7"/>
      <c r="L889" s="7"/>
      <c r="M889" s="7"/>
      <c r="N889" s="7"/>
      <c r="O889" s="7"/>
      <c r="P889" s="7"/>
      <c r="Q889" s="7"/>
      <c r="R889" s="7"/>
      <c r="S889" s="7"/>
      <c r="T889" s="7"/>
      <c r="U889" s="7"/>
      <c r="V889" s="7"/>
      <c r="W889" s="7"/>
      <c r="X889" s="7"/>
    </row>
    <row r="890" spans="1:24" ht="13">
      <c r="A890" s="7"/>
      <c r="B890" s="7"/>
      <c r="C890" s="7"/>
      <c r="D890" s="7"/>
      <c r="E890" s="7"/>
      <c r="F890" s="7"/>
      <c r="G890" s="7"/>
      <c r="H890" s="7"/>
      <c r="I890" s="7"/>
      <c r="J890" s="7"/>
      <c r="K890" s="7"/>
      <c r="L890" s="7"/>
      <c r="M890" s="7"/>
      <c r="N890" s="7"/>
      <c r="O890" s="7"/>
      <c r="P890" s="7"/>
      <c r="Q890" s="7"/>
      <c r="R890" s="7"/>
      <c r="S890" s="7"/>
      <c r="T890" s="7"/>
      <c r="U890" s="7"/>
      <c r="V890" s="7"/>
      <c r="W890" s="7"/>
      <c r="X890" s="7"/>
    </row>
    <row r="891" spans="1:24" ht="13">
      <c r="A891" s="7"/>
      <c r="B891" s="7"/>
      <c r="C891" s="7"/>
      <c r="D891" s="7"/>
      <c r="E891" s="7"/>
      <c r="F891" s="7"/>
      <c r="G891" s="7"/>
      <c r="H891" s="7"/>
      <c r="I891" s="7"/>
      <c r="J891" s="7"/>
      <c r="K891" s="7"/>
      <c r="L891" s="7"/>
      <c r="M891" s="7"/>
      <c r="N891" s="7"/>
      <c r="O891" s="7"/>
      <c r="P891" s="7"/>
      <c r="Q891" s="7"/>
      <c r="R891" s="7"/>
      <c r="S891" s="7"/>
      <c r="T891" s="7"/>
      <c r="U891" s="7"/>
      <c r="V891" s="7"/>
      <c r="W891" s="7"/>
      <c r="X891" s="7"/>
    </row>
    <row r="892" spans="1:24" ht="13">
      <c r="A892" s="7"/>
      <c r="B892" s="7"/>
      <c r="C892" s="7"/>
      <c r="D892" s="7"/>
      <c r="E892" s="7"/>
      <c r="F892" s="7"/>
      <c r="G892" s="7"/>
      <c r="H892" s="7"/>
      <c r="I892" s="7"/>
      <c r="J892" s="7"/>
      <c r="K892" s="7"/>
      <c r="L892" s="7"/>
      <c r="M892" s="7"/>
      <c r="N892" s="7"/>
      <c r="O892" s="7"/>
      <c r="P892" s="7"/>
      <c r="Q892" s="7"/>
      <c r="R892" s="7"/>
      <c r="S892" s="7"/>
      <c r="T892" s="7"/>
      <c r="U892" s="7"/>
      <c r="V892" s="7"/>
      <c r="W892" s="7"/>
      <c r="X892" s="7"/>
    </row>
    <row r="893" spans="1:24" ht="13">
      <c r="A893" s="7"/>
      <c r="B893" s="7"/>
      <c r="C893" s="7"/>
      <c r="D893" s="7"/>
      <c r="E893" s="7"/>
      <c r="F893" s="7"/>
      <c r="G893" s="7"/>
      <c r="H893" s="7"/>
      <c r="I893" s="7"/>
      <c r="J893" s="7"/>
      <c r="K893" s="7"/>
      <c r="L893" s="7"/>
      <c r="M893" s="7"/>
      <c r="N893" s="7"/>
      <c r="O893" s="7"/>
      <c r="P893" s="7"/>
      <c r="Q893" s="7"/>
      <c r="R893" s="7"/>
      <c r="S893" s="7"/>
      <c r="T893" s="7"/>
      <c r="U893" s="7"/>
      <c r="V893" s="7"/>
      <c r="W893" s="7"/>
      <c r="X893" s="7"/>
    </row>
    <row r="894" spans="1:24" ht="13">
      <c r="A894" s="7"/>
      <c r="B894" s="7"/>
      <c r="C894" s="7"/>
      <c r="D894" s="7"/>
      <c r="E894" s="7"/>
      <c r="F894" s="7"/>
      <c r="G894" s="7"/>
      <c r="H894" s="7"/>
      <c r="I894" s="7"/>
      <c r="J894" s="7"/>
      <c r="K894" s="7"/>
      <c r="L894" s="7"/>
      <c r="M894" s="7"/>
      <c r="N894" s="7"/>
      <c r="O894" s="7"/>
      <c r="P894" s="7"/>
      <c r="Q894" s="7"/>
      <c r="R894" s="7"/>
      <c r="S894" s="7"/>
      <c r="T894" s="7"/>
      <c r="U894" s="7"/>
      <c r="V894" s="7"/>
      <c r="W894" s="7"/>
      <c r="X894" s="7"/>
    </row>
    <row r="895" spans="1:24" ht="13">
      <c r="A895" s="7"/>
      <c r="B895" s="7"/>
      <c r="C895" s="7"/>
      <c r="D895" s="7"/>
      <c r="E895" s="7"/>
      <c r="F895" s="7"/>
      <c r="G895" s="7"/>
      <c r="H895" s="7"/>
      <c r="I895" s="7"/>
      <c r="J895" s="7"/>
      <c r="K895" s="7"/>
      <c r="L895" s="7"/>
      <c r="M895" s="7"/>
      <c r="N895" s="7"/>
      <c r="O895" s="7"/>
      <c r="P895" s="7"/>
      <c r="Q895" s="7"/>
      <c r="R895" s="7"/>
      <c r="S895" s="7"/>
      <c r="T895" s="7"/>
      <c r="U895" s="7"/>
      <c r="V895" s="7"/>
      <c r="W895" s="7"/>
      <c r="X895" s="7"/>
    </row>
    <row r="896" spans="1:24" ht="13">
      <c r="A896" s="7"/>
      <c r="B896" s="7"/>
      <c r="C896" s="7"/>
      <c r="D896" s="7"/>
      <c r="E896" s="7"/>
      <c r="F896" s="7"/>
      <c r="G896" s="7"/>
      <c r="H896" s="7"/>
      <c r="I896" s="7"/>
      <c r="J896" s="7"/>
      <c r="K896" s="7"/>
      <c r="L896" s="7"/>
      <c r="M896" s="7"/>
      <c r="N896" s="7"/>
      <c r="O896" s="7"/>
      <c r="P896" s="7"/>
      <c r="Q896" s="7"/>
      <c r="R896" s="7"/>
      <c r="S896" s="7"/>
      <c r="T896" s="7"/>
      <c r="U896" s="7"/>
      <c r="V896" s="7"/>
      <c r="W896" s="7"/>
      <c r="X896" s="7"/>
    </row>
    <row r="897" spans="1:24" ht="13">
      <c r="A897" s="7"/>
      <c r="B897" s="7"/>
      <c r="C897" s="7"/>
      <c r="D897" s="7"/>
      <c r="E897" s="7"/>
      <c r="F897" s="7"/>
      <c r="G897" s="7"/>
      <c r="H897" s="7"/>
      <c r="I897" s="7"/>
      <c r="J897" s="7"/>
      <c r="K897" s="7"/>
      <c r="L897" s="7"/>
      <c r="M897" s="7"/>
      <c r="N897" s="7"/>
      <c r="O897" s="7"/>
      <c r="P897" s="7"/>
      <c r="Q897" s="7"/>
      <c r="R897" s="7"/>
      <c r="S897" s="7"/>
      <c r="T897" s="7"/>
      <c r="U897" s="7"/>
      <c r="V897" s="7"/>
      <c r="W897" s="7"/>
      <c r="X897" s="7"/>
    </row>
    <row r="898" spans="1:24" ht="13">
      <c r="A898" s="7"/>
      <c r="B898" s="7"/>
      <c r="C898" s="7"/>
      <c r="D898" s="7"/>
      <c r="E898" s="7"/>
      <c r="F898" s="7"/>
      <c r="G898" s="7"/>
      <c r="H898" s="7"/>
      <c r="I898" s="7"/>
      <c r="J898" s="7"/>
      <c r="K898" s="7"/>
      <c r="L898" s="7"/>
      <c r="M898" s="7"/>
      <c r="N898" s="7"/>
      <c r="O898" s="7"/>
      <c r="P898" s="7"/>
      <c r="Q898" s="7"/>
      <c r="R898" s="7"/>
      <c r="S898" s="7"/>
      <c r="T898" s="7"/>
      <c r="U898" s="7"/>
      <c r="V898" s="7"/>
      <c r="W898" s="7"/>
      <c r="X898" s="7"/>
    </row>
    <row r="899" spans="1:24" ht="13">
      <c r="A899" s="7"/>
      <c r="B899" s="7"/>
      <c r="C899" s="7"/>
      <c r="D899" s="7"/>
      <c r="E899" s="7"/>
      <c r="F899" s="7"/>
      <c r="G899" s="7"/>
      <c r="H899" s="7"/>
      <c r="I899" s="7"/>
      <c r="J899" s="7"/>
      <c r="K899" s="7"/>
      <c r="L899" s="7"/>
      <c r="M899" s="7"/>
      <c r="N899" s="7"/>
      <c r="O899" s="7"/>
      <c r="P899" s="7"/>
      <c r="Q899" s="7"/>
      <c r="R899" s="7"/>
      <c r="S899" s="7"/>
      <c r="T899" s="7"/>
      <c r="U899" s="7"/>
      <c r="V899" s="7"/>
      <c r="W899" s="7"/>
      <c r="X899" s="7"/>
    </row>
    <row r="900" spans="1:24" ht="13">
      <c r="A900" s="7"/>
      <c r="B900" s="7"/>
      <c r="C900" s="7"/>
      <c r="D900" s="7"/>
      <c r="E900" s="7"/>
      <c r="F900" s="7"/>
      <c r="G900" s="7"/>
      <c r="H900" s="7"/>
      <c r="I900" s="7"/>
      <c r="J900" s="7"/>
      <c r="K900" s="7"/>
      <c r="L900" s="7"/>
      <c r="M900" s="7"/>
      <c r="N900" s="7"/>
      <c r="O900" s="7"/>
      <c r="P900" s="7"/>
      <c r="Q900" s="7"/>
      <c r="R900" s="7"/>
      <c r="S900" s="7"/>
      <c r="T900" s="7"/>
      <c r="U900" s="7"/>
      <c r="V900" s="7"/>
      <c r="W900" s="7"/>
      <c r="X900" s="7"/>
    </row>
    <row r="901" spans="1:24" ht="13">
      <c r="A901" s="7"/>
      <c r="B901" s="7"/>
      <c r="C901" s="7"/>
      <c r="D901" s="7"/>
      <c r="E901" s="7"/>
      <c r="F901" s="7"/>
      <c r="G901" s="7"/>
      <c r="H901" s="7"/>
      <c r="I901" s="7"/>
      <c r="J901" s="7"/>
      <c r="K901" s="7"/>
      <c r="L901" s="7"/>
      <c r="M901" s="7"/>
      <c r="N901" s="7"/>
      <c r="O901" s="7"/>
      <c r="P901" s="7"/>
      <c r="Q901" s="7"/>
      <c r="R901" s="7"/>
      <c r="S901" s="7"/>
      <c r="T901" s="7"/>
      <c r="U901" s="7"/>
      <c r="V901" s="7"/>
      <c r="W901" s="7"/>
      <c r="X901" s="7"/>
    </row>
    <row r="902" spans="1:24" ht="13">
      <c r="A902" s="7"/>
      <c r="B902" s="7"/>
      <c r="C902" s="7"/>
      <c r="D902" s="7"/>
      <c r="E902" s="7"/>
      <c r="F902" s="7"/>
      <c r="G902" s="7"/>
      <c r="H902" s="7"/>
      <c r="I902" s="7"/>
      <c r="J902" s="7"/>
      <c r="K902" s="7"/>
      <c r="L902" s="7"/>
      <c r="M902" s="7"/>
      <c r="N902" s="7"/>
      <c r="O902" s="7"/>
      <c r="P902" s="7"/>
      <c r="Q902" s="7"/>
      <c r="R902" s="7"/>
      <c r="S902" s="7"/>
      <c r="T902" s="7"/>
      <c r="U902" s="7"/>
      <c r="V902" s="7"/>
      <c r="W902" s="7"/>
      <c r="X902" s="7"/>
    </row>
    <row r="903" spans="1:24" ht="13">
      <c r="A903" s="7"/>
      <c r="B903" s="7"/>
      <c r="C903" s="7"/>
      <c r="D903" s="7"/>
      <c r="E903" s="7"/>
      <c r="F903" s="7"/>
      <c r="G903" s="7"/>
      <c r="H903" s="7"/>
      <c r="I903" s="7"/>
      <c r="J903" s="7"/>
      <c r="K903" s="7"/>
      <c r="L903" s="7"/>
      <c r="M903" s="7"/>
      <c r="N903" s="7"/>
      <c r="O903" s="7"/>
      <c r="P903" s="7"/>
      <c r="Q903" s="7"/>
      <c r="R903" s="7"/>
      <c r="S903" s="7"/>
      <c r="T903" s="7"/>
      <c r="U903" s="7"/>
      <c r="V903" s="7"/>
      <c r="W903" s="7"/>
      <c r="X903" s="7"/>
    </row>
    <row r="904" spans="1:24" ht="13">
      <c r="A904" s="7"/>
      <c r="B904" s="7"/>
      <c r="C904" s="7"/>
      <c r="D904" s="7"/>
      <c r="E904" s="7"/>
      <c r="F904" s="7"/>
      <c r="G904" s="7"/>
      <c r="H904" s="7"/>
      <c r="I904" s="7"/>
      <c r="J904" s="7"/>
      <c r="K904" s="7"/>
      <c r="L904" s="7"/>
      <c r="M904" s="7"/>
      <c r="N904" s="7"/>
      <c r="O904" s="7"/>
      <c r="P904" s="7"/>
      <c r="Q904" s="7"/>
      <c r="R904" s="7"/>
      <c r="S904" s="7"/>
      <c r="T904" s="7"/>
      <c r="U904" s="7"/>
      <c r="V904" s="7"/>
      <c r="W904" s="7"/>
      <c r="X904" s="7"/>
    </row>
    <row r="905" spans="1:24" ht="13">
      <c r="A905" s="7"/>
      <c r="B905" s="7"/>
      <c r="C905" s="7"/>
      <c r="D905" s="7"/>
      <c r="E905" s="7"/>
      <c r="F905" s="7"/>
      <c r="G905" s="7"/>
      <c r="H905" s="7"/>
      <c r="I905" s="7"/>
      <c r="J905" s="7"/>
      <c r="K905" s="7"/>
      <c r="L905" s="7"/>
      <c r="M905" s="7"/>
      <c r="N905" s="7"/>
      <c r="O905" s="7"/>
      <c r="P905" s="7"/>
      <c r="Q905" s="7"/>
      <c r="R905" s="7"/>
      <c r="S905" s="7"/>
      <c r="T905" s="7"/>
      <c r="U905" s="7"/>
      <c r="V905" s="7"/>
      <c r="W905" s="7"/>
      <c r="X905" s="7"/>
    </row>
    <row r="906" spans="1:24" ht="13">
      <c r="A906" s="7"/>
      <c r="B906" s="7"/>
      <c r="C906" s="7"/>
      <c r="D906" s="7"/>
      <c r="E906" s="7"/>
      <c r="F906" s="7"/>
      <c r="G906" s="7"/>
      <c r="H906" s="7"/>
      <c r="I906" s="7"/>
      <c r="J906" s="7"/>
      <c r="K906" s="7"/>
      <c r="L906" s="7"/>
      <c r="M906" s="7"/>
      <c r="N906" s="7"/>
      <c r="O906" s="7"/>
      <c r="P906" s="7"/>
      <c r="Q906" s="7"/>
      <c r="R906" s="7"/>
      <c r="S906" s="7"/>
      <c r="T906" s="7"/>
      <c r="U906" s="7"/>
      <c r="V906" s="7"/>
      <c r="W906" s="7"/>
      <c r="X906" s="7"/>
    </row>
    <row r="907" spans="1:24" ht="13">
      <c r="A907" s="7"/>
      <c r="B907" s="7"/>
      <c r="C907" s="7"/>
      <c r="D907" s="7"/>
      <c r="E907" s="7"/>
      <c r="F907" s="7"/>
      <c r="G907" s="7"/>
      <c r="H907" s="7"/>
      <c r="I907" s="7"/>
      <c r="J907" s="7"/>
      <c r="K907" s="7"/>
      <c r="L907" s="7"/>
      <c r="M907" s="7"/>
      <c r="N907" s="7"/>
      <c r="O907" s="7"/>
      <c r="P907" s="7"/>
      <c r="Q907" s="7"/>
      <c r="R907" s="7"/>
      <c r="S907" s="7"/>
      <c r="T907" s="7"/>
      <c r="U907" s="7"/>
      <c r="V907" s="7"/>
      <c r="W907" s="7"/>
      <c r="X907" s="7"/>
    </row>
    <row r="908" spans="1:24" ht="13">
      <c r="A908" s="7"/>
      <c r="B908" s="7"/>
      <c r="C908" s="7"/>
      <c r="D908" s="7"/>
      <c r="E908" s="7"/>
      <c r="F908" s="7"/>
      <c r="G908" s="7"/>
      <c r="H908" s="7"/>
      <c r="I908" s="7"/>
      <c r="J908" s="7"/>
      <c r="K908" s="7"/>
      <c r="L908" s="7"/>
      <c r="M908" s="7"/>
      <c r="N908" s="7"/>
      <c r="O908" s="7"/>
      <c r="P908" s="7"/>
      <c r="Q908" s="7"/>
      <c r="R908" s="7"/>
      <c r="S908" s="7"/>
      <c r="T908" s="7"/>
      <c r="U908" s="7"/>
      <c r="V908" s="7"/>
      <c r="W908" s="7"/>
      <c r="X908" s="7"/>
    </row>
    <row r="909" spans="1:24" ht="13">
      <c r="A909" s="7"/>
      <c r="B909" s="7"/>
      <c r="C909" s="7"/>
      <c r="D909" s="7"/>
      <c r="E909" s="7"/>
      <c r="F909" s="7"/>
      <c r="G909" s="7"/>
      <c r="H909" s="7"/>
      <c r="I909" s="7"/>
      <c r="J909" s="7"/>
      <c r="K909" s="7"/>
      <c r="L909" s="7"/>
      <c r="M909" s="7"/>
      <c r="N909" s="7"/>
      <c r="O909" s="7"/>
      <c r="P909" s="7"/>
      <c r="Q909" s="7"/>
      <c r="R909" s="7"/>
      <c r="S909" s="7"/>
      <c r="T909" s="7"/>
      <c r="U909" s="7"/>
      <c r="V909" s="7"/>
      <c r="W909" s="7"/>
      <c r="X909" s="7"/>
    </row>
    <row r="910" spans="1:24" ht="13">
      <c r="A910" s="7"/>
      <c r="B910" s="7"/>
      <c r="C910" s="7"/>
      <c r="D910" s="7"/>
      <c r="E910" s="7"/>
      <c r="F910" s="7"/>
      <c r="G910" s="7"/>
      <c r="H910" s="7"/>
      <c r="I910" s="7"/>
      <c r="J910" s="7"/>
      <c r="K910" s="7"/>
      <c r="L910" s="7"/>
      <c r="M910" s="7"/>
      <c r="N910" s="7"/>
      <c r="O910" s="7"/>
      <c r="P910" s="7"/>
      <c r="Q910" s="7"/>
      <c r="R910" s="7"/>
      <c r="S910" s="7"/>
      <c r="T910" s="7"/>
      <c r="U910" s="7"/>
      <c r="V910" s="7"/>
      <c r="W910" s="7"/>
      <c r="X910" s="7"/>
    </row>
    <row r="911" spans="1:24" ht="13">
      <c r="A911" s="7"/>
      <c r="B911" s="7"/>
      <c r="C911" s="7"/>
      <c r="D911" s="7"/>
      <c r="E911" s="7"/>
      <c r="F911" s="7"/>
      <c r="G911" s="7"/>
      <c r="H911" s="7"/>
      <c r="I911" s="7"/>
      <c r="J911" s="7"/>
      <c r="K911" s="7"/>
      <c r="L911" s="7"/>
      <c r="M911" s="7"/>
      <c r="N911" s="7"/>
      <c r="O911" s="7"/>
      <c r="P911" s="7"/>
      <c r="Q911" s="7"/>
      <c r="R911" s="7"/>
      <c r="S911" s="7"/>
      <c r="T911" s="7"/>
      <c r="U911" s="7"/>
      <c r="V911" s="7"/>
      <c r="W911" s="7"/>
      <c r="X911" s="7"/>
    </row>
    <row r="912" spans="1:24" ht="13">
      <c r="A912" s="7"/>
      <c r="B912" s="7"/>
      <c r="C912" s="7"/>
      <c r="D912" s="7"/>
      <c r="E912" s="7"/>
      <c r="F912" s="7"/>
      <c r="G912" s="7"/>
      <c r="H912" s="7"/>
      <c r="I912" s="7"/>
      <c r="J912" s="7"/>
      <c r="K912" s="7"/>
      <c r="L912" s="7"/>
      <c r="M912" s="7"/>
      <c r="N912" s="7"/>
      <c r="O912" s="7"/>
      <c r="P912" s="7"/>
      <c r="Q912" s="7"/>
      <c r="R912" s="7"/>
      <c r="S912" s="7"/>
      <c r="T912" s="7"/>
      <c r="U912" s="7"/>
      <c r="V912" s="7"/>
      <c r="W912" s="7"/>
      <c r="X912" s="7"/>
    </row>
    <row r="913" spans="1:24" ht="13">
      <c r="A913" s="7"/>
      <c r="B913" s="7"/>
      <c r="C913" s="7"/>
      <c r="D913" s="7"/>
      <c r="E913" s="7"/>
      <c r="F913" s="7"/>
      <c r="G913" s="7"/>
      <c r="H913" s="7"/>
      <c r="I913" s="7"/>
      <c r="J913" s="7"/>
      <c r="K913" s="7"/>
      <c r="L913" s="7"/>
      <c r="M913" s="7"/>
      <c r="N913" s="7"/>
      <c r="O913" s="7"/>
      <c r="P913" s="7"/>
      <c r="Q913" s="7"/>
      <c r="R913" s="7"/>
      <c r="S913" s="7"/>
      <c r="T913" s="7"/>
      <c r="U913" s="7"/>
      <c r="V913" s="7"/>
      <c r="W913" s="7"/>
      <c r="X913" s="7"/>
    </row>
    <row r="914" spans="1:24" ht="13">
      <c r="A914" s="7"/>
      <c r="B914" s="7"/>
      <c r="C914" s="7"/>
      <c r="D914" s="7"/>
      <c r="E914" s="7"/>
      <c r="F914" s="7"/>
      <c r="G914" s="7"/>
      <c r="H914" s="7"/>
      <c r="I914" s="7"/>
      <c r="J914" s="7"/>
      <c r="K914" s="7"/>
      <c r="L914" s="7"/>
      <c r="M914" s="7"/>
      <c r="N914" s="7"/>
      <c r="O914" s="7"/>
      <c r="P914" s="7"/>
      <c r="Q914" s="7"/>
      <c r="R914" s="7"/>
      <c r="S914" s="7"/>
      <c r="T914" s="7"/>
      <c r="U914" s="7"/>
      <c r="V914" s="7"/>
      <c r="W914" s="7"/>
      <c r="X914" s="7"/>
    </row>
    <row r="915" spans="1:24" ht="13">
      <c r="A915" s="7"/>
      <c r="B915" s="7"/>
      <c r="C915" s="7"/>
      <c r="D915" s="7"/>
      <c r="E915" s="7"/>
      <c r="F915" s="7"/>
      <c r="G915" s="7"/>
      <c r="H915" s="7"/>
      <c r="I915" s="7"/>
      <c r="J915" s="7"/>
      <c r="K915" s="7"/>
      <c r="L915" s="7"/>
      <c r="M915" s="7"/>
      <c r="N915" s="7"/>
      <c r="O915" s="7"/>
      <c r="P915" s="7"/>
      <c r="Q915" s="7"/>
      <c r="R915" s="7"/>
      <c r="S915" s="7"/>
      <c r="T915" s="7"/>
      <c r="U915" s="7"/>
      <c r="V915" s="7"/>
      <c r="W915" s="7"/>
      <c r="X915" s="7"/>
    </row>
    <row r="916" spans="1:24" ht="13">
      <c r="A916" s="7"/>
      <c r="B916" s="7"/>
      <c r="C916" s="7"/>
      <c r="D916" s="7"/>
      <c r="E916" s="7"/>
      <c r="F916" s="7"/>
      <c r="G916" s="7"/>
      <c r="H916" s="7"/>
      <c r="I916" s="7"/>
      <c r="J916" s="7"/>
      <c r="K916" s="7"/>
      <c r="L916" s="7"/>
      <c r="M916" s="7"/>
      <c r="N916" s="7"/>
      <c r="O916" s="7"/>
      <c r="P916" s="7"/>
      <c r="Q916" s="7"/>
      <c r="R916" s="7"/>
      <c r="S916" s="7"/>
      <c r="T916" s="7"/>
      <c r="U916" s="7"/>
      <c r="V916" s="7"/>
      <c r="W916" s="7"/>
      <c r="X916" s="7"/>
    </row>
    <row r="917" spans="1:24" ht="13">
      <c r="A917" s="7"/>
      <c r="B917" s="7"/>
      <c r="C917" s="7"/>
      <c r="D917" s="7"/>
      <c r="E917" s="7"/>
      <c r="F917" s="7"/>
      <c r="G917" s="7"/>
      <c r="H917" s="7"/>
      <c r="I917" s="7"/>
      <c r="J917" s="7"/>
      <c r="K917" s="7"/>
      <c r="L917" s="7"/>
      <c r="M917" s="7"/>
      <c r="N917" s="7"/>
      <c r="O917" s="7"/>
      <c r="P917" s="7"/>
      <c r="Q917" s="7"/>
      <c r="R917" s="7"/>
      <c r="S917" s="7"/>
      <c r="T917" s="7"/>
      <c r="U917" s="7"/>
      <c r="V917" s="7"/>
      <c r="W917" s="7"/>
      <c r="X917" s="7"/>
    </row>
    <row r="918" spans="1:24" ht="13">
      <c r="A918" s="7"/>
      <c r="B918" s="7"/>
      <c r="C918" s="7"/>
      <c r="D918" s="7"/>
      <c r="E918" s="7"/>
      <c r="F918" s="7"/>
      <c r="G918" s="7"/>
      <c r="H918" s="7"/>
      <c r="I918" s="7"/>
      <c r="J918" s="7"/>
      <c r="K918" s="7"/>
      <c r="L918" s="7"/>
      <c r="M918" s="7"/>
      <c r="N918" s="7"/>
      <c r="O918" s="7"/>
      <c r="P918" s="7"/>
      <c r="Q918" s="7"/>
      <c r="R918" s="7"/>
      <c r="S918" s="7"/>
      <c r="T918" s="7"/>
      <c r="U918" s="7"/>
      <c r="V918" s="7"/>
      <c r="W918" s="7"/>
      <c r="X918" s="7"/>
    </row>
    <row r="919" spans="1:24" ht="13">
      <c r="A919" s="7"/>
      <c r="B919" s="7"/>
      <c r="C919" s="7"/>
      <c r="D919" s="7"/>
      <c r="E919" s="7"/>
      <c r="F919" s="7"/>
      <c r="G919" s="7"/>
      <c r="H919" s="7"/>
      <c r="I919" s="7"/>
      <c r="J919" s="7"/>
      <c r="K919" s="7"/>
      <c r="L919" s="7"/>
      <c r="M919" s="7"/>
      <c r="N919" s="7"/>
      <c r="O919" s="7"/>
      <c r="P919" s="7"/>
      <c r="Q919" s="7"/>
      <c r="R919" s="7"/>
      <c r="S919" s="7"/>
      <c r="T919" s="7"/>
      <c r="U919" s="7"/>
      <c r="V919" s="7"/>
      <c r="W919" s="7"/>
      <c r="X919" s="7"/>
    </row>
    <row r="920" spans="1:24" ht="13">
      <c r="A920" s="7"/>
      <c r="B920" s="7"/>
      <c r="C920" s="7"/>
      <c r="D920" s="7"/>
      <c r="E920" s="7"/>
      <c r="F920" s="7"/>
      <c r="G920" s="7"/>
      <c r="H920" s="7"/>
      <c r="I920" s="7"/>
      <c r="J920" s="7"/>
      <c r="K920" s="7"/>
      <c r="L920" s="7"/>
      <c r="M920" s="7"/>
      <c r="N920" s="7"/>
      <c r="O920" s="7"/>
      <c r="P920" s="7"/>
      <c r="Q920" s="7"/>
      <c r="R920" s="7"/>
      <c r="S920" s="7"/>
      <c r="T920" s="7"/>
      <c r="U920" s="7"/>
      <c r="V920" s="7"/>
      <c r="W920" s="7"/>
      <c r="X920" s="7"/>
    </row>
    <row r="921" spans="1:24" ht="13">
      <c r="A921" s="7"/>
      <c r="B921" s="7"/>
      <c r="C921" s="7"/>
      <c r="D921" s="7"/>
      <c r="E921" s="7"/>
      <c r="F921" s="7"/>
      <c r="G921" s="7"/>
      <c r="H921" s="7"/>
      <c r="I921" s="7"/>
      <c r="J921" s="7"/>
      <c r="K921" s="7"/>
      <c r="L921" s="7"/>
      <c r="M921" s="7"/>
      <c r="N921" s="7"/>
      <c r="O921" s="7"/>
      <c r="P921" s="7"/>
      <c r="Q921" s="7"/>
      <c r="R921" s="7"/>
      <c r="S921" s="7"/>
      <c r="T921" s="7"/>
      <c r="U921" s="7"/>
      <c r="V921" s="7"/>
      <c r="W921" s="7"/>
      <c r="X921" s="7"/>
    </row>
    <row r="922" spans="1:24" ht="13">
      <c r="A922" s="7"/>
      <c r="B922" s="7"/>
      <c r="C922" s="7"/>
      <c r="D922" s="7"/>
      <c r="E922" s="7"/>
      <c r="F922" s="7"/>
      <c r="G922" s="7"/>
      <c r="H922" s="7"/>
      <c r="I922" s="7"/>
      <c r="J922" s="7"/>
      <c r="K922" s="7"/>
      <c r="L922" s="7"/>
      <c r="M922" s="7"/>
      <c r="N922" s="7"/>
      <c r="O922" s="7"/>
      <c r="P922" s="7"/>
      <c r="Q922" s="7"/>
      <c r="R922" s="7"/>
      <c r="S922" s="7"/>
      <c r="T922" s="7"/>
      <c r="U922" s="7"/>
      <c r="V922" s="7"/>
      <c r="W922" s="7"/>
      <c r="X922" s="7"/>
    </row>
    <row r="923" spans="1:24" ht="13">
      <c r="A923" s="7"/>
      <c r="B923" s="7"/>
      <c r="C923" s="7"/>
      <c r="D923" s="7"/>
      <c r="E923" s="7"/>
      <c r="F923" s="7"/>
      <c r="G923" s="7"/>
      <c r="H923" s="7"/>
      <c r="I923" s="7"/>
      <c r="J923" s="7"/>
      <c r="K923" s="7"/>
      <c r="L923" s="7"/>
      <c r="M923" s="7"/>
      <c r="N923" s="7"/>
      <c r="O923" s="7"/>
      <c r="P923" s="7"/>
      <c r="Q923" s="7"/>
      <c r="R923" s="7"/>
      <c r="S923" s="7"/>
      <c r="T923" s="7"/>
      <c r="U923" s="7"/>
      <c r="V923" s="7"/>
      <c r="W923" s="7"/>
      <c r="X923" s="7"/>
    </row>
    <row r="924" spans="1:24" ht="13">
      <c r="A924" s="7"/>
      <c r="B924" s="7"/>
      <c r="C924" s="7"/>
      <c r="D924" s="7"/>
      <c r="E924" s="7"/>
      <c r="F924" s="7"/>
      <c r="G924" s="7"/>
      <c r="H924" s="7"/>
      <c r="I924" s="7"/>
      <c r="J924" s="7"/>
      <c r="K924" s="7"/>
      <c r="L924" s="7"/>
      <c r="M924" s="7"/>
      <c r="N924" s="7"/>
      <c r="O924" s="7"/>
      <c r="P924" s="7"/>
      <c r="Q924" s="7"/>
      <c r="R924" s="7"/>
      <c r="S924" s="7"/>
      <c r="T924" s="7"/>
      <c r="U924" s="7"/>
      <c r="V924" s="7"/>
      <c r="W924" s="7"/>
      <c r="X924" s="7"/>
    </row>
    <row r="925" spans="1:24" ht="13">
      <c r="A925" s="7"/>
      <c r="B925" s="7"/>
      <c r="C925" s="7"/>
      <c r="D925" s="7"/>
      <c r="E925" s="7"/>
      <c r="F925" s="7"/>
      <c r="G925" s="7"/>
      <c r="H925" s="7"/>
      <c r="I925" s="7"/>
      <c r="J925" s="7"/>
      <c r="K925" s="7"/>
      <c r="L925" s="7"/>
      <c r="M925" s="7"/>
      <c r="N925" s="7"/>
      <c r="O925" s="7"/>
      <c r="P925" s="7"/>
      <c r="Q925" s="7"/>
      <c r="R925" s="7"/>
      <c r="S925" s="7"/>
      <c r="T925" s="7"/>
      <c r="U925" s="7"/>
      <c r="V925" s="7"/>
      <c r="W925" s="7"/>
      <c r="X925" s="7"/>
    </row>
    <row r="926" spans="1:24" ht="13">
      <c r="A926" s="7"/>
      <c r="B926" s="7"/>
      <c r="C926" s="7"/>
      <c r="D926" s="7"/>
      <c r="E926" s="7"/>
      <c r="F926" s="7"/>
      <c r="G926" s="7"/>
      <c r="H926" s="7"/>
      <c r="I926" s="7"/>
      <c r="J926" s="7"/>
      <c r="K926" s="7"/>
      <c r="L926" s="7"/>
      <c r="M926" s="7"/>
      <c r="N926" s="7"/>
      <c r="O926" s="7"/>
      <c r="P926" s="7"/>
      <c r="Q926" s="7"/>
      <c r="R926" s="7"/>
      <c r="S926" s="7"/>
      <c r="T926" s="7"/>
      <c r="U926" s="7"/>
      <c r="V926" s="7"/>
      <c r="W926" s="7"/>
      <c r="X926" s="7"/>
    </row>
    <row r="927" spans="1:24" ht="13">
      <c r="A927" s="7"/>
      <c r="B927" s="7"/>
      <c r="C927" s="7"/>
      <c r="D927" s="7"/>
      <c r="E927" s="7"/>
      <c r="F927" s="7"/>
      <c r="G927" s="7"/>
      <c r="H927" s="7"/>
      <c r="I927" s="7"/>
      <c r="J927" s="7"/>
      <c r="K927" s="7"/>
      <c r="L927" s="7"/>
      <c r="M927" s="7"/>
      <c r="N927" s="7"/>
      <c r="O927" s="7"/>
      <c r="P927" s="7"/>
      <c r="Q927" s="7"/>
      <c r="R927" s="7"/>
      <c r="S927" s="7"/>
      <c r="T927" s="7"/>
      <c r="U927" s="7"/>
      <c r="V927" s="7"/>
      <c r="W927" s="7"/>
      <c r="X927" s="7"/>
    </row>
    <row r="928" spans="1:24" ht="13">
      <c r="A928" s="7"/>
      <c r="B928" s="7"/>
      <c r="C928" s="7"/>
      <c r="D928" s="7"/>
      <c r="E928" s="7"/>
      <c r="F928" s="7"/>
      <c r="G928" s="7"/>
      <c r="H928" s="7"/>
      <c r="I928" s="7"/>
      <c r="J928" s="7"/>
      <c r="K928" s="7"/>
      <c r="L928" s="7"/>
      <c r="M928" s="7"/>
      <c r="N928" s="7"/>
      <c r="O928" s="7"/>
      <c r="P928" s="7"/>
      <c r="Q928" s="7"/>
      <c r="R928" s="7"/>
      <c r="S928" s="7"/>
      <c r="T928" s="7"/>
      <c r="U928" s="7"/>
      <c r="V928" s="7"/>
      <c r="W928" s="7"/>
      <c r="X928" s="7"/>
    </row>
    <row r="929" spans="1:24" ht="13">
      <c r="A929" s="7"/>
      <c r="B929" s="7"/>
      <c r="C929" s="7"/>
      <c r="D929" s="7"/>
      <c r="E929" s="7"/>
      <c r="F929" s="7"/>
      <c r="G929" s="7"/>
      <c r="H929" s="7"/>
      <c r="I929" s="7"/>
      <c r="J929" s="7"/>
      <c r="K929" s="7"/>
      <c r="L929" s="7"/>
      <c r="M929" s="7"/>
      <c r="N929" s="7"/>
      <c r="O929" s="7"/>
      <c r="P929" s="7"/>
      <c r="Q929" s="7"/>
      <c r="R929" s="7"/>
      <c r="S929" s="7"/>
      <c r="T929" s="7"/>
      <c r="U929" s="7"/>
      <c r="V929" s="7"/>
      <c r="W929" s="7"/>
      <c r="X929" s="7"/>
    </row>
    <row r="930" spans="1:24" ht="13">
      <c r="A930" s="7"/>
      <c r="B930" s="7"/>
      <c r="C930" s="7"/>
      <c r="D930" s="7"/>
      <c r="E930" s="7"/>
      <c r="F930" s="7"/>
      <c r="G930" s="7"/>
      <c r="H930" s="7"/>
      <c r="I930" s="7"/>
      <c r="J930" s="7"/>
      <c r="K930" s="7"/>
      <c r="L930" s="7"/>
      <c r="M930" s="7"/>
      <c r="N930" s="7"/>
      <c r="O930" s="7"/>
      <c r="P930" s="7"/>
      <c r="Q930" s="7"/>
      <c r="R930" s="7"/>
      <c r="S930" s="7"/>
      <c r="T930" s="7"/>
      <c r="U930" s="7"/>
      <c r="V930" s="7"/>
      <c r="W930" s="7"/>
      <c r="X930" s="7"/>
    </row>
    <row r="931" spans="1:24" ht="13">
      <c r="A931" s="7"/>
      <c r="B931" s="7"/>
      <c r="C931" s="7"/>
      <c r="D931" s="7"/>
      <c r="E931" s="7"/>
      <c r="F931" s="7"/>
      <c r="G931" s="7"/>
      <c r="H931" s="7"/>
      <c r="I931" s="7"/>
      <c r="J931" s="7"/>
      <c r="K931" s="7"/>
      <c r="L931" s="7"/>
      <c r="M931" s="7"/>
      <c r="N931" s="7"/>
      <c r="O931" s="7"/>
      <c r="P931" s="7"/>
      <c r="Q931" s="7"/>
      <c r="R931" s="7"/>
      <c r="S931" s="7"/>
      <c r="T931" s="7"/>
      <c r="U931" s="7"/>
      <c r="V931" s="7"/>
      <c r="W931" s="7"/>
      <c r="X931" s="7"/>
    </row>
    <row r="932" spans="1:24" ht="13">
      <c r="A932" s="7"/>
      <c r="B932" s="7"/>
      <c r="C932" s="7"/>
      <c r="D932" s="7"/>
      <c r="E932" s="7"/>
      <c r="F932" s="7"/>
      <c r="G932" s="7"/>
      <c r="H932" s="7"/>
      <c r="I932" s="7"/>
      <c r="J932" s="7"/>
      <c r="K932" s="7"/>
      <c r="L932" s="7"/>
      <c r="M932" s="7"/>
      <c r="N932" s="7"/>
      <c r="O932" s="7"/>
      <c r="P932" s="7"/>
      <c r="Q932" s="7"/>
      <c r="R932" s="7"/>
      <c r="S932" s="7"/>
      <c r="T932" s="7"/>
      <c r="U932" s="7"/>
      <c r="V932" s="7"/>
      <c r="W932" s="7"/>
      <c r="X932" s="7"/>
    </row>
    <row r="933" spans="1:24" ht="13">
      <c r="A933" s="7"/>
      <c r="B933" s="7"/>
      <c r="C933" s="7"/>
      <c r="D933" s="7"/>
      <c r="E933" s="7"/>
      <c r="F933" s="7"/>
      <c r="G933" s="7"/>
      <c r="H933" s="7"/>
      <c r="I933" s="7"/>
      <c r="J933" s="7"/>
      <c r="K933" s="7"/>
      <c r="L933" s="7"/>
      <c r="M933" s="7"/>
      <c r="N933" s="7"/>
      <c r="O933" s="7"/>
      <c r="P933" s="7"/>
      <c r="Q933" s="7"/>
      <c r="R933" s="7"/>
      <c r="S933" s="7"/>
      <c r="T933" s="7"/>
      <c r="U933" s="7"/>
      <c r="V933" s="7"/>
      <c r="W933" s="7"/>
      <c r="X933" s="7"/>
    </row>
    <row r="934" spans="1:24" ht="13">
      <c r="A934" s="7"/>
      <c r="B934" s="7"/>
      <c r="C934" s="7"/>
      <c r="D934" s="7"/>
      <c r="E934" s="7"/>
      <c r="F934" s="7"/>
      <c r="G934" s="7"/>
      <c r="H934" s="7"/>
      <c r="I934" s="7"/>
      <c r="J934" s="7"/>
      <c r="K934" s="7"/>
      <c r="L934" s="7"/>
      <c r="M934" s="7"/>
      <c r="N934" s="7"/>
      <c r="O934" s="7"/>
      <c r="P934" s="7"/>
      <c r="Q934" s="7"/>
      <c r="R934" s="7"/>
      <c r="S934" s="7"/>
      <c r="T934" s="7"/>
      <c r="U934" s="7"/>
      <c r="V934" s="7"/>
      <c r="W934" s="7"/>
      <c r="X934" s="7"/>
    </row>
    <row r="935" spans="1:24" ht="13">
      <c r="A935" s="7"/>
      <c r="B935" s="7"/>
      <c r="C935" s="7"/>
      <c r="D935" s="7"/>
      <c r="E935" s="7"/>
      <c r="F935" s="7"/>
      <c r="G935" s="7"/>
      <c r="H935" s="7"/>
      <c r="I935" s="7"/>
      <c r="J935" s="7"/>
      <c r="K935" s="7"/>
      <c r="L935" s="7"/>
      <c r="M935" s="7"/>
      <c r="N935" s="7"/>
      <c r="O935" s="7"/>
      <c r="P935" s="7"/>
      <c r="Q935" s="7"/>
      <c r="R935" s="7"/>
      <c r="S935" s="7"/>
      <c r="T935" s="7"/>
      <c r="U935" s="7"/>
      <c r="V935" s="7"/>
      <c r="W935" s="7"/>
      <c r="X935" s="7"/>
    </row>
    <row r="936" spans="1:24" ht="13">
      <c r="A936" s="7"/>
      <c r="B936" s="7"/>
      <c r="C936" s="7"/>
      <c r="D936" s="7"/>
      <c r="E936" s="7"/>
      <c r="F936" s="7"/>
      <c r="G936" s="7"/>
      <c r="H936" s="7"/>
      <c r="I936" s="7"/>
      <c r="J936" s="7"/>
      <c r="K936" s="7"/>
      <c r="L936" s="7"/>
      <c r="M936" s="7"/>
      <c r="N936" s="7"/>
      <c r="O936" s="7"/>
      <c r="P936" s="7"/>
      <c r="Q936" s="7"/>
      <c r="R936" s="7"/>
      <c r="S936" s="7"/>
      <c r="T936" s="7"/>
      <c r="U936" s="7"/>
      <c r="V936" s="7"/>
      <c r="W936" s="7"/>
      <c r="X936" s="7"/>
    </row>
    <row r="937" spans="1:24" ht="13">
      <c r="A937" s="7"/>
      <c r="B937" s="7"/>
      <c r="C937" s="7"/>
      <c r="D937" s="7"/>
      <c r="E937" s="7"/>
      <c r="F937" s="7"/>
      <c r="G937" s="7"/>
      <c r="H937" s="7"/>
      <c r="I937" s="7"/>
      <c r="J937" s="7"/>
      <c r="K937" s="7"/>
      <c r="L937" s="7"/>
      <c r="M937" s="7"/>
      <c r="N937" s="7"/>
      <c r="O937" s="7"/>
      <c r="P937" s="7"/>
      <c r="Q937" s="7"/>
      <c r="R937" s="7"/>
      <c r="S937" s="7"/>
      <c r="T937" s="7"/>
      <c r="U937" s="7"/>
      <c r="V937" s="7"/>
      <c r="W937" s="7"/>
      <c r="X937" s="7"/>
    </row>
    <row r="938" spans="1:24" ht="13">
      <c r="A938" s="7"/>
      <c r="B938" s="7"/>
      <c r="C938" s="7"/>
      <c r="D938" s="7"/>
      <c r="E938" s="7"/>
      <c r="F938" s="7"/>
      <c r="G938" s="7"/>
      <c r="H938" s="7"/>
      <c r="I938" s="7"/>
      <c r="J938" s="7"/>
      <c r="K938" s="7"/>
      <c r="L938" s="7"/>
      <c r="M938" s="7"/>
      <c r="N938" s="7"/>
      <c r="O938" s="7"/>
      <c r="P938" s="7"/>
      <c r="Q938" s="7"/>
      <c r="R938" s="7"/>
      <c r="S938" s="7"/>
      <c r="T938" s="7"/>
      <c r="U938" s="7"/>
      <c r="V938" s="7"/>
      <c r="W938" s="7"/>
      <c r="X938" s="7"/>
    </row>
    <row r="939" spans="1:24" ht="13">
      <c r="A939" s="7"/>
      <c r="B939" s="7"/>
      <c r="C939" s="7"/>
      <c r="D939" s="7"/>
      <c r="E939" s="7"/>
      <c r="F939" s="7"/>
      <c r="G939" s="7"/>
      <c r="H939" s="7"/>
      <c r="I939" s="7"/>
      <c r="J939" s="7"/>
      <c r="K939" s="7"/>
      <c r="L939" s="7"/>
      <c r="M939" s="7"/>
      <c r="N939" s="7"/>
      <c r="O939" s="7"/>
      <c r="P939" s="7"/>
      <c r="Q939" s="7"/>
      <c r="R939" s="7"/>
      <c r="S939" s="7"/>
      <c r="T939" s="7"/>
      <c r="U939" s="7"/>
      <c r="V939" s="7"/>
      <c r="W939" s="7"/>
      <c r="X939" s="7"/>
    </row>
    <row r="940" spans="1:24" ht="13">
      <c r="A940" s="7"/>
      <c r="B940" s="7"/>
      <c r="C940" s="7"/>
      <c r="D940" s="7"/>
      <c r="E940" s="7"/>
      <c r="F940" s="7"/>
      <c r="G940" s="7"/>
      <c r="H940" s="7"/>
      <c r="I940" s="7"/>
      <c r="J940" s="7"/>
      <c r="K940" s="7"/>
      <c r="L940" s="7"/>
      <c r="M940" s="7"/>
      <c r="N940" s="7"/>
      <c r="O940" s="7"/>
      <c r="P940" s="7"/>
      <c r="Q940" s="7"/>
      <c r="R940" s="7"/>
      <c r="S940" s="7"/>
      <c r="T940" s="7"/>
      <c r="U940" s="7"/>
      <c r="V940" s="7"/>
      <c r="W940" s="7"/>
      <c r="X940" s="7"/>
    </row>
    <row r="941" spans="1:24" ht="13">
      <c r="A941" s="7"/>
      <c r="B941" s="7"/>
      <c r="C941" s="7"/>
      <c r="D941" s="7"/>
      <c r="E941" s="7"/>
      <c r="F941" s="7"/>
      <c r="G941" s="7"/>
      <c r="H941" s="7"/>
      <c r="I941" s="7"/>
      <c r="J941" s="7"/>
      <c r="K941" s="7"/>
      <c r="L941" s="7"/>
      <c r="M941" s="7"/>
      <c r="N941" s="7"/>
      <c r="O941" s="7"/>
      <c r="P941" s="7"/>
      <c r="Q941" s="7"/>
      <c r="R941" s="7"/>
      <c r="S941" s="7"/>
      <c r="T941" s="7"/>
      <c r="U941" s="7"/>
      <c r="V941" s="7"/>
      <c r="W941" s="7"/>
      <c r="X941" s="7"/>
    </row>
    <row r="942" spans="1:24" ht="13">
      <c r="A942" s="7"/>
      <c r="B942" s="7"/>
      <c r="C942" s="7"/>
      <c r="D942" s="7"/>
      <c r="E942" s="7"/>
      <c r="F942" s="7"/>
      <c r="G942" s="7"/>
      <c r="H942" s="7"/>
      <c r="I942" s="7"/>
      <c r="J942" s="7"/>
      <c r="K942" s="7"/>
      <c r="L942" s="7"/>
      <c r="M942" s="7"/>
      <c r="N942" s="7"/>
      <c r="O942" s="7"/>
      <c r="P942" s="7"/>
      <c r="Q942" s="7"/>
      <c r="R942" s="7"/>
      <c r="S942" s="7"/>
      <c r="T942" s="7"/>
      <c r="U942" s="7"/>
      <c r="V942" s="7"/>
      <c r="W942" s="7"/>
      <c r="X942" s="7"/>
    </row>
    <row r="943" spans="1:24" ht="13">
      <c r="A943" s="7"/>
      <c r="B943" s="7"/>
      <c r="C943" s="7"/>
      <c r="D943" s="7"/>
      <c r="E943" s="7"/>
      <c r="F943" s="7"/>
      <c r="G943" s="7"/>
      <c r="H943" s="7"/>
      <c r="I943" s="7"/>
      <c r="J943" s="7"/>
      <c r="K943" s="7"/>
      <c r="L943" s="7"/>
      <c r="M943" s="7"/>
      <c r="N943" s="7"/>
      <c r="O943" s="7"/>
      <c r="P943" s="7"/>
      <c r="Q943" s="7"/>
      <c r="R943" s="7"/>
      <c r="S943" s="7"/>
      <c r="T943" s="7"/>
      <c r="U943" s="7"/>
      <c r="V943" s="7"/>
      <c r="W943" s="7"/>
      <c r="X943" s="7"/>
    </row>
    <row r="944" spans="1:24" ht="13">
      <c r="A944" s="7"/>
      <c r="B944" s="7"/>
      <c r="C944" s="7"/>
      <c r="D944" s="7"/>
      <c r="E944" s="7"/>
      <c r="F944" s="7"/>
      <c r="G944" s="7"/>
      <c r="H944" s="7"/>
      <c r="I944" s="7"/>
      <c r="J944" s="7"/>
      <c r="K944" s="7"/>
      <c r="L944" s="7"/>
      <c r="M944" s="7"/>
      <c r="N944" s="7"/>
      <c r="O944" s="7"/>
      <c r="P944" s="7"/>
      <c r="Q944" s="7"/>
      <c r="R944" s="7"/>
      <c r="S944" s="7"/>
      <c r="T944" s="7"/>
      <c r="U944" s="7"/>
      <c r="V944" s="7"/>
      <c r="W944" s="7"/>
      <c r="X944" s="7"/>
    </row>
    <row r="945" spans="1:24" ht="13">
      <c r="A945" s="7"/>
      <c r="B945" s="7"/>
      <c r="C945" s="7"/>
      <c r="D945" s="7"/>
      <c r="E945" s="7"/>
      <c r="F945" s="7"/>
      <c r="G945" s="7"/>
      <c r="H945" s="7"/>
      <c r="I945" s="7"/>
      <c r="J945" s="7"/>
      <c r="K945" s="7"/>
      <c r="L945" s="7"/>
      <c r="M945" s="7"/>
      <c r="N945" s="7"/>
      <c r="O945" s="7"/>
      <c r="P945" s="7"/>
      <c r="Q945" s="7"/>
      <c r="R945" s="7"/>
      <c r="S945" s="7"/>
      <c r="T945" s="7"/>
      <c r="U945" s="7"/>
      <c r="V945" s="7"/>
      <c r="W945" s="7"/>
      <c r="X945" s="7"/>
    </row>
    <row r="946" spans="1:24" ht="13">
      <c r="A946" s="7"/>
      <c r="B946" s="7"/>
      <c r="C946" s="7"/>
      <c r="D946" s="7"/>
      <c r="E946" s="7"/>
      <c r="F946" s="7"/>
      <c r="G946" s="7"/>
      <c r="H946" s="7"/>
      <c r="I946" s="7"/>
      <c r="J946" s="7"/>
      <c r="K946" s="7"/>
      <c r="L946" s="7"/>
      <c r="M946" s="7"/>
      <c r="N946" s="7"/>
      <c r="O946" s="7"/>
      <c r="P946" s="7"/>
      <c r="Q946" s="7"/>
      <c r="R946" s="7"/>
      <c r="S946" s="7"/>
      <c r="T946" s="7"/>
      <c r="U946" s="7"/>
      <c r="V946" s="7"/>
      <c r="W946" s="7"/>
      <c r="X946" s="7"/>
    </row>
    <row r="947" spans="1:24" ht="13">
      <c r="A947" s="7"/>
      <c r="B947" s="7"/>
      <c r="C947" s="7"/>
      <c r="D947" s="7"/>
      <c r="E947" s="7"/>
      <c r="F947" s="7"/>
      <c r="G947" s="7"/>
      <c r="H947" s="7"/>
      <c r="I947" s="7"/>
      <c r="J947" s="7"/>
      <c r="K947" s="7"/>
      <c r="L947" s="7"/>
      <c r="M947" s="7"/>
      <c r="N947" s="7"/>
      <c r="O947" s="7"/>
      <c r="P947" s="7"/>
      <c r="Q947" s="7"/>
      <c r="R947" s="7"/>
      <c r="S947" s="7"/>
      <c r="T947" s="7"/>
      <c r="U947" s="7"/>
      <c r="V947" s="7"/>
      <c r="W947" s="7"/>
      <c r="X947" s="7"/>
    </row>
    <row r="948" spans="1:24" ht="13">
      <c r="A948" s="7"/>
      <c r="B948" s="7"/>
      <c r="C948" s="7"/>
      <c r="D948" s="7"/>
      <c r="E948" s="7"/>
      <c r="F948" s="7"/>
      <c r="G948" s="7"/>
      <c r="H948" s="7"/>
      <c r="I948" s="7"/>
      <c r="J948" s="7"/>
      <c r="K948" s="7"/>
      <c r="L948" s="7"/>
      <c r="M948" s="7"/>
      <c r="N948" s="7"/>
      <c r="O948" s="7"/>
      <c r="P948" s="7"/>
      <c r="Q948" s="7"/>
      <c r="R948" s="7"/>
      <c r="S948" s="7"/>
      <c r="T948" s="7"/>
      <c r="U948" s="7"/>
      <c r="V948" s="7"/>
      <c r="W948" s="7"/>
      <c r="X948" s="7"/>
    </row>
    <row r="949" spans="1:24" ht="13">
      <c r="A949" s="7"/>
      <c r="B949" s="7"/>
      <c r="C949" s="7"/>
      <c r="D949" s="7"/>
      <c r="E949" s="7"/>
      <c r="F949" s="7"/>
      <c r="G949" s="7"/>
      <c r="H949" s="7"/>
      <c r="I949" s="7"/>
      <c r="J949" s="7"/>
      <c r="K949" s="7"/>
      <c r="L949" s="7"/>
      <c r="M949" s="7"/>
      <c r="N949" s="7"/>
      <c r="O949" s="7"/>
      <c r="P949" s="7"/>
      <c r="Q949" s="7"/>
      <c r="R949" s="7"/>
      <c r="S949" s="7"/>
      <c r="T949" s="7"/>
      <c r="U949" s="7"/>
      <c r="V949" s="7"/>
      <c r="W949" s="7"/>
      <c r="X949" s="7"/>
    </row>
    <row r="950" spans="1:24" ht="13">
      <c r="A950" s="7"/>
      <c r="B950" s="7"/>
      <c r="C950" s="7"/>
      <c r="D950" s="7"/>
      <c r="E950" s="7"/>
      <c r="F950" s="7"/>
      <c r="G950" s="7"/>
      <c r="H950" s="7"/>
      <c r="I950" s="7"/>
      <c r="J950" s="7"/>
      <c r="K950" s="7"/>
      <c r="L950" s="7"/>
      <c r="M950" s="7"/>
      <c r="N950" s="7"/>
      <c r="O950" s="7"/>
      <c r="P950" s="7"/>
      <c r="Q950" s="7"/>
      <c r="R950" s="7"/>
      <c r="S950" s="7"/>
      <c r="T950" s="7"/>
      <c r="U950" s="7"/>
      <c r="V950" s="7"/>
      <c r="W950" s="7"/>
      <c r="X950" s="7"/>
    </row>
    <row r="951" spans="1:24" ht="13">
      <c r="A951" s="7"/>
      <c r="B951" s="7"/>
      <c r="C951" s="7"/>
      <c r="D951" s="7"/>
      <c r="E951" s="7"/>
      <c r="F951" s="7"/>
      <c r="G951" s="7"/>
      <c r="H951" s="7"/>
      <c r="I951" s="7"/>
      <c r="J951" s="7"/>
      <c r="K951" s="7"/>
      <c r="L951" s="7"/>
      <c r="M951" s="7"/>
      <c r="N951" s="7"/>
      <c r="O951" s="7"/>
      <c r="P951" s="7"/>
      <c r="Q951" s="7"/>
      <c r="R951" s="7"/>
      <c r="S951" s="7"/>
      <c r="T951" s="7"/>
      <c r="U951" s="7"/>
      <c r="V951" s="7"/>
      <c r="W951" s="7"/>
      <c r="X951" s="7"/>
    </row>
    <row r="952" spans="1:24" ht="13">
      <c r="A952" s="7"/>
      <c r="B952" s="7"/>
      <c r="C952" s="7"/>
      <c r="D952" s="7"/>
      <c r="E952" s="7"/>
      <c r="F952" s="7"/>
      <c r="G952" s="7"/>
      <c r="H952" s="7"/>
      <c r="I952" s="7"/>
      <c r="J952" s="7"/>
      <c r="K952" s="7"/>
      <c r="L952" s="7"/>
      <c r="M952" s="7"/>
      <c r="N952" s="7"/>
      <c r="O952" s="7"/>
      <c r="P952" s="7"/>
      <c r="Q952" s="7"/>
      <c r="R952" s="7"/>
      <c r="S952" s="7"/>
      <c r="T952" s="7"/>
      <c r="U952" s="7"/>
      <c r="V952" s="7"/>
      <c r="W952" s="7"/>
      <c r="X952" s="7"/>
    </row>
    <row r="953" spans="1:24" ht="13">
      <c r="A953" s="7"/>
      <c r="B953" s="7"/>
      <c r="C953" s="7"/>
      <c r="D953" s="7"/>
      <c r="E953" s="7"/>
      <c r="F953" s="7"/>
      <c r="G953" s="7"/>
      <c r="H953" s="7"/>
      <c r="I953" s="7"/>
      <c r="J953" s="7"/>
      <c r="K953" s="7"/>
      <c r="L953" s="7"/>
      <c r="M953" s="7"/>
      <c r="N953" s="7"/>
      <c r="O953" s="7"/>
      <c r="P953" s="7"/>
      <c r="Q953" s="7"/>
      <c r="R953" s="7"/>
      <c r="S953" s="7"/>
      <c r="T953" s="7"/>
      <c r="U953" s="7"/>
      <c r="V953" s="7"/>
      <c r="W953" s="7"/>
      <c r="X953" s="7"/>
    </row>
    <row r="954" spans="1:24" ht="13">
      <c r="A954" s="7"/>
      <c r="B954" s="7"/>
      <c r="C954" s="7"/>
      <c r="D954" s="7"/>
      <c r="E954" s="7"/>
      <c r="F954" s="7"/>
      <c r="G954" s="7"/>
      <c r="H954" s="7"/>
      <c r="I954" s="7"/>
      <c r="J954" s="7"/>
      <c r="K954" s="7"/>
      <c r="L954" s="7"/>
      <c r="M954" s="7"/>
      <c r="N954" s="7"/>
      <c r="O954" s="7"/>
      <c r="P954" s="7"/>
      <c r="Q954" s="7"/>
      <c r="R954" s="7"/>
      <c r="S954" s="7"/>
      <c r="T954" s="7"/>
      <c r="U954" s="7"/>
      <c r="V954" s="7"/>
      <c r="W954" s="7"/>
      <c r="X954" s="7"/>
    </row>
    <row r="955" spans="1:24" ht="13">
      <c r="A955" s="7"/>
      <c r="B955" s="7"/>
      <c r="C955" s="7"/>
      <c r="D955" s="7"/>
      <c r="E955" s="7"/>
      <c r="F955" s="7"/>
      <c r="G955" s="7"/>
      <c r="H955" s="7"/>
      <c r="I955" s="7"/>
      <c r="J955" s="7"/>
      <c r="K955" s="7"/>
      <c r="L955" s="7"/>
      <c r="M955" s="7"/>
      <c r="N955" s="7"/>
      <c r="O955" s="7"/>
      <c r="P955" s="7"/>
      <c r="Q955" s="7"/>
      <c r="R955" s="7"/>
      <c r="S955" s="7"/>
      <c r="T955" s="7"/>
      <c r="U955" s="7"/>
      <c r="V955" s="7"/>
      <c r="W955" s="7"/>
      <c r="X955" s="7"/>
    </row>
    <row r="956" spans="1:24" ht="13">
      <c r="A956" s="7"/>
      <c r="B956" s="7"/>
      <c r="C956" s="7"/>
      <c r="D956" s="7"/>
      <c r="E956" s="7"/>
      <c r="F956" s="7"/>
      <c r="G956" s="7"/>
      <c r="H956" s="7"/>
      <c r="I956" s="7"/>
      <c r="J956" s="7"/>
      <c r="K956" s="7"/>
      <c r="L956" s="7"/>
      <c r="M956" s="7"/>
      <c r="N956" s="7"/>
      <c r="O956" s="7"/>
      <c r="P956" s="7"/>
      <c r="Q956" s="7"/>
      <c r="R956" s="7"/>
      <c r="S956" s="7"/>
      <c r="T956" s="7"/>
      <c r="U956" s="7"/>
      <c r="V956" s="7"/>
      <c r="W956" s="7"/>
      <c r="X956" s="7"/>
    </row>
    <row r="957" spans="1:24" ht="13">
      <c r="A957" s="7"/>
      <c r="B957" s="7"/>
      <c r="C957" s="7"/>
      <c r="D957" s="7"/>
      <c r="E957" s="7"/>
      <c r="F957" s="7"/>
      <c r="G957" s="7"/>
      <c r="H957" s="7"/>
      <c r="I957" s="7"/>
      <c r="J957" s="7"/>
      <c r="K957" s="7"/>
      <c r="L957" s="7"/>
      <c r="M957" s="7"/>
      <c r="N957" s="7"/>
      <c r="O957" s="7"/>
      <c r="P957" s="7"/>
      <c r="Q957" s="7"/>
      <c r="R957" s="7"/>
      <c r="S957" s="7"/>
      <c r="T957" s="7"/>
      <c r="U957" s="7"/>
      <c r="V957" s="7"/>
      <c r="W957" s="7"/>
      <c r="X957" s="7"/>
    </row>
    <row r="958" spans="1:24" ht="13">
      <c r="A958" s="7"/>
      <c r="B958" s="7"/>
      <c r="C958" s="7"/>
      <c r="D958" s="7"/>
      <c r="E958" s="7"/>
      <c r="F958" s="7"/>
      <c r="G958" s="7"/>
      <c r="H958" s="7"/>
      <c r="I958" s="7"/>
      <c r="J958" s="7"/>
      <c r="K958" s="7"/>
      <c r="L958" s="7"/>
      <c r="M958" s="7"/>
      <c r="N958" s="7"/>
      <c r="O958" s="7"/>
      <c r="P958" s="7"/>
      <c r="Q958" s="7"/>
      <c r="R958" s="7"/>
      <c r="S958" s="7"/>
      <c r="T958" s="7"/>
      <c r="U958" s="7"/>
      <c r="V958" s="7"/>
      <c r="W958" s="7"/>
      <c r="X958" s="7"/>
    </row>
    <row r="959" spans="1:24" ht="13">
      <c r="A959" s="7"/>
      <c r="B959" s="7"/>
      <c r="C959" s="7"/>
      <c r="D959" s="7"/>
      <c r="E959" s="7"/>
      <c r="F959" s="7"/>
      <c r="G959" s="7"/>
      <c r="H959" s="7"/>
      <c r="I959" s="7"/>
      <c r="J959" s="7"/>
      <c r="K959" s="7"/>
      <c r="L959" s="7"/>
      <c r="M959" s="7"/>
      <c r="N959" s="7"/>
      <c r="O959" s="7"/>
      <c r="P959" s="7"/>
      <c r="Q959" s="7"/>
      <c r="R959" s="7"/>
      <c r="S959" s="7"/>
      <c r="T959" s="7"/>
      <c r="U959" s="7"/>
      <c r="V959" s="7"/>
      <c r="W959" s="7"/>
      <c r="X959" s="7"/>
    </row>
    <row r="960" spans="1:24" ht="13">
      <c r="A960" s="7"/>
      <c r="B960" s="7"/>
      <c r="C960" s="7"/>
      <c r="D960" s="7"/>
      <c r="E960" s="7"/>
      <c r="F960" s="7"/>
      <c r="G960" s="7"/>
      <c r="H960" s="7"/>
      <c r="I960" s="7"/>
      <c r="J960" s="7"/>
      <c r="K960" s="7"/>
      <c r="L960" s="7"/>
      <c r="M960" s="7"/>
      <c r="N960" s="7"/>
      <c r="O960" s="7"/>
      <c r="P960" s="7"/>
      <c r="Q960" s="7"/>
      <c r="R960" s="7"/>
      <c r="S960" s="7"/>
      <c r="T960" s="7"/>
      <c r="U960" s="7"/>
      <c r="V960" s="7"/>
      <c r="W960" s="7"/>
      <c r="X960" s="7"/>
    </row>
    <row r="961" spans="1:24" ht="13">
      <c r="A961" s="7"/>
      <c r="B961" s="7"/>
      <c r="C961" s="7"/>
      <c r="D961" s="7"/>
      <c r="E961" s="7"/>
      <c r="F961" s="7"/>
      <c r="G961" s="7"/>
      <c r="H961" s="7"/>
      <c r="I961" s="7"/>
      <c r="J961" s="7"/>
      <c r="K961" s="7"/>
      <c r="L961" s="7"/>
      <c r="M961" s="7"/>
      <c r="N961" s="7"/>
      <c r="O961" s="7"/>
      <c r="P961" s="7"/>
      <c r="Q961" s="7"/>
      <c r="R961" s="7"/>
      <c r="S961" s="7"/>
      <c r="T961" s="7"/>
      <c r="U961" s="7"/>
      <c r="V961" s="7"/>
      <c r="W961" s="7"/>
      <c r="X961" s="7"/>
    </row>
    <row r="962" spans="1:24" ht="13">
      <c r="A962" s="7"/>
      <c r="B962" s="7"/>
      <c r="C962" s="7"/>
      <c r="D962" s="7"/>
      <c r="E962" s="7"/>
      <c r="F962" s="7"/>
      <c r="G962" s="7"/>
      <c r="H962" s="7"/>
      <c r="I962" s="7"/>
      <c r="J962" s="7"/>
      <c r="K962" s="7"/>
      <c r="L962" s="7"/>
      <c r="M962" s="7"/>
      <c r="N962" s="7"/>
      <c r="O962" s="7"/>
      <c r="P962" s="7"/>
      <c r="Q962" s="7"/>
      <c r="R962" s="7"/>
      <c r="S962" s="7"/>
      <c r="T962" s="7"/>
      <c r="U962" s="7"/>
      <c r="V962" s="7"/>
      <c r="W962" s="7"/>
      <c r="X962" s="7"/>
    </row>
    <row r="963" spans="1:24" ht="13">
      <c r="A963" s="7"/>
      <c r="B963" s="7"/>
      <c r="C963" s="7"/>
      <c r="D963" s="7"/>
      <c r="E963" s="7"/>
      <c r="F963" s="7"/>
      <c r="G963" s="7"/>
      <c r="H963" s="7"/>
      <c r="I963" s="7"/>
      <c r="J963" s="7"/>
      <c r="K963" s="7"/>
      <c r="L963" s="7"/>
      <c r="M963" s="7"/>
      <c r="N963" s="7"/>
      <c r="O963" s="7"/>
      <c r="P963" s="7"/>
      <c r="Q963" s="7"/>
      <c r="R963" s="7"/>
      <c r="S963" s="7"/>
      <c r="T963" s="7"/>
      <c r="U963" s="7"/>
      <c r="V963" s="7"/>
      <c r="W963" s="7"/>
      <c r="X963" s="7"/>
    </row>
    <row r="964" spans="1:24" ht="13">
      <c r="A964" s="7"/>
      <c r="B964" s="7"/>
      <c r="C964" s="7"/>
      <c r="D964" s="7"/>
      <c r="E964" s="7"/>
      <c r="F964" s="7"/>
      <c r="G964" s="7"/>
      <c r="H964" s="7"/>
      <c r="I964" s="7"/>
      <c r="J964" s="7"/>
      <c r="K964" s="7"/>
      <c r="L964" s="7"/>
      <c r="M964" s="7"/>
      <c r="N964" s="7"/>
      <c r="O964" s="7"/>
      <c r="P964" s="7"/>
      <c r="Q964" s="7"/>
      <c r="R964" s="7"/>
      <c r="S964" s="7"/>
      <c r="T964" s="7"/>
      <c r="U964" s="7"/>
      <c r="V964" s="7"/>
      <c r="W964" s="7"/>
      <c r="X964" s="7"/>
    </row>
    <row r="965" spans="1:24" ht="13">
      <c r="A965" s="7"/>
      <c r="B965" s="7"/>
      <c r="C965" s="7"/>
      <c r="D965" s="7"/>
      <c r="E965" s="7"/>
      <c r="F965" s="7"/>
      <c r="G965" s="7"/>
      <c r="H965" s="7"/>
      <c r="I965" s="7"/>
      <c r="J965" s="7"/>
      <c r="K965" s="7"/>
      <c r="L965" s="7"/>
      <c r="M965" s="7"/>
      <c r="N965" s="7"/>
      <c r="O965" s="7"/>
      <c r="P965" s="7"/>
      <c r="Q965" s="7"/>
      <c r="R965" s="7"/>
      <c r="S965" s="7"/>
      <c r="T965" s="7"/>
      <c r="U965" s="7"/>
      <c r="V965" s="7"/>
      <c r="W965" s="7"/>
      <c r="X965" s="7"/>
    </row>
    <row r="966" spans="1:24" ht="13">
      <c r="A966" s="7"/>
      <c r="B966" s="7"/>
      <c r="C966" s="7"/>
      <c r="D966" s="7"/>
      <c r="E966" s="7"/>
      <c r="F966" s="7"/>
      <c r="G966" s="7"/>
      <c r="H966" s="7"/>
      <c r="I966" s="7"/>
      <c r="J966" s="7"/>
      <c r="K966" s="7"/>
      <c r="L966" s="7"/>
      <c r="M966" s="7"/>
      <c r="N966" s="7"/>
      <c r="O966" s="7"/>
      <c r="P966" s="7"/>
      <c r="Q966" s="7"/>
      <c r="R966" s="7"/>
      <c r="S966" s="7"/>
      <c r="T966" s="7"/>
      <c r="U966" s="7"/>
      <c r="V966" s="7"/>
      <c r="W966" s="7"/>
      <c r="X966" s="7"/>
    </row>
    <row r="967" spans="1:24" ht="13">
      <c r="A967" s="7"/>
      <c r="B967" s="7"/>
      <c r="C967" s="7"/>
      <c r="D967" s="7"/>
      <c r="E967" s="7"/>
      <c r="F967" s="7"/>
      <c r="G967" s="7"/>
      <c r="H967" s="7"/>
      <c r="I967" s="7"/>
      <c r="J967" s="7"/>
      <c r="K967" s="7"/>
      <c r="L967" s="7"/>
      <c r="M967" s="7"/>
      <c r="N967" s="7"/>
      <c r="O967" s="7"/>
      <c r="P967" s="7"/>
      <c r="Q967" s="7"/>
      <c r="R967" s="7"/>
      <c r="S967" s="7"/>
      <c r="T967" s="7"/>
      <c r="U967" s="7"/>
      <c r="V967" s="7"/>
      <c r="W967" s="7"/>
      <c r="X967" s="7"/>
    </row>
    <row r="968" spans="1:24" ht="13">
      <c r="A968" s="7"/>
      <c r="B968" s="7"/>
      <c r="C968" s="7"/>
      <c r="D968" s="7"/>
      <c r="E968" s="7"/>
      <c r="F968" s="7"/>
      <c r="G968" s="7"/>
      <c r="H968" s="7"/>
      <c r="I968" s="7"/>
      <c r="J968" s="7"/>
      <c r="K968" s="7"/>
      <c r="L968" s="7"/>
      <c r="M968" s="7"/>
      <c r="N968" s="7"/>
      <c r="O968" s="7"/>
      <c r="P968" s="7"/>
      <c r="Q968" s="7"/>
      <c r="R968" s="7"/>
      <c r="S968" s="7"/>
      <c r="T968" s="7"/>
      <c r="U968" s="7"/>
      <c r="V968" s="7"/>
      <c r="W968" s="7"/>
      <c r="X968" s="7"/>
    </row>
    <row r="969" spans="1:24" ht="13">
      <c r="A969" s="7"/>
      <c r="B969" s="7"/>
      <c r="C969" s="7"/>
      <c r="D969" s="7"/>
      <c r="E969" s="7"/>
      <c r="F969" s="7"/>
      <c r="G969" s="7"/>
      <c r="H969" s="7"/>
      <c r="I969" s="7"/>
      <c r="J969" s="7"/>
      <c r="K969" s="7"/>
      <c r="L969" s="7"/>
      <c r="M969" s="7"/>
      <c r="N969" s="7"/>
      <c r="O969" s="7"/>
      <c r="P969" s="7"/>
      <c r="Q969" s="7"/>
      <c r="R969" s="7"/>
      <c r="S969" s="7"/>
      <c r="T969" s="7"/>
      <c r="U969" s="7"/>
      <c r="V969" s="7"/>
      <c r="W969" s="7"/>
      <c r="X969" s="7"/>
    </row>
    <row r="970" spans="1:24" ht="13">
      <c r="A970" s="7"/>
      <c r="B970" s="7"/>
      <c r="C970" s="7"/>
      <c r="D970" s="7"/>
      <c r="E970" s="7"/>
      <c r="F970" s="7"/>
      <c r="G970" s="7"/>
      <c r="H970" s="7"/>
      <c r="I970" s="7"/>
      <c r="J970" s="7"/>
      <c r="K970" s="7"/>
      <c r="L970" s="7"/>
      <c r="M970" s="7"/>
      <c r="N970" s="7"/>
      <c r="O970" s="7"/>
      <c r="P970" s="7"/>
      <c r="Q970" s="7"/>
      <c r="R970" s="7"/>
      <c r="S970" s="7"/>
      <c r="T970" s="7"/>
      <c r="U970" s="7"/>
      <c r="V970" s="7"/>
      <c r="W970" s="7"/>
      <c r="X970" s="7"/>
    </row>
    <row r="971" spans="1:24" ht="13">
      <c r="A971" s="7"/>
      <c r="B971" s="7"/>
      <c r="C971" s="7"/>
      <c r="D971" s="7"/>
      <c r="E971" s="7"/>
      <c r="F971" s="7"/>
      <c r="G971" s="7"/>
      <c r="H971" s="7"/>
      <c r="I971" s="7"/>
      <c r="J971" s="7"/>
      <c r="K971" s="7"/>
      <c r="L971" s="7"/>
      <c r="M971" s="7"/>
      <c r="N971" s="7"/>
      <c r="O971" s="7"/>
      <c r="P971" s="7"/>
      <c r="Q971" s="7"/>
      <c r="R971" s="7"/>
      <c r="S971" s="7"/>
      <c r="T971" s="7"/>
      <c r="U971" s="7"/>
      <c r="V971" s="7"/>
      <c r="W971" s="7"/>
      <c r="X971" s="7"/>
    </row>
    <row r="972" spans="1:24" ht="13">
      <c r="A972" s="7"/>
      <c r="B972" s="7"/>
      <c r="C972" s="7"/>
      <c r="D972" s="7"/>
      <c r="E972" s="7"/>
      <c r="F972" s="7"/>
      <c r="G972" s="7"/>
      <c r="H972" s="7"/>
      <c r="I972" s="7"/>
      <c r="J972" s="7"/>
      <c r="K972" s="7"/>
      <c r="L972" s="7"/>
      <c r="M972" s="7"/>
      <c r="N972" s="7"/>
      <c r="O972" s="7"/>
      <c r="P972" s="7"/>
      <c r="Q972" s="7"/>
      <c r="R972" s="7"/>
      <c r="S972" s="7"/>
      <c r="T972" s="7"/>
      <c r="U972" s="7"/>
      <c r="V972" s="7"/>
      <c r="W972" s="7"/>
      <c r="X972" s="7"/>
    </row>
    <row r="973" spans="1:24" ht="13">
      <c r="A973" s="7"/>
      <c r="B973" s="7"/>
      <c r="C973" s="7"/>
      <c r="D973" s="7"/>
      <c r="E973" s="7"/>
      <c r="F973" s="7"/>
      <c r="G973" s="7"/>
      <c r="H973" s="7"/>
      <c r="I973" s="7"/>
      <c r="J973" s="7"/>
      <c r="K973" s="7"/>
      <c r="L973" s="7"/>
      <c r="M973" s="7"/>
      <c r="N973" s="7"/>
      <c r="O973" s="7"/>
      <c r="P973" s="7"/>
      <c r="Q973" s="7"/>
      <c r="R973" s="7"/>
      <c r="S973" s="7"/>
      <c r="T973" s="7"/>
      <c r="U973" s="7"/>
      <c r="V973" s="7"/>
      <c r="W973" s="7"/>
      <c r="X973" s="7"/>
    </row>
    <row r="974" spans="1:24" ht="13">
      <c r="A974" s="7"/>
      <c r="B974" s="7"/>
      <c r="C974" s="7"/>
      <c r="D974" s="7"/>
      <c r="E974" s="7"/>
      <c r="F974" s="7"/>
      <c r="G974" s="7"/>
      <c r="H974" s="7"/>
      <c r="I974" s="7"/>
      <c r="J974" s="7"/>
      <c r="K974" s="7"/>
      <c r="L974" s="7"/>
      <c r="M974" s="7"/>
      <c r="N974" s="7"/>
      <c r="O974" s="7"/>
      <c r="P974" s="7"/>
      <c r="Q974" s="7"/>
      <c r="R974" s="7"/>
      <c r="S974" s="7"/>
      <c r="T974" s="7"/>
      <c r="U974" s="7"/>
      <c r="V974" s="7"/>
      <c r="W974" s="7"/>
      <c r="X974" s="7"/>
    </row>
    <row r="975" spans="1:24" ht="13">
      <c r="A975" s="7"/>
      <c r="B975" s="7"/>
      <c r="C975" s="7"/>
      <c r="D975" s="7"/>
      <c r="E975" s="7"/>
      <c r="F975" s="7"/>
      <c r="G975" s="7"/>
      <c r="H975" s="7"/>
      <c r="I975" s="7"/>
      <c r="J975" s="7"/>
      <c r="K975" s="7"/>
      <c r="L975" s="7"/>
      <c r="M975" s="7"/>
      <c r="N975" s="7"/>
      <c r="O975" s="7"/>
      <c r="P975" s="7"/>
      <c r="Q975" s="7"/>
      <c r="R975" s="7"/>
      <c r="S975" s="7"/>
      <c r="T975" s="7"/>
      <c r="U975" s="7"/>
      <c r="V975" s="7"/>
      <c r="W975" s="7"/>
      <c r="X975" s="7"/>
    </row>
    <row r="976" spans="1:24" ht="15.75" customHeight="1">
      <c r="E976" s="7"/>
    </row>
  </sheetData>
  <autoFilter ref="C1:C975"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M1_am_en</vt:lpstr>
      <vt:lpstr>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Hizkiel Alemayehu</cp:lastModifiedBy>
  <dcterms:modified xsi:type="dcterms:W3CDTF">2024-11-07T11:07:10Z</dcterms:modified>
</cp:coreProperties>
</file>