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uliah\skripsiku\Data Master &amp; Uji\"/>
    </mc:Choice>
  </mc:AlternateContent>
  <bookViews>
    <workbookView xWindow="0" yWindow="0" windowWidth="19200" windowHeight="6860" activeTab="3"/>
  </bookViews>
  <sheets>
    <sheet name="Data Sample" sheetId="3" r:id="rId1"/>
    <sheet name="Data Training" sheetId="1" r:id="rId2"/>
    <sheet name="Gaint &amp; Entropy" sheetId="2" r:id="rId3"/>
    <sheet name="Backup Gain &amp; Entropy" sheetId="4" r:id="rId4"/>
  </sheets>
  <definedNames>
    <definedName name="_xlnm._FilterDatabase" localSheetId="0" hidden="1">'Data Sample'!$A$1:$O$1</definedName>
    <definedName name="_xlnm._FilterDatabase" localSheetId="1" hidden="1">'Data Training'!$A$1:$O$121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4" i="4" l="1"/>
  <c r="M6" i="4"/>
  <c r="L53" i="4"/>
  <c r="L5" i="4"/>
  <c r="L6" i="4"/>
  <c r="L7" i="4"/>
  <c r="M7" i="4"/>
  <c r="L8" i="4"/>
  <c r="M8" i="4"/>
  <c r="L9" i="4"/>
  <c r="M9" i="4"/>
  <c r="L10" i="4"/>
  <c r="M10" i="4"/>
  <c r="L11" i="4"/>
  <c r="M11" i="4"/>
  <c r="L12" i="4"/>
  <c r="M12" i="4"/>
  <c r="L13" i="4"/>
  <c r="M13" i="4"/>
  <c r="L14" i="4"/>
  <c r="M14" i="4"/>
  <c r="L15" i="4"/>
  <c r="M15" i="4"/>
  <c r="L16" i="4"/>
  <c r="M16" i="4"/>
  <c r="L17" i="4"/>
  <c r="M17" i="4"/>
  <c r="L18" i="4"/>
  <c r="M18" i="4"/>
  <c r="L19" i="4"/>
  <c r="M19" i="4"/>
  <c r="L20" i="4"/>
  <c r="M20" i="4"/>
  <c r="L21" i="4"/>
  <c r="M21" i="4"/>
  <c r="L22" i="4"/>
  <c r="M22" i="4"/>
  <c r="L23" i="4"/>
  <c r="M23" i="4"/>
  <c r="L24" i="4"/>
  <c r="M24" i="4"/>
  <c r="L25" i="4"/>
  <c r="M25" i="4"/>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M53" i="4"/>
  <c r="H4" i="4"/>
  <c r="G451" i="4" l="1"/>
  <c r="H451" i="4" s="1"/>
  <c r="G449" i="4"/>
  <c r="G448" i="4"/>
  <c r="H448" i="4" s="1"/>
  <c r="G447" i="4"/>
  <c r="H447" i="4" s="1"/>
  <c r="G444" i="4"/>
  <c r="H444" i="4" s="1"/>
  <c r="G443" i="4"/>
  <c r="G442" i="4"/>
  <c r="G441" i="4"/>
  <c r="G437" i="4"/>
  <c r="H437" i="4" s="1"/>
  <c r="G435" i="4"/>
  <c r="H435" i="4" s="1"/>
  <c r="G434" i="4"/>
  <c r="G431" i="4"/>
  <c r="G430" i="4"/>
  <c r="H430" i="4" s="1"/>
  <c r="G428" i="4"/>
  <c r="G427" i="4"/>
  <c r="G426" i="4"/>
  <c r="H426" i="4" s="1"/>
  <c r="G424" i="4"/>
  <c r="G423" i="4"/>
  <c r="H423" i="4" s="1"/>
  <c r="G421" i="4"/>
  <c r="H421" i="4" s="1"/>
  <c r="G414" i="4"/>
  <c r="H414" i="4" s="1"/>
  <c r="G412" i="4"/>
  <c r="G411" i="4"/>
  <c r="H411" i="4" s="1"/>
  <c r="G410" i="4"/>
  <c r="H410" i="4" s="1"/>
  <c r="G407" i="4"/>
  <c r="H407" i="4" s="1"/>
  <c r="I403" i="4" s="1"/>
  <c r="J403" i="4" s="1"/>
  <c r="G406" i="4"/>
  <c r="G405" i="4"/>
  <c r="G404" i="4"/>
  <c r="G402" i="4"/>
  <c r="G401" i="4"/>
  <c r="H401" i="4" s="1"/>
  <c r="G400" i="4"/>
  <c r="H400" i="4" s="1"/>
  <c r="G398" i="4"/>
  <c r="H398" i="4" s="1"/>
  <c r="G397" i="4"/>
  <c r="H397" i="4" s="1"/>
  <c r="G394" i="4"/>
  <c r="H394" i="4" s="1"/>
  <c r="G393" i="4"/>
  <c r="H393" i="4" s="1"/>
  <c r="G391" i="4"/>
  <c r="H391" i="4" s="1"/>
  <c r="G390" i="4"/>
  <c r="H390" i="4" s="1"/>
  <c r="G389" i="4"/>
  <c r="G387" i="4"/>
  <c r="G386" i="4"/>
  <c r="H385" i="4"/>
  <c r="G385" i="4"/>
  <c r="G383" i="4"/>
  <c r="H383" i="4" s="1"/>
  <c r="G382" i="4"/>
  <c r="H382" i="4" s="1"/>
  <c r="G380" i="4"/>
  <c r="H380" i="4" s="1"/>
  <c r="I408" i="4" s="1"/>
  <c r="J408" i="4" s="1"/>
  <c r="G374" i="4"/>
  <c r="H374" i="4" s="1"/>
  <c r="G372" i="4"/>
  <c r="G371" i="4"/>
  <c r="H371" i="4" s="1"/>
  <c r="G370" i="4"/>
  <c r="H370" i="4" s="1"/>
  <c r="G369" i="4"/>
  <c r="G367" i="4"/>
  <c r="H367" i="4" s="1"/>
  <c r="G366" i="4"/>
  <c r="G365" i="4"/>
  <c r="G364" i="4"/>
  <c r="G362" i="4"/>
  <c r="H361" i="4"/>
  <c r="G361" i="4"/>
  <c r="G360" i="4"/>
  <c r="H360" i="4" s="1"/>
  <c r="H358" i="4"/>
  <c r="G358" i="4"/>
  <c r="H357" i="4"/>
  <c r="G357" i="4"/>
  <c r="G355" i="4"/>
  <c r="G354" i="4"/>
  <c r="H354" i="4" s="1"/>
  <c r="G353" i="4"/>
  <c r="H353" i="4" s="1"/>
  <c r="H351" i="4"/>
  <c r="G351" i="4"/>
  <c r="G350" i="4"/>
  <c r="H350" i="4" s="1"/>
  <c r="G349" i="4"/>
  <c r="H349" i="4" s="1"/>
  <c r="G347" i="4"/>
  <c r="H346" i="4"/>
  <c r="G346" i="4"/>
  <c r="G345" i="4"/>
  <c r="G344" i="4"/>
  <c r="G342" i="4"/>
  <c r="G341" i="4"/>
  <c r="H340" i="4"/>
  <c r="G340" i="4"/>
  <c r="H338" i="4"/>
  <c r="G338" i="4"/>
  <c r="G337" i="4"/>
  <c r="H337" i="4" s="1"/>
  <c r="H335" i="4"/>
  <c r="I356" i="4" s="1"/>
  <c r="J356" i="4" s="1"/>
  <c r="G328" i="4"/>
  <c r="H328" i="4" s="1"/>
  <c r="G326" i="4"/>
  <c r="H325" i="4"/>
  <c r="G325" i="4"/>
  <c r="G324" i="4"/>
  <c r="G323" i="4"/>
  <c r="G321" i="4"/>
  <c r="G320" i="4"/>
  <c r="G319" i="4"/>
  <c r="G318" i="4"/>
  <c r="G316" i="4"/>
  <c r="G315" i="4"/>
  <c r="H315" i="4" s="1"/>
  <c r="G313" i="4"/>
  <c r="H313" i="4" s="1"/>
  <c r="G312" i="4"/>
  <c r="G311" i="4"/>
  <c r="G308" i="4"/>
  <c r="H308" i="4" s="1"/>
  <c r="G307" i="4"/>
  <c r="G305" i="4"/>
  <c r="H305" i="4" s="1"/>
  <c r="G304" i="4"/>
  <c r="H304" i="4" s="1"/>
  <c r="G303" i="4"/>
  <c r="G302" i="4"/>
  <c r="G299" i="4"/>
  <c r="G298" i="4"/>
  <c r="G296" i="4"/>
  <c r="G295" i="4"/>
  <c r="H295" i="4" s="1"/>
  <c r="G293" i="4"/>
  <c r="H293" i="4" s="1"/>
  <c r="G286" i="4"/>
  <c r="H286" i="4" s="1"/>
  <c r="G284" i="4"/>
  <c r="H284" i="4" s="1"/>
  <c r="G283" i="4"/>
  <c r="H283" i="4" s="1"/>
  <c r="G282" i="4"/>
  <c r="H282" i="4" s="1"/>
  <c r="G281" i="4"/>
  <c r="G279" i="4"/>
  <c r="H279" i="4" s="1"/>
  <c r="G278" i="4"/>
  <c r="H278" i="4" s="1"/>
  <c r="H277" i="4"/>
  <c r="G277" i="4"/>
  <c r="G276" i="4"/>
  <c r="G274" i="4"/>
  <c r="H274" i="4" s="1"/>
  <c r="G273" i="4"/>
  <c r="H273" i="4" s="1"/>
  <c r="G272" i="4"/>
  <c r="H272" i="4" s="1"/>
  <c r="G270" i="4"/>
  <c r="G269" i="4"/>
  <c r="H269" i="4" s="1"/>
  <c r="H267" i="4"/>
  <c r="G267" i="4"/>
  <c r="G266" i="4"/>
  <c r="H266" i="4" s="1"/>
  <c r="G265" i="4"/>
  <c r="H265" i="4" s="1"/>
  <c r="G263" i="4"/>
  <c r="H263" i="4" s="1"/>
  <c r="G262" i="4"/>
  <c r="H262" i="4" s="1"/>
  <c r="G261" i="4"/>
  <c r="G259" i="4"/>
  <c r="H259" i="4" s="1"/>
  <c r="G258" i="4"/>
  <c r="H258" i="4" s="1"/>
  <c r="G257" i="4"/>
  <c r="G256" i="4"/>
  <c r="H256" i="4" s="1"/>
  <c r="G254" i="4"/>
  <c r="G253" i="4"/>
  <c r="H253" i="4" s="1"/>
  <c r="G252" i="4"/>
  <c r="H252" i="4" s="1"/>
  <c r="G250" i="4"/>
  <c r="H250" i="4" s="1"/>
  <c r="G249" i="4"/>
  <c r="H249" i="4" s="1"/>
  <c r="G247" i="4"/>
  <c r="H247" i="4" s="1"/>
  <c r="G240" i="4"/>
  <c r="H240" i="4" s="1"/>
  <c r="G238" i="4"/>
  <c r="G237" i="4"/>
  <c r="H237" i="4" s="1"/>
  <c r="G236" i="4"/>
  <c r="H236" i="4" s="1"/>
  <c r="G235" i="4"/>
  <c r="G233" i="4"/>
  <c r="H233" i="4" s="1"/>
  <c r="G232" i="4"/>
  <c r="G231" i="4"/>
  <c r="G230" i="4"/>
  <c r="G228" i="4"/>
  <c r="G227" i="4"/>
  <c r="H227" i="4" s="1"/>
  <c r="H226" i="4"/>
  <c r="G226" i="4"/>
  <c r="G224" i="4"/>
  <c r="H224" i="4" s="1"/>
  <c r="G223" i="4"/>
  <c r="H223" i="4" s="1"/>
  <c r="G221" i="4"/>
  <c r="G220" i="4"/>
  <c r="H220" i="4" s="1"/>
  <c r="G219" i="4"/>
  <c r="H219" i="4" s="1"/>
  <c r="G217" i="4"/>
  <c r="H217" i="4" s="1"/>
  <c r="I214" i="4" s="1"/>
  <c r="J214" i="4" s="1"/>
  <c r="G216" i="4"/>
  <c r="H216" i="4" s="1"/>
  <c r="H215" i="4"/>
  <c r="G215" i="4"/>
  <c r="G213" i="4"/>
  <c r="G212" i="4"/>
  <c r="H212" i="4" s="1"/>
  <c r="G211" i="4"/>
  <c r="G210" i="4"/>
  <c r="G208" i="4"/>
  <c r="G207" i="4"/>
  <c r="G206" i="4"/>
  <c r="H206" i="4" s="1"/>
  <c r="G204" i="4"/>
  <c r="H204" i="4" s="1"/>
  <c r="G203" i="4"/>
  <c r="H203" i="4" s="1"/>
  <c r="G201" i="4"/>
  <c r="H201" i="4" s="1"/>
  <c r="G194" i="4"/>
  <c r="H194" i="4" s="1"/>
  <c r="G192" i="4"/>
  <c r="H192" i="4" s="1"/>
  <c r="G191" i="4"/>
  <c r="H191" i="4" s="1"/>
  <c r="G190" i="4"/>
  <c r="H190" i="4" s="1"/>
  <c r="H189" i="4"/>
  <c r="G189" i="4"/>
  <c r="G187" i="4"/>
  <c r="H187" i="4" s="1"/>
  <c r="G186" i="4"/>
  <c r="H186" i="4" s="1"/>
  <c r="G185" i="4"/>
  <c r="H185" i="4" s="1"/>
  <c r="G184" i="4"/>
  <c r="H184" i="4" s="1"/>
  <c r="G182" i="4"/>
  <c r="H182" i="4" s="1"/>
  <c r="H181" i="4"/>
  <c r="G181" i="4"/>
  <c r="G180" i="4"/>
  <c r="H180" i="4" s="1"/>
  <c r="G178" i="4"/>
  <c r="H178" i="4" s="1"/>
  <c r="G177" i="4"/>
  <c r="H177" i="4" s="1"/>
  <c r="G175" i="4"/>
  <c r="H175" i="4" s="1"/>
  <c r="G174" i="4"/>
  <c r="H174" i="4" s="1"/>
  <c r="H173" i="4"/>
  <c r="G173" i="4"/>
  <c r="G171" i="4"/>
  <c r="H171" i="4" s="1"/>
  <c r="G170" i="4"/>
  <c r="H170" i="4" s="1"/>
  <c r="G169" i="4"/>
  <c r="H169" i="4" s="1"/>
  <c r="G167" i="4"/>
  <c r="H167" i="4" s="1"/>
  <c r="G166" i="4"/>
  <c r="H166" i="4" s="1"/>
  <c r="H165" i="4"/>
  <c r="G165" i="4"/>
  <c r="G164" i="4"/>
  <c r="H164" i="4" s="1"/>
  <c r="G162" i="4"/>
  <c r="G161" i="4"/>
  <c r="H161" i="4" s="1"/>
  <c r="H160" i="4"/>
  <c r="G160" i="4"/>
  <c r="G157" i="4"/>
  <c r="H157" i="4" s="1"/>
  <c r="G156" i="4"/>
  <c r="H156" i="4" s="1"/>
  <c r="H155" i="4"/>
  <c r="G155" i="4"/>
  <c r="G153" i="4"/>
  <c r="H153" i="4" s="1"/>
  <c r="G152" i="4"/>
  <c r="H152" i="4" s="1"/>
  <c r="G150" i="4"/>
  <c r="H150" i="4" s="1"/>
  <c r="G144" i="4"/>
  <c r="H144" i="4" s="1"/>
  <c r="G143" i="4"/>
  <c r="G141" i="4"/>
  <c r="G140" i="4"/>
  <c r="G139" i="4"/>
  <c r="H139" i="4" s="1"/>
  <c r="G138" i="4"/>
  <c r="G136" i="4"/>
  <c r="G135" i="4"/>
  <c r="H135" i="4" s="1"/>
  <c r="G134" i="4"/>
  <c r="G132" i="4"/>
  <c r="G131" i="4"/>
  <c r="H131" i="4" s="1"/>
  <c r="G129" i="4"/>
  <c r="G128" i="4"/>
  <c r="H128" i="4" s="1"/>
  <c r="G125" i="4"/>
  <c r="G124" i="4"/>
  <c r="H124" i="4" s="1"/>
  <c r="G123" i="4"/>
  <c r="G122" i="4"/>
  <c r="G120" i="4"/>
  <c r="G119" i="4"/>
  <c r="H119" i="4" s="1"/>
  <c r="G118" i="4"/>
  <c r="G115" i="4"/>
  <c r="G114" i="4"/>
  <c r="H114" i="4" s="1"/>
  <c r="G113" i="4"/>
  <c r="G111" i="4"/>
  <c r="G110" i="4"/>
  <c r="G108" i="4"/>
  <c r="H108" i="4" s="1"/>
  <c r="G103" i="4"/>
  <c r="H103" i="4" s="1"/>
  <c r="G102" i="4"/>
  <c r="G100" i="4"/>
  <c r="G99" i="4"/>
  <c r="G98" i="4"/>
  <c r="H98" i="4" s="1"/>
  <c r="G97" i="4"/>
  <c r="G95" i="4"/>
  <c r="G94" i="4"/>
  <c r="G93" i="4"/>
  <c r="G92" i="4"/>
  <c r="G90" i="4"/>
  <c r="G89" i="4"/>
  <c r="H89" i="4" s="1"/>
  <c r="G88" i="4"/>
  <c r="G86" i="4"/>
  <c r="G85" i="4"/>
  <c r="H85" i="4" s="1"/>
  <c r="G83" i="4"/>
  <c r="G82" i="4"/>
  <c r="G81" i="4"/>
  <c r="H81" i="4" s="1"/>
  <c r="G79" i="4"/>
  <c r="G78" i="4"/>
  <c r="H78" i="4" s="1"/>
  <c r="G75" i="4"/>
  <c r="H74" i="4"/>
  <c r="G74" i="4"/>
  <c r="G73" i="4"/>
  <c r="G72" i="4"/>
  <c r="G70" i="4"/>
  <c r="G69" i="4"/>
  <c r="H69" i="4" s="1"/>
  <c r="G68" i="4"/>
  <c r="G65" i="4"/>
  <c r="G64" i="4"/>
  <c r="H64" i="4" s="1"/>
  <c r="G63" i="4"/>
  <c r="H61" i="4"/>
  <c r="G61" i="4"/>
  <c r="G60" i="4"/>
  <c r="G58" i="4"/>
  <c r="H58" i="4" s="1"/>
  <c r="G54" i="4"/>
  <c r="H54" i="4" s="1"/>
  <c r="G53" i="4"/>
  <c r="H53" i="4" s="1"/>
  <c r="H52" i="4"/>
  <c r="I51" i="4" s="1"/>
  <c r="G52" i="4"/>
  <c r="G50" i="4"/>
  <c r="H50" i="4" s="1"/>
  <c r="G49" i="4"/>
  <c r="H49" i="4" s="1"/>
  <c r="G48" i="4"/>
  <c r="H48" i="4" s="1"/>
  <c r="I47" i="4" s="1"/>
  <c r="G46" i="4"/>
  <c r="H46" i="4" s="1"/>
  <c r="G45" i="4"/>
  <c r="H45" i="4" s="1"/>
  <c r="G44" i="4"/>
  <c r="H44" i="4" s="1"/>
  <c r="G43" i="4"/>
  <c r="H43" i="4" s="1"/>
  <c r="G41" i="4"/>
  <c r="H41" i="4" s="1"/>
  <c r="H40" i="4"/>
  <c r="G40" i="4"/>
  <c r="G39" i="4"/>
  <c r="H39" i="4" s="1"/>
  <c r="G38" i="4"/>
  <c r="H38" i="4" s="1"/>
  <c r="G36" i="4"/>
  <c r="H36" i="4" s="1"/>
  <c r="G35" i="4"/>
  <c r="H35" i="4" s="1"/>
  <c r="G34" i="4"/>
  <c r="H34" i="4" s="1"/>
  <c r="G32" i="4"/>
  <c r="H32" i="4" s="1"/>
  <c r="G31" i="4"/>
  <c r="H31" i="4" s="1"/>
  <c r="G29" i="4"/>
  <c r="H29" i="4" s="1"/>
  <c r="G28" i="4"/>
  <c r="H28" i="4" s="1"/>
  <c r="I26" i="4" s="1"/>
  <c r="G27" i="4"/>
  <c r="H27" i="4" s="1"/>
  <c r="G25" i="4"/>
  <c r="H25" i="4" s="1"/>
  <c r="H24" i="4"/>
  <c r="G24" i="4"/>
  <c r="G23" i="4"/>
  <c r="H23" i="4" s="1"/>
  <c r="G21" i="4"/>
  <c r="H21" i="4" s="1"/>
  <c r="G20" i="4"/>
  <c r="H20" i="4" s="1"/>
  <c r="G19" i="4"/>
  <c r="H19" i="4" s="1"/>
  <c r="G18" i="4"/>
  <c r="H18" i="4" s="1"/>
  <c r="H16" i="4"/>
  <c r="G16" i="4"/>
  <c r="G15" i="4"/>
  <c r="H15" i="4" s="1"/>
  <c r="G14" i="4"/>
  <c r="H14" i="4" s="1"/>
  <c r="G11" i="4"/>
  <c r="H11" i="4" s="1"/>
  <c r="G10" i="4"/>
  <c r="H10" i="4" s="1"/>
  <c r="G9" i="4"/>
  <c r="H9" i="4" s="1"/>
  <c r="H7" i="4"/>
  <c r="G7" i="4"/>
  <c r="G6" i="4"/>
  <c r="H6" i="4" s="1"/>
  <c r="I5" i="4" s="1"/>
  <c r="F451" i="2"/>
  <c r="G451" i="2" s="1"/>
  <c r="F449" i="2"/>
  <c r="F448" i="2"/>
  <c r="G448" i="2" s="1"/>
  <c r="F447" i="2"/>
  <c r="G447" i="2" s="1"/>
  <c r="F444" i="2"/>
  <c r="G444" i="2" s="1"/>
  <c r="F443" i="2"/>
  <c r="F442" i="2"/>
  <c r="F441" i="2"/>
  <c r="F437" i="2"/>
  <c r="G437" i="2" s="1"/>
  <c r="F435" i="2"/>
  <c r="G435" i="2" s="1"/>
  <c r="F434" i="2"/>
  <c r="F431" i="2"/>
  <c r="F430" i="2"/>
  <c r="G430" i="2" s="1"/>
  <c r="F428" i="2"/>
  <c r="F427" i="2"/>
  <c r="F426" i="2"/>
  <c r="G426" i="2" s="1"/>
  <c r="F424" i="2"/>
  <c r="G423" i="2"/>
  <c r="F423" i="2"/>
  <c r="F421" i="2"/>
  <c r="G421" i="2" s="1"/>
  <c r="F380" i="2"/>
  <c r="G380" i="2" s="1"/>
  <c r="F414" i="2"/>
  <c r="G414" i="2" s="1"/>
  <c r="F412" i="2"/>
  <c r="F411" i="2"/>
  <c r="G411" i="2" s="1"/>
  <c r="G410" i="2"/>
  <c r="F410" i="2"/>
  <c r="F407" i="2"/>
  <c r="G407" i="2" s="1"/>
  <c r="F406" i="2"/>
  <c r="F405" i="2"/>
  <c r="F404" i="2"/>
  <c r="F402" i="2"/>
  <c r="F401" i="2"/>
  <c r="G401" i="2" s="1"/>
  <c r="F400" i="2"/>
  <c r="G400" i="2" s="1"/>
  <c r="F398" i="2"/>
  <c r="G398" i="2" s="1"/>
  <c r="F397" i="2"/>
  <c r="G397" i="2" s="1"/>
  <c r="F394" i="2"/>
  <c r="G394" i="2" s="1"/>
  <c r="F393" i="2"/>
  <c r="G393" i="2" s="1"/>
  <c r="F391" i="2"/>
  <c r="G391" i="2" s="1"/>
  <c r="F390" i="2"/>
  <c r="G390" i="2" s="1"/>
  <c r="F389" i="2"/>
  <c r="F387" i="2"/>
  <c r="F386" i="2"/>
  <c r="F385" i="2"/>
  <c r="G385" i="2" s="1"/>
  <c r="F383" i="2"/>
  <c r="G383" i="2" s="1"/>
  <c r="F382" i="2"/>
  <c r="G382" i="2" s="1"/>
  <c r="J47" i="4" l="1"/>
  <c r="I218" i="4"/>
  <c r="J218" i="4" s="1"/>
  <c r="I440" i="4"/>
  <c r="J440" i="4" s="1"/>
  <c r="I429" i="4"/>
  <c r="J429" i="4" s="1"/>
  <c r="I151" i="4"/>
  <c r="J151" i="4" s="1"/>
  <c r="J5" i="4"/>
  <c r="J51" i="4"/>
  <c r="I42" i="4"/>
  <c r="I30" i="4"/>
  <c r="I71" i="4"/>
  <c r="J71" i="4" s="1"/>
  <c r="I384" i="4"/>
  <c r="J384" i="4" s="1"/>
  <c r="I193" i="4"/>
  <c r="J193" i="4" s="1"/>
  <c r="I352" i="4"/>
  <c r="J352" i="4" s="1"/>
  <c r="I425" i="4"/>
  <c r="J425" i="4" s="1"/>
  <c r="J26" i="4"/>
  <c r="I13" i="4"/>
  <c r="I22" i="4"/>
  <c r="I436" i="4"/>
  <c r="J436" i="4" s="1"/>
  <c r="I130" i="4"/>
  <c r="J130" i="4" s="1"/>
  <c r="I112" i="4"/>
  <c r="J112" i="4" s="1"/>
  <c r="I117" i="4"/>
  <c r="J117" i="4" s="1"/>
  <c r="I133" i="4"/>
  <c r="J133" i="4" s="1"/>
  <c r="I121" i="4"/>
  <c r="J121" i="4" s="1"/>
  <c r="I109" i="4"/>
  <c r="J109" i="4" s="1"/>
  <c r="I137" i="4"/>
  <c r="J137" i="4" s="1"/>
  <c r="I126" i="4"/>
  <c r="J126" i="4" s="1"/>
  <c r="I142" i="4"/>
  <c r="J142" i="4" s="1"/>
  <c r="I268" i="4"/>
  <c r="J268" i="4" s="1"/>
  <c r="I264" i="4"/>
  <c r="J264" i="4" s="1"/>
  <c r="I255" i="4"/>
  <c r="J255" i="4" s="1"/>
  <c r="I285" i="4"/>
  <c r="J285" i="4" s="1"/>
  <c r="I280" i="4"/>
  <c r="J280" i="4" s="1"/>
  <c r="I275" i="4"/>
  <c r="J275" i="4" s="1"/>
  <c r="I271" i="4"/>
  <c r="J271" i="4" s="1"/>
  <c r="I248" i="4"/>
  <c r="J248" i="4" s="1"/>
  <c r="I251" i="4"/>
  <c r="J251" i="4" s="1"/>
  <c r="I260" i="4"/>
  <c r="J260" i="4" s="1"/>
  <c r="I33" i="4"/>
  <c r="I225" i="4"/>
  <c r="J225" i="4" s="1"/>
  <c r="I202" i="4"/>
  <c r="J202" i="4" s="1"/>
  <c r="I229" i="4"/>
  <c r="J229" i="4" s="1"/>
  <c r="I239" i="4"/>
  <c r="J239" i="4" s="1"/>
  <c r="I234" i="4"/>
  <c r="J234" i="4" s="1"/>
  <c r="I205" i="4"/>
  <c r="J205" i="4" s="1"/>
  <c r="I209" i="4"/>
  <c r="J209" i="4" s="1"/>
  <c r="I222" i="4"/>
  <c r="J222" i="4" s="1"/>
  <c r="I359" i="4"/>
  <c r="J359" i="4" s="1"/>
  <c r="I91" i="4"/>
  <c r="J91" i="4" s="1"/>
  <c r="I80" i="4"/>
  <c r="J80" i="4" s="1"/>
  <c r="I62" i="4"/>
  <c r="J62" i="4" s="1"/>
  <c r="I101" i="4"/>
  <c r="J101" i="4" s="1"/>
  <c r="I84" i="4"/>
  <c r="J84" i="4" s="1"/>
  <c r="I67" i="4"/>
  <c r="J67" i="4" s="1"/>
  <c r="I317" i="4"/>
  <c r="J317" i="4" s="1"/>
  <c r="I306" i="4"/>
  <c r="J306" i="4" s="1"/>
  <c r="I301" i="4"/>
  <c r="J301" i="4" s="1"/>
  <c r="I294" i="4"/>
  <c r="J294" i="4" s="1"/>
  <c r="I322" i="4"/>
  <c r="J322" i="4" s="1"/>
  <c r="I327" i="4"/>
  <c r="J327" i="4" s="1"/>
  <c r="I310" i="4"/>
  <c r="J310" i="4" s="1"/>
  <c r="I59" i="4"/>
  <c r="J59" i="4" s="1"/>
  <c r="I314" i="4"/>
  <c r="J314" i="4" s="1"/>
  <c r="I87" i="4"/>
  <c r="J87" i="4" s="1"/>
  <c r="I413" i="4"/>
  <c r="J413" i="4" s="1"/>
  <c r="I388" i="4"/>
  <c r="J388" i="4" s="1"/>
  <c r="I392" i="4"/>
  <c r="J392" i="4" s="1"/>
  <c r="I396" i="4"/>
  <c r="J396" i="4" s="1"/>
  <c r="I381" i="4"/>
  <c r="J381" i="4" s="1"/>
  <c r="I399" i="4"/>
  <c r="J399" i="4" s="1"/>
  <c r="I37" i="4"/>
  <c r="I96" i="4"/>
  <c r="J96" i="4" s="1"/>
  <c r="I297" i="4"/>
  <c r="J297" i="4" s="1"/>
  <c r="I8" i="4"/>
  <c r="I17" i="4"/>
  <c r="I76" i="4"/>
  <c r="J76" i="4" s="1"/>
  <c r="I348" i="4"/>
  <c r="J348" i="4" s="1"/>
  <c r="I343" i="4"/>
  <c r="J343" i="4" s="1"/>
  <c r="I450" i="4"/>
  <c r="J450" i="4" s="1"/>
  <c r="I163" i="4"/>
  <c r="J163" i="4" s="1"/>
  <c r="I179" i="4"/>
  <c r="J179" i="4" s="1"/>
  <c r="I183" i="4"/>
  <c r="J183" i="4" s="1"/>
  <c r="I154" i="4"/>
  <c r="J154" i="4" s="1"/>
  <c r="I159" i="4"/>
  <c r="J159" i="4" s="1"/>
  <c r="I339" i="4"/>
  <c r="J339" i="4" s="1"/>
  <c r="I368" i="4"/>
  <c r="J368" i="4" s="1"/>
  <c r="I373" i="4"/>
  <c r="J373" i="4" s="1"/>
  <c r="I422" i="4"/>
  <c r="J422" i="4" s="1"/>
  <c r="I433" i="4"/>
  <c r="J433" i="4" s="1"/>
  <c r="I445" i="4"/>
  <c r="J445" i="4" s="1"/>
  <c r="I168" i="4"/>
  <c r="J168" i="4" s="1"/>
  <c r="I172" i="4"/>
  <c r="J172" i="4" s="1"/>
  <c r="I176" i="4"/>
  <c r="J176" i="4" s="1"/>
  <c r="I188" i="4"/>
  <c r="J188" i="4" s="1"/>
  <c r="I363" i="4"/>
  <c r="J363" i="4" s="1"/>
  <c r="I336" i="4"/>
  <c r="J336" i="4" s="1"/>
  <c r="H436" i="2"/>
  <c r="I436" i="2" s="1"/>
  <c r="H450" i="2"/>
  <c r="I450" i="2" s="1"/>
  <c r="H429" i="2"/>
  <c r="I429" i="2" s="1"/>
  <c r="H433" i="2"/>
  <c r="I433" i="2" s="1"/>
  <c r="H422" i="2"/>
  <c r="I422" i="2" s="1"/>
  <c r="H440" i="2"/>
  <c r="I440" i="2" s="1"/>
  <c r="H425" i="2"/>
  <c r="I425" i="2" s="1"/>
  <c r="H445" i="2"/>
  <c r="I445" i="2" s="1"/>
  <c r="H399" i="2"/>
  <c r="I399" i="2" s="1"/>
  <c r="H381" i="2"/>
  <c r="I381" i="2" s="1"/>
  <c r="H384" i="2"/>
  <c r="I384" i="2" s="1"/>
  <c r="H388" i="2"/>
  <c r="I388" i="2" s="1"/>
  <c r="H392" i="2"/>
  <c r="I392" i="2" s="1"/>
  <c r="H396" i="2"/>
  <c r="I396" i="2" s="1"/>
  <c r="H408" i="2"/>
  <c r="I408" i="2" s="1"/>
  <c r="H413" i="2"/>
  <c r="I413" i="2" s="1"/>
  <c r="H403" i="2"/>
  <c r="I403" i="2" s="1"/>
  <c r="F374" i="2"/>
  <c r="G374" i="2" s="1"/>
  <c r="F372" i="2"/>
  <c r="F371" i="2"/>
  <c r="G371" i="2" s="1"/>
  <c r="F370" i="2"/>
  <c r="G370" i="2" s="1"/>
  <c r="F369" i="2"/>
  <c r="F367" i="2"/>
  <c r="G367" i="2" s="1"/>
  <c r="F366" i="2"/>
  <c r="F365" i="2"/>
  <c r="F364" i="2"/>
  <c r="F362" i="2"/>
  <c r="F361" i="2"/>
  <c r="G361" i="2" s="1"/>
  <c r="F360" i="2"/>
  <c r="G360" i="2" s="1"/>
  <c r="F358" i="2"/>
  <c r="G358" i="2" s="1"/>
  <c r="F357" i="2"/>
  <c r="G357" i="2" s="1"/>
  <c r="F355" i="2"/>
  <c r="F354" i="2"/>
  <c r="G354" i="2" s="1"/>
  <c r="F353" i="2"/>
  <c r="G353" i="2" s="1"/>
  <c r="F351" i="2"/>
  <c r="G351" i="2" s="1"/>
  <c r="F350" i="2"/>
  <c r="G350" i="2" s="1"/>
  <c r="F349" i="2"/>
  <c r="G349" i="2" s="1"/>
  <c r="F347" i="2"/>
  <c r="F346" i="2"/>
  <c r="G346" i="2" s="1"/>
  <c r="F345" i="2"/>
  <c r="F344" i="2"/>
  <c r="F342" i="2"/>
  <c r="F341" i="2"/>
  <c r="F340" i="2"/>
  <c r="G340" i="2" s="1"/>
  <c r="F338" i="2"/>
  <c r="G338" i="2" s="1"/>
  <c r="F337" i="2"/>
  <c r="G337" i="2" s="1"/>
  <c r="G335" i="2"/>
  <c r="F328" i="2"/>
  <c r="G328" i="2" s="1"/>
  <c r="F326" i="2"/>
  <c r="F325" i="2"/>
  <c r="G325" i="2" s="1"/>
  <c r="F324" i="2"/>
  <c r="F323" i="2"/>
  <c r="F321" i="2"/>
  <c r="F320" i="2"/>
  <c r="F319" i="2"/>
  <c r="F318" i="2"/>
  <c r="F316" i="2"/>
  <c r="F315" i="2"/>
  <c r="G315" i="2" s="1"/>
  <c r="F313" i="2"/>
  <c r="G313" i="2" s="1"/>
  <c r="F312" i="2"/>
  <c r="F311" i="2"/>
  <c r="F308" i="2"/>
  <c r="G308" i="2" s="1"/>
  <c r="F307" i="2"/>
  <c r="F305" i="2"/>
  <c r="G305" i="2" s="1"/>
  <c r="F304" i="2"/>
  <c r="G304" i="2" s="1"/>
  <c r="F303" i="2"/>
  <c r="F302" i="2"/>
  <c r="F299" i="2"/>
  <c r="F298" i="2"/>
  <c r="F296" i="2"/>
  <c r="F295" i="2"/>
  <c r="G295" i="2" s="1"/>
  <c r="F293" i="2"/>
  <c r="G293" i="2" s="1"/>
  <c r="F286" i="2"/>
  <c r="G286" i="2" s="1"/>
  <c r="F284" i="2"/>
  <c r="G284" i="2" s="1"/>
  <c r="F283" i="2"/>
  <c r="G283" i="2" s="1"/>
  <c r="F282" i="2"/>
  <c r="G282" i="2" s="1"/>
  <c r="F281" i="2"/>
  <c r="F279" i="2"/>
  <c r="G279" i="2" s="1"/>
  <c r="F278" i="2"/>
  <c r="G278" i="2" s="1"/>
  <c r="F277" i="2"/>
  <c r="G277" i="2" s="1"/>
  <c r="F276" i="2"/>
  <c r="F274" i="2"/>
  <c r="G274" i="2" s="1"/>
  <c r="F273" i="2"/>
  <c r="G273" i="2" s="1"/>
  <c r="F272" i="2"/>
  <c r="G272" i="2" s="1"/>
  <c r="F270" i="2"/>
  <c r="F269" i="2"/>
  <c r="G269" i="2" s="1"/>
  <c r="F267" i="2"/>
  <c r="G267" i="2" s="1"/>
  <c r="F266" i="2"/>
  <c r="G266" i="2" s="1"/>
  <c r="F265" i="2"/>
  <c r="G265" i="2" s="1"/>
  <c r="F263" i="2"/>
  <c r="G263" i="2" s="1"/>
  <c r="F262" i="2"/>
  <c r="G262" i="2" s="1"/>
  <c r="F261" i="2"/>
  <c r="F259" i="2"/>
  <c r="G259" i="2" s="1"/>
  <c r="F258" i="2"/>
  <c r="G258" i="2" s="1"/>
  <c r="F257" i="2"/>
  <c r="F256" i="2"/>
  <c r="G256" i="2" s="1"/>
  <c r="F254" i="2"/>
  <c r="F253" i="2"/>
  <c r="G253" i="2" s="1"/>
  <c r="F252" i="2"/>
  <c r="G252" i="2" s="1"/>
  <c r="F250" i="2"/>
  <c r="G250" i="2" s="1"/>
  <c r="F249" i="2"/>
  <c r="G249" i="2" s="1"/>
  <c r="F247" i="2"/>
  <c r="G247" i="2" s="1"/>
  <c r="F201" i="2"/>
  <c r="G201" i="2" s="1"/>
  <c r="F240" i="2"/>
  <c r="G240" i="2" s="1"/>
  <c r="F238" i="2"/>
  <c r="F237" i="2"/>
  <c r="G237" i="2" s="1"/>
  <c r="F236" i="2"/>
  <c r="G236" i="2" s="1"/>
  <c r="F235" i="2"/>
  <c r="F233" i="2"/>
  <c r="G233" i="2" s="1"/>
  <c r="F232" i="2"/>
  <c r="F231" i="2"/>
  <c r="F230" i="2"/>
  <c r="F228" i="2"/>
  <c r="F227" i="2"/>
  <c r="G227" i="2" s="1"/>
  <c r="F226" i="2"/>
  <c r="G226" i="2" s="1"/>
  <c r="F224" i="2"/>
  <c r="G224" i="2" s="1"/>
  <c r="F223" i="2"/>
  <c r="G223" i="2" s="1"/>
  <c r="F221" i="2"/>
  <c r="F220" i="2"/>
  <c r="G220" i="2" s="1"/>
  <c r="F219" i="2"/>
  <c r="G219" i="2" s="1"/>
  <c r="F217" i="2"/>
  <c r="G217" i="2" s="1"/>
  <c r="F216" i="2"/>
  <c r="G216" i="2" s="1"/>
  <c r="F215" i="2"/>
  <c r="G215" i="2" s="1"/>
  <c r="F213" i="2"/>
  <c r="F212" i="2"/>
  <c r="G212" i="2" s="1"/>
  <c r="F211" i="2"/>
  <c r="F210" i="2"/>
  <c r="F208" i="2"/>
  <c r="F207" i="2"/>
  <c r="F206" i="2"/>
  <c r="G206" i="2" s="1"/>
  <c r="F204" i="2"/>
  <c r="G204" i="2" s="1"/>
  <c r="F203" i="2"/>
  <c r="G203" i="2" s="1"/>
  <c r="F162" i="2"/>
  <c r="F150" i="2"/>
  <c r="G150" i="2" s="1"/>
  <c r="F111" i="2"/>
  <c r="F110" i="2"/>
  <c r="F125" i="2"/>
  <c r="F124" i="2"/>
  <c r="G124" i="2" s="1"/>
  <c r="F123" i="2"/>
  <c r="F122" i="2"/>
  <c r="F120" i="2"/>
  <c r="F119" i="2"/>
  <c r="G119" i="2" s="1"/>
  <c r="F118" i="2"/>
  <c r="F157" i="2"/>
  <c r="G157" i="2" s="1"/>
  <c r="F156" i="2"/>
  <c r="G156" i="2" s="1"/>
  <c r="F155" i="2"/>
  <c r="G155" i="2" s="1"/>
  <c r="F194" i="2"/>
  <c r="G194" i="2" s="1"/>
  <c r="F192" i="2"/>
  <c r="G192" i="2" s="1"/>
  <c r="F191" i="2"/>
  <c r="G191" i="2" s="1"/>
  <c r="F190" i="2"/>
  <c r="G190" i="2" s="1"/>
  <c r="F189" i="2"/>
  <c r="G189" i="2" s="1"/>
  <c r="F187" i="2"/>
  <c r="G187" i="2" s="1"/>
  <c r="F186" i="2"/>
  <c r="G186" i="2" s="1"/>
  <c r="F185" i="2"/>
  <c r="G185" i="2" s="1"/>
  <c r="F184" i="2"/>
  <c r="G184" i="2" s="1"/>
  <c r="F182" i="2"/>
  <c r="G182" i="2" s="1"/>
  <c r="F181" i="2"/>
  <c r="G181" i="2" s="1"/>
  <c r="F180" i="2"/>
  <c r="G180" i="2" s="1"/>
  <c r="F178" i="2"/>
  <c r="G178" i="2" s="1"/>
  <c r="F177" i="2"/>
  <c r="G177" i="2" s="1"/>
  <c r="F175" i="2"/>
  <c r="G175" i="2" s="1"/>
  <c r="F174" i="2"/>
  <c r="G174" i="2" s="1"/>
  <c r="F173" i="2"/>
  <c r="G173" i="2" s="1"/>
  <c r="F171" i="2"/>
  <c r="G171" i="2" s="1"/>
  <c r="F170" i="2"/>
  <c r="G170" i="2" s="1"/>
  <c r="F169" i="2"/>
  <c r="G169" i="2" s="1"/>
  <c r="F167" i="2"/>
  <c r="G167" i="2" s="1"/>
  <c r="F166" i="2"/>
  <c r="G166" i="2" s="1"/>
  <c r="F165" i="2"/>
  <c r="G165" i="2" s="1"/>
  <c r="F164" i="2"/>
  <c r="G164" i="2" s="1"/>
  <c r="F161" i="2"/>
  <c r="G161" i="2" s="1"/>
  <c r="F160" i="2"/>
  <c r="G160" i="2" s="1"/>
  <c r="F153" i="2"/>
  <c r="G153" i="2" s="1"/>
  <c r="F152" i="2"/>
  <c r="G152" i="2" s="1"/>
  <c r="F108" i="2"/>
  <c r="G108" i="2" s="1"/>
  <c r="F115" i="2"/>
  <c r="F114" i="2"/>
  <c r="G114" i="2" s="1"/>
  <c r="F113" i="2"/>
  <c r="F144" i="2"/>
  <c r="G144" i="2" s="1"/>
  <c r="F143" i="2"/>
  <c r="F141" i="2"/>
  <c r="F140" i="2"/>
  <c r="F139" i="2"/>
  <c r="G139" i="2" s="1"/>
  <c r="F138" i="2"/>
  <c r="F136" i="2"/>
  <c r="F135" i="2"/>
  <c r="G135" i="2" s="1"/>
  <c r="F134" i="2"/>
  <c r="F132" i="2"/>
  <c r="F131" i="2"/>
  <c r="G131" i="2" s="1"/>
  <c r="F129" i="2"/>
  <c r="F128" i="2"/>
  <c r="G128" i="2" s="1"/>
  <c r="J17" i="4" l="1"/>
  <c r="J8" i="4"/>
  <c r="J22" i="4"/>
  <c r="J13" i="4"/>
  <c r="J30" i="4"/>
  <c r="J42" i="4"/>
  <c r="J37" i="4"/>
  <c r="J33" i="4"/>
  <c r="H373" i="2"/>
  <c r="I373" i="2" s="1"/>
  <c r="H336" i="2"/>
  <c r="I336" i="2" s="1"/>
  <c r="H368" i="2"/>
  <c r="I368" i="2" s="1"/>
  <c r="H356" i="2"/>
  <c r="I356" i="2" s="1"/>
  <c r="H352" i="2"/>
  <c r="I352" i="2" s="1"/>
  <c r="H348" i="2"/>
  <c r="I348" i="2" s="1"/>
  <c r="H339" i="2"/>
  <c r="I339" i="2" s="1"/>
  <c r="H363" i="2"/>
  <c r="I363" i="2" s="1"/>
  <c r="H359" i="2"/>
  <c r="I359" i="2" s="1"/>
  <c r="H343" i="2"/>
  <c r="I343" i="2" s="1"/>
  <c r="H306" i="2"/>
  <c r="I306" i="2" s="1"/>
  <c r="H271" i="2"/>
  <c r="I271" i="2" s="1"/>
  <c r="H294" i="2"/>
  <c r="I294" i="2" s="1"/>
  <c r="H317" i="2"/>
  <c r="I317" i="2" s="1"/>
  <c r="H322" i="2"/>
  <c r="I322" i="2" s="1"/>
  <c r="H301" i="2"/>
  <c r="I301" i="2" s="1"/>
  <c r="H310" i="2"/>
  <c r="I310" i="2" s="1"/>
  <c r="H314" i="2"/>
  <c r="I314" i="2" s="1"/>
  <c r="H327" i="2"/>
  <c r="I327" i="2" s="1"/>
  <c r="H297" i="2"/>
  <c r="I297" i="2" s="1"/>
  <c r="H117" i="2"/>
  <c r="I117" i="2" s="1"/>
  <c r="H121" i="2"/>
  <c r="I121" i="2" s="1"/>
  <c r="H193" i="2"/>
  <c r="I193" i="2" s="1"/>
  <c r="H285" i="2"/>
  <c r="I285" i="2" s="1"/>
  <c r="H248" i="2"/>
  <c r="I248" i="2" s="1"/>
  <c r="H280" i="2"/>
  <c r="I280" i="2" s="1"/>
  <c r="H268" i="2"/>
  <c r="I268" i="2" s="1"/>
  <c r="H264" i="2"/>
  <c r="I264" i="2" s="1"/>
  <c r="H260" i="2"/>
  <c r="I260" i="2" s="1"/>
  <c r="H251" i="2"/>
  <c r="I251" i="2" s="1"/>
  <c r="H275" i="2"/>
  <c r="I275" i="2" s="1"/>
  <c r="H255" i="2"/>
  <c r="I255" i="2" s="1"/>
  <c r="H239" i="2"/>
  <c r="I239" i="2" s="1"/>
  <c r="H202" i="2"/>
  <c r="I202" i="2" s="1"/>
  <c r="H234" i="2"/>
  <c r="I234" i="2" s="1"/>
  <c r="H222" i="2"/>
  <c r="I222" i="2" s="1"/>
  <c r="H218" i="2"/>
  <c r="I218" i="2" s="1"/>
  <c r="H214" i="2"/>
  <c r="I214" i="2" s="1"/>
  <c r="H205" i="2"/>
  <c r="I205" i="2" s="1"/>
  <c r="H229" i="2"/>
  <c r="I229" i="2" s="1"/>
  <c r="H225" i="2"/>
  <c r="I225" i="2" s="1"/>
  <c r="H209" i="2"/>
  <c r="I209" i="2" s="1"/>
  <c r="H109" i="2"/>
  <c r="I109" i="2" s="1"/>
  <c r="H172" i="2"/>
  <c r="I172" i="2" s="1"/>
  <c r="H151" i="2"/>
  <c r="I151" i="2" s="1"/>
  <c r="H183" i="2"/>
  <c r="I183" i="2" s="1"/>
  <c r="H176" i="2"/>
  <c r="I176" i="2" s="1"/>
  <c r="H168" i="2"/>
  <c r="I168" i="2" s="1"/>
  <c r="H188" i="2"/>
  <c r="I188" i="2" s="1"/>
  <c r="H154" i="2"/>
  <c r="I154" i="2" s="1"/>
  <c r="H159" i="2"/>
  <c r="I159" i="2" s="1"/>
  <c r="H163" i="2"/>
  <c r="I163" i="2" s="1"/>
  <c r="H179" i="2"/>
  <c r="I179" i="2" s="1"/>
  <c r="H126" i="2"/>
  <c r="I126" i="2" s="1"/>
  <c r="H137" i="2"/>
  <c r="I137" i="2" s="1"/>
  <c r="H142" i="2"/>
  <c r="I142" i="2" s="1"/>
  <c r="H133" i="2"/>
  <c r="I133" i="2" s="1"/>
  <c r="H112" i="2"/>
  <c r="I112" i="2" s="1"/>
  <c r="H130" i="2"/>
  <c r="I130" i="2" s="1"/>
  <c r="F58" i="2"/>
  <c r="G58" i="2" s="1"/>
  <c r="F65" i="2"/>
  <c r="F64" i="2"/>
  <c r="G64" i="2" s="1"/>
  <c r="F63" i="2"/>
  <c r="F103" i="2"/>
  <c r="G103" i="2" s="1"/>
  <c r="F102" i="2"/>
  <c r="F100" i="2"/>
  <c r="F99" i="2"/>
  <c r="F98" i="2"/>
  <c r="G98" i="2" s="1"/>
  <c r="F97" i="2"/>
  <c r="F95" i="2"/>
  <c r="F94" i="2"/>
  <c r="F93" i="2"/>
  <c r="F92" i="2"/>
  <c r="F90" i="2"/>
  <c r="F89" i="2"/>
  <c r="G89" i="2" s="1"/>
  <c r="F88" i="2"/>
  <c r="F86" i="2"/>
  <c r="F85" i="2"/>
  <c r="G85" i="2" s="1"/>
  <c r="F83" i="2"/>
  <c r="F82" i="2"/>
  <c r="F81" i="2"/>
  <c r="G81" i="2" s="1"/>
  <c r="F79" i="2"/>
  <c r="F78" i="2"/>
  <c r="G78" i="2" s="1"/>
  <c r="F75" i="2"/>
  <c r="F74" i="2"/>
  <c r="G74" i="2" s="1"/>
  <c r="F73" i="2"/>
  <c r="F72" i="2"/>
  <c r="F70" i="2"/>
  <c r="F69" i="2"/>
  <c r="G69" i="2" s="1"/>
  <c r="F68" i="2"/>
  <c r="F61" i="2"/>
  <c r="G61" i="2" s="1"/>
  <c r="F60" i="2"/>
  <c r="G4" i="2"/>
  <c r="F53" i="2"/>
  <c r="G53" i="2" s="1"/>
  <c r="F54" i="2"/>
  <c r="G54" i="2" s="1"/>
  <c r="F9" i="2"/>
  <c r="G9" i="2" s="1"/>
  <c r="F10" i="2"/>
  <c r="G10" i="2" s="1"/>
  <c r="F11" i="2"/>
  <c r="G11" i="2" s="1"/>
  <c r="F7" i="2"/>
  <c r="G7" i="2" s="1"/>
  <c r="F6" i="2"/>
  <c r="G6" i="2" s="1"/>
  <c r="F52" i="2"/>
  <c r="G52" i="2" s="1"/>
  <c r="F50" i="2"/>
  <c r="G50" i="2" s="1"/>
  <c r="F49" i="2"/>
  <c r="G49" i="2" s="1"/>
  <c r="F48" i="2"/>
  <c r="G48" i="2" s="1"/>
  <c r="F46" i="2"/>
  <c r="G46" i="2" s="1"/>
  <c r="F45" i="2"/>
  <c r="G45" i="2" s="1"/>
  <c r="F44" i="2"/>
  <c r="G44" i="2" s="1"/>
  <c r="F43" i="2"/>
  <c r="G43" i="2" s="1"/>
  <c r="F41" i="2"/>
  <c r="G41" i="2" s="1"/>
  <c r="F40" i="2"/>
  <c r="G40" i="2" s="1"/>
  <c r="F39" i="2"/>
  <c r="G39" i="2" s="1"/>
  <c r="F38" i="2"/>
  <c r="G38" i="2" s="1"/>
  <c r="F36" i="2"/>
  <c r="G36" i="2" s="1"/>
  <c r="F35" i="2"/>
  <c r="G35" i="2" s="1"/>
  <c r="F34" i="2"/>
  <c r="G34" i="2" s="1"/>
  <c r="F32" i="2"/>
  <c r="G32" i="2" s="1"/>
  <c r="F31" i="2"/>
  <c r="G31" i="2" s="1"/>
  <c r="F29" i="2"/>
  <c r="G29" i="2" s="1"/>
  <c r="F28" i="2"/>
  <c r="G28" i="2" s="1"/>
  <c r="F27" i="2"/>
  <c r="G27" i="2" s="1"/>
  <c r="F25" i="2"/>
  <c r="G25" i="2" s="1"/>
  <c r="F24" i="2"/>
  <c r="G24" i="2" s="1"/>
  <c r="F23" i="2"/>
  <c r="G23" i="2" s="1"/>
  <c r="F21" i="2"/>
  <c r="G21" i="2" s="1"/>
  <c r="F20" i="2"/>
  <c r="G20" i="2" s="1"/>
  <c r="F19" i="2"/>
  <c r="G19" i="2" s="1"/>
  <c r="F18" i="2"/>
  <c r="G18" i="2" s="1"/>
  <c r="F16" i="2"/>
  <c r="G16" i="2" s="1"/>
  <c r="F15" i="2"/>
  <c r="G15" i="2" s="1"/>
  <c r="F14" i="2"/>
  <c r="G14" i="2" s="1"/>
  <c r="H71" i="2" l="1"/>
  <c r="I71" i="2" s="1"/>
  <c r="H8" i="2"/>
  <c r="I8" i="2" s="1"/>
  <c r="H91" i="2"/>
  <c r="I91" i="2" s="1"/>
  <c r="H84" i="2"/>
  <c r="I84" i="2" s="1"/>
  <c r="H80" i="2"/>
  <c r="I80" i="2" s="1"/>
  <c r="H67" i="2"/>
  <c r="I67" i="2" s="1"/>
  <c r="H76" i="2"/>
  <c r="I76" i="2" s="1"/>
  <c r="H62" i="2"/>
  <c r="I62" i="2" s="1"/>
  <c r="H59" i="2"/>
  <c r="I59" i="2" s="1"/>
  <c r="H87" i="2"/>
  <c r="I87" i="2" s="1"/>
  <c r="H96" i="2"/>
  <c r="I96" i="2" s="1"/>
  <c r="H101" i="2"/>
  <c r="I101" i="2" s="1"/>
  <c r="H26" i="2"/>
  <c r="I26" i="2" s="1"/>
  <c r="H42" i="2"/>
  <c r="I42" i="2" s="1"/>
  <c r="H5" i="2"/>
  <c r="I5" i="2" s="1"/>
  <c r="H17" i="2"/>
  <c r="I17" i="2" s="1"/>
  <c r="H33" i="2"/>
  <c r="I33" i="2" s="1"/>
  <c r="H13" i="2"/>
  <c r="I13" i="2" s="1"/>
  <c r="H22" i="2"/>
  <c r="I22" i="2" s="1"/>
  <c r="H37" i="2"/>
  <c r="I37" i="2" s="1"/>
  <c r="H51" i="2"/>
  <c r="I51" i="2" s="1"/>
  <c r="H47" i="2"/>
  <c r="I47" i="2" s="1"/>
  <c r="H30" i="2"/>
  <c r="I30" i="2" s="1"/>
</calcChain>
</file>

<file path=xl/sharedStrings.xml><?xml version="1.0" encoding="utf-8"?>
<sst xmlns="http://schemas.openxmlformats.org/spreadsheetml/2006/main" count="4224" uniqueCount="242">
  <si>
    <t>No</t>
  </si>
  <si>
    <t>Nama</t>
  </si>
  <si>
    <t>Jenis Kelamin</t>
  </si>
  <si>
    <t>Usia</t>
  </si>
  <si>
    <t>Pendidikan</t>
  </si>
  <si>
    <t>Profesi</t>
  </si>
  <si>
    <t>Total Masa Kerja</t>
  </si>
  <si>
    <t>Status Kerja</t>
  </si>
  <si>
    <t>Status Pernikahan</t>
  </si>
  <si>
    <t>Jumlah Tanggungan</t>
  </si>
  <si>
    <t>Status Tmpt Tinggal</t>
  </si>
  <si>
    <t>Total Penghasilan</t>
  </si>
  <si>
    <t>Kredit Lainnya</t>
  </si>
  <si>
    <t>Tunggakan</t>
  </si>
  <si>
    <t>Keterangan</t>
  </si>
  <si>
    <t>AR. REZA FAHMI MUHAMMAD</t>
  </si>
  <si>
    <t>PRIA</t>
  </si>
  <si>
    <t>SMA / SLTA</t>
  </si>
  <si>
    <t>Swasta Asing / PMA</t>
  </si>
  <si>
    <t>1,2</t>
  </si>
  <si>
    <t>Tetap</t>
  </si>
  <si>
    <t>BELUM MENIKAH</t>
  </si>
  <si>
    <t>KELUARGA</t>
  </si>
  <si>
    <t>&lt; 2000000</t>
  </si>
  <si>
    <t>Kredit Barang</t>
  </si>
  <si>
    <t>Tidak Menunggak</t>
  </si>
  <si>
    <t>LOLOS</t>
  </si>
  <si>
    <t>MASNITA PANJAITAN</t>
  </si>
  <si>
    <t>WANITA</t>
  </si>
  <si>
    <t>Wiraswasta Besar / Menengah</t>
  </si>
  <si>
    <t>&gt; 2</t>
  </si>
  <si>
    <t>Pengusaha</t>
  </si>
  <si>
    <t>MENIKAH</t>
  </si>
  <si>
    <t>SEWA / KONTRAK</t>
  </si>
  <si>
    <t xml:space="preserve">Tidak Ada </t>
  </si>
  <si>
    <t>Tidak Ada</t>
  </si>
  <si>
    <t>RIKO SETIAWAN</t>
  </si>
  <si>
    <t>S1</t>
  </si>
  <si>
    <t>DINI DWI ISMYATI</t>
  </si>
  <si>
    <t>Diploma</t>
  </si>
  <si>
    <t>NURYANA</t>
  </si>
  <si>
    <t>SANTIH SUSILAWATI</t>
  </si>
  <si>
    <t>Swasta Besar / Menengah</t>
  </si>
  <si>
    <t>Kontrak</t>
  </si>
  <si>
    <t>2000000 - 3500000</t>
  </si>
  <si>
    <t>TIDAK LOLOS</t>
  </si>
  <si>
    <t>RICHARD NAINGGOLAN</t>
  </si>
  <si>
    <t>EDI MULYONO</t>
  </si>
  <si>
    <t>&gt; 4000000</t>
  </si>
  <si>
    <t>MUH ANGGA PUTRA</t>
  </si>
  <si>
    <t>NURIMAN</t>
  </si>
  <si>
    <t>3600000 - 4000000</t>
  </si>
  <si>
    <t>AHGY MARTIN PRAMANA</t>
  </si>
  <si>
    <t>MILIK SENDIRI</t>
  </si>
  <si>
    <t>Kredit Kendaraan</t>
  </si>
  <si>
    <t>IVAN PRASETIO</t>
  </si>
  <si>
    <t>PNS / Instansi / Departemen / Pemda</t>
  </si>
  <si>
    <t>DINAS</t>
  </si>
  <si>
    <t>JUNAEDI</t>
  </si>
  <si>
    <t>ARIS MUNANDAR</t>
  </si>
  <si>
    <t>DETA NURAPRILIANIE RIZKI</t>
  </si>
  <si>
    <t>EKA SUSANTI</t>
  </si>
  <si>
    <t>DESI AGUSTINI</t>
  </si>
  <si>
    <t>RACHMAT HIDAYAT</t>
  </si>
  <si>
    <t>NURUL FIKRI</t>
  </si>
  <si>
    <t>ISNURYANTI</t>
  </si>
  <si>
    <t>SUWARNIATUN</t>
  </si>
  <si>
    <t>RIKORDIAS DOMINIUS</t>
  </si>
  <si>
    <t>MEGA ASTUTI WIJAYANTI</t>
  </si>
  <si>
    <t>RUKMAN HIDAYAT</t>
  </si>
  <si>
    <t>ERBI MAWADAH</t>
  </si>
  <si>
    <t>SUHERI B RASJID</t>
  </si>
  <si>
    <t>ARISKA AMELIA</t>
  </si>
  <si>
    <t>RALIM</t>
  </si>
  <si>
    <t>NANA JANNATUL MA`NA</t>
  </si>
  <si>
    <t>ASRI SEPTERIANA</t>
  </si>
  <si>
    <t>UBAI HAQI</t>
  </si>
  <si>
    <t>LAKSMITA PUTRI</t>
  </si>
  <si>
    <t>JOKO PRIYONO</t>
  </si>
  <si>
    <t>WARDIMAN ARMANSYAH</t>
  </si>
  <si>
    <t>KARNAH</t>
  </si>
  <si>
    <t>MARSIYAH</t>
  </si>
  <si>
    <t>SUDIARTO</t>
  </si>
  <si>
    <t>NARISTOMO PURNAMA HADI</t>
  </si>
  <si>
    <t>MUHAMMAD FIQRI HASBALLAH</t>
  </si>
  <si>
    <t>FERDIANTONO</t>
  </si>
  <si>
    <t>AGUNG SURYO SUMARTONO</t>
  </si>
  <si>
    <t>LIDIA ROSANNA</t>
  </si>
  <si>
    <t>ELISA NOVARIANI BORU.P</t>
  </si>
  <si>
    <t>CITRA FRANSISKA PURBA</t>
  </si>
  <si>
    <t>AGUNG YUWONO</t>
  </si>
  <si>
    <t>TEGUH PRIYONO</t>
  </si>
  <si>
    <t>DENNY</t>
  </si>
  <si>
    <t>MUHAMMAD SUWITO</t>
  </si>
  <si>
    <t>SAMSON EKENEDI</t>
  </si>
  <si>
    <t>ANTORI</t>
  </si>
  <si>
    <t>SANWANI</t>
  </si>
  <si>
    <t>SHARIF HIDAYATULLOH</t>
  </si>
  <si>
    <t>SHATYA BUANA</t>
  </si>
  <si>
    <t>ABDUL HAKIM</t>
  </si>
  <si>
    <t>RIMBUNAN SILABAN</t>
  </si>
  <si>
    <t>SAPRIYANSAH</t>
  </si>
  <si>
    <t>Menuggak</t>
  </si>
  <si>
    <t>AHMAD SUKENDI</t>
  </si>
  <si>
    <t>YOSRIAN DANIL</t>
  </si>
  <si>
    <t>MOCH.KASIM</t>
  </si>
  <si>
    <t>MELANI OKTAVIANI</t>
  </si>
  <si>
    <t>EDI MULYANTO</t>
  </si>
  <si>
    <t>HERU HARDIYANTO</t>
  </si>
  <si>
    <t>DONA KRISDIANA</t>
  </si>
  <si>
    <t>WASPADA DAELI, SH</t>
  </si>
  <si>
    <t>VEBRINA SARI S.</t>
  </si>
  <si>
    <t>NURJANAH</t>
  </si>
  <si>
    <t>RASNAWATI</t>
  </si>
  <si>
    <t>DEDI</t>
  </si>
  <si>
    <t>FERA FARISTIYA SUMARLIN</t>
  </si>
  <si>
    <t>RUBES SETIANI</t>
  </si>
  <si>
    <t>&lt; 1</t>
  </si>
  <si>
    <t>NORMAL TUMANGGOR</t>
  </si>
  <si>
    <t>AMELIA ROSIDAH</t>
  </si>
  <si>
    <t>TONI ARDIANSYAH</t>
  </si>
  <si>
    <t>WINDA</t>
  </si>
  <si>
    <t>BARTOLOMEUS SETIAWAN FARECY</t>
  </si>
  <si>
    <t>EKA SUSILOWATI</t>
  </si>
  <si>
    <t>SITI AISAH</t>
  </si>
  <si>
    <t>HARDIANTO LIM</t>
  </si>
  <si>
    <t>NURHAYATI NISSA</t>
  </si>
  <si>
    <t>DEVIT FITRIYANI</t>
  </si>
  <si>
    <t>IMRAN HANAFI</t>
  </si>
  <si>
    <t>DEVI RANI</t>
  </si>
  <si>
    <t>ELSA NURHAYANI</t>
  </si>
  <si>
    <t>DEDI PURWANTO</t>
  </si>
  <si>
    <t>AHMAD BUSAHERI</t>
  </si>
  <si>
    <t>IMAS MASLIAH</t>
  </si>
  <si>
    <t>AYUDA CHRISTINA SINAMBELA</t>
  </si>
  <si>
    <t>KUSNANTO</t>
  </si>
  <si>
    <t>AJI SUHENDI</t>
  </si>
  <si>
    <t>IYUS RIYAH</t>
  </si>
  <si>
    <t>VANIE NATALIA</t>
  </si>
  <si>
    <t>NURHAYATI</t>
  </si>
  <si>
    <t>ELIS AFIYATI</t>
  </si>
  <si>
    <t>HARJIYANTO</t>
  </si>
  <si>
    <t>IRFAN FALIHIN</t>
  </si>
  <si>
    <t>INDRA PURNAMA</t>
  </si>
  <si>
    <t>AHMAD FIRLI AKMAL</t>
  </si>
  <si>
    <t>M. NUR SIDIK</t>
  </si>
  <si>
    <t>AHMAD TUFLIKHUN</t>
  </si>
  <si>
    <t>HERIYANTO</t>
  </si>
  <si>
    <t>Node</t>
  </si>
  <si>
    <t>Jml Kasus (S)</t>
  </si>
  <si>
    <t>Tidak Lolos (S1)</t>
  </si>
  <si>
    <t>Lolos (S2)</t>
  </si>
  <si>
    <t>Entropy</t>
  </si>
  <si>
    <t>Gain</t>
  </si>
  <si>
    <t>TOTAL</t>
  </si>
  <si>
    <t>JENIS KELAMIN</t>
  </si>
  <si>
    <t>PENDIDIKAN</t>
  </si>
  <si>
    <t>DIPLOMA</t>
  </si>
  <si>
    <t>PROFESI</t>
  </si>
  <si>
    <t>SWASTA ASING / PMA</t>
  </si>
  <si>
    <t>SWASTA BESAR / MENENGAH</t>
  </si>
  <si>
    <t>WIRASWASTA BESAR / MENENGAH</t>
  </si>
  <si>
    <t>TOTAL MASA KERJA</t>
  </si>
  <si>
    <t>&lt; 1 TAHUN</t>
  </si>
  <si>
    <t>1 - 2 TAHUN</t>
  </si>
  <si>
    <t>&gt; 2 TAHUN</t>
  </si>
  <si>
    <t>STATUS KERJA</t>
  </si>
  <si>
    <t>KONTRAK</t>
  </si>
  <si>
    <t>TETAP</t>
  </si>
  <si>
    <t>PENGUSAHA</t>
  </si>
  <si>
    <t>STATUS PERNIKAHAN</t>
  </si>
  <si>
    <t>JUMLAH TANGGUNGAN</t>
  </si>
  <si>
    <t>TIDAK ADA</t>
  </si>
  <si>
    <t>STATUS TEMPAT TINGGAL</t>
  </si>
  <si>
    <t>&lt; 2.000.000</t>
  </si>
  <si>
    <t>2.000.000 - 3.500.000</t>
  </si>
  <si>
    <t>3.600.000 - 4.000.000</t>
  </si>
  <si>
    <t>&gt; 4.000.000</t>
  </si>
  <si>
    <t>KREDIT LAINNYA</t>
  </si>
  <si>
    <t>KREDIT KENDARAAN</t>
  </si>
  <si>
    <t>KREDIT BARANG</t>
  </si>
  <si>
    <t>TUNGGAKAN</t>
  </si>
  <si>
    <t>MENUNGGAK</t>
  </si>
  <si>
    <t>TIDAK MENUNGGAK</t>
  </si>
  <si>
    <t>JULIANAH</t>
  </si>
  <si>
    <t>HERU YULYANTO</t>
  </si>
  <si>
    <t>DEDY MULYADI</t>
  </si>
  <si>
    <t>IDRIS MAHMUD</t>
  </si>
  <si>
    <t>WARJAN</t>
  </si>
  <si>
    <t>TEGUH SANTOSO</t>
  </si>
  <si>
    <t>TRI ASMORO ADIYANTO</t>
  </si>
  <si>
    <t>AFWAN SOFWAN</t>
  </si>
  <si>
    <t>REZA RAMADAN</t>
  </si>
  <si>
    <t>NANO SUKARDI</t>
  </si>
  <si>
    <t>HERY HERMAWANTO</t>
  </si>
  <si>
    <t>SHELA WATI</t>
  </si>
  <si>
    <t>ERDI UNANDAR</t>
  </si>
  <si>
    <t>ERYZA PERTIWI</t>
  </si>
  <si>
    <t>ADE IRAWAN</t>
  </si>
  <si>
    <t>ASHRI MUJAHID IDEAL</t>
  </si>
  <si>
    <t>PUTRI NOVITRIYANI</t>
  </si>
  <si>
    <t>MARA GURU</t>
  </si>
  <si>
    <t>ERIK NURI EFENDI</t>
  </si>
  <si>
    <t>AGIS SAEPUL MUHTAR</t>
  </si>
  <si>
    <t>&lt;25</t>
  </si>
  <si>
    <t>25-34</t>
  </si>
  <si>
    <t>35-45</t>
  </si>
  <si>
    <t>&gt;45</t>
  </si>
  <si>
    <t>&lt; 1 Tahun</t>
  </si>
  <si>
    <t>&gt; 2 Tahun</t>
  </si>
  <si>
    <t>1-2 Tahun</t>
  </si>
  <si>
    <t>1-2 Orang</t>
  </si>
  <si>
    <t>&gt; 2 Orang</t>
  </si>
  <si>
    <t>USIA</t>
  </si>
  <si>
    <t>&lt; 25 TAHUN</t>
  </si>
  <si>
    <t>25 - 34 TAHUN</t>
  </si>
  <si>
    <t>35 - 45 TAHUN</t>
  </si>
  <si>
    <t>&gt; 45 TAHUN</t>
  </si>
  <si>
    <t>TOTAL PENGHASILAN</t>
  </si>
  <si>
    <t>1 - 2 ORANG</t>
  </si>
  <si>
    <t>&gt; 2 ORANG</t>
  </si>
  <si>
    <t>KREDIT LAINNYA - KREDIT KENDARAAN</t>
  </si>
  <si>
    <t>Penjelasan Hasil</t>
  </si>
  <si>
    <t>Didapatkan Atribut Kredit lainnya sebagai node akar 1 karena nilai gainnya tertinggi, untuk nilai atribut cari nilai entropy tertinggi dan untuk hasil keputusannya, cari kemungkinan pendukung terbesar, dan yang lainnya di jadikan percabangan selanjutnya</t>
  </si>
  <si>
    <t xml:space="preserve">Didapatkan Atribut STATUS KERJA sebagai Node Cabang Dari Nilai Atribut KREDIT LAINNYA-KREDIT KENDARAAN 1.1 karena nilai gainnya tertinggi, untuk nilai atribut cari nilai entropy tertinggi dan untuk hasil keputusannya, cari kemungkinan pendukung terbesar, dan yang lainnya di jadikan percabangan selanjutnya, NILAI ATRIBUT DARI STATUS KERJA YAITU TETAP DAN PENGUSAHA SUDAH MEMENUHI KRITERIA SEHINGGA TIDAK PERLU DIHITUNG KEMBALI DAN HASILNYA CARI JUMLAH KEPUTUSAN TERBANYAK. </t>
  </si>
  <si>
    <t>1.1.1</t>
  </si>
  <si>
    <t>STATUS KERJA - KONTRAK</t>
  </si>
  <si>
    <t xml:space="preserve">Didapatkan Atribut USIA sebagai Node Cabang Dari Nilai Atribut STATUS KERJA - KONTRAK 1.1.1 karena nilai gainnya tertinggi, untuk nilai atribut yang ini dijadikan sebagai leaf percabangan terakhir karena nilai entropy tertinggi nya sudah maximal hanya ada 2 data sample lagi dengan hasil lolos dan tidak lolos, dan untuk keputusannya  cari kemungkinan pendukung terbesar, </t>
  </si>
  <si>
    <t>KREDIT LAINNYA - TIDAK ADA</t>
  </si>
  <si>
    <t>CABANG</t>
  </si>
  <si>
    <t>BERENTI KARENA TIDAK ADA KEMUNGKINAN DAN SAMPLE</t>
  </si>
  <si>
    <t>USIA - 35-45 TAHUN</t>
  </si>
  <si>
    <t>USIA - 25-34 TAHUN</t>
  </si>
  <si>
    <t>1.2.1</t>
  </si>
  <si>
    <t>1.2.2</t>
  </si>
  <si>
    <t>1.2.2.1</t>
  </si>
  <si>
    <t>JUMLAH TANGGUNGAN - TIDAK ADA</t>
  </si>
  <si>
    <t>GA ADA</t>
  </si>
  <si>
    <t>1.2.1.1</t>
  </si>
  <si>
    <t>PROFESI - SWASTA BESAR / MENENGAH</t>
  </si>
  <si>
    <t>1.2.1.1.1</t>
  </si>
  <si>
    <t>TOTAL MASA KERJA - &gt; 2 TAHUN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</si>
</sst>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8"/>
      <color indexed="72"/>
      <name val="Arial"/>
      <family val="2"/>
    </font>
    <font>
      <sz val="8"/>
      <color theme="1"/>
      <name val="Arial"/>
      <family val="2"/>
    </font>
    <font>
      <sz val="12"/>
      <color theme="1"/>
      <name val="Times New Roman"/>
      <family val="1"/>
    </font>
    <font>
      <sz val="11"/>
      <color theme="1"/>
      <name val="Calibri"/>
      <family val="2"/>
      <scheme val="minor"/>
    </font>
    <font>
      <b/>
      <sz val="16"/>
      <color theme="1"/>
      <name val="Calibri"/>
      <family val="2"/>
      <scheme val="minor"/>
    </font>
    <font>
      <b/>
      <sz val="14"/>
      <color theme="1"/>
      <name val="Calibri"/>
      <family val="2"/>
      <scheme val="minor"/>
    </font>
    <font>
      <b/>
      <sz val="18"/>
      <color theme="0"/>
      <name val="Calibri"/>
      <family val="2"/>
      <scheme val="minor"/>
    </font>
    <font>
      <sz val="10"/>
      <color theme="1"/>
      <name val="Times New Roman"/>
      <family val="1"/>
    </font>
    <font>
      <sz val="8"/>
      <color theme="1"/>
      <name val="Calibri"/>
      <family val="2"/>
      <scheme val="minor"/>
    </font>
    <font>
      <sz val="8"/>
      <color theme="1"/>
      <name val="Times New Roman"/>
      <family val="1"/>
    </font>
  </fonts>
  <fills count="5">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72">
    <xf numFmtId="0" fontId="0" fillId="0" borderId="0" xfId="0"/>
    <xf numFmtId="0" fontId="1" fillId="0" borderId="0" xfId="0" applyNumberFormat="1" applyFont="1" applyFill="1" applyAlignment="1" applyProtection="1">
      <alignment horizontal="center" vertical="center"/>
      <protection locked="0"/>
    </xf>
    <xf numFmtId="0" fontId="2" fillId="0" borderId="0" xfId="0" applyNumberFormat="1" applyFont="1" applyFill="1" applyAlignment="1" applyProtection="1">
      <alignment vertical="top"/>
      <protection locked="0"/>
    </xf>
    <xf numFmtId="0" fontId="2" fillId="0" borderId="0" xfId="0" applyFont="1" applyBorder="1"/>
    <xf numFmtId="0" fontId="2" fillId="0" borderId="0" xfId="0" applyFont="1" applyFill="1" applyAlignment="1">
      <alignment vertical="center"/>
    </xf>
    <xf numFmtId="0" fontId="0" fillId="0" borderId="0" xfId="0" applyFill="1"/>
    <xf numFmtId="16" fontId="2" fillId="0" borderId="0" xfId="0" applyNumberFormat="1" applyFont="1" applyFill="1" applyAlignment="1">
      <alignment vertical="center"/>
    </xf>
    <xf numFmtId="1" fontId="1" fillId="0" borderId="0" xfId="0" applyNumberFormat="1" applyFont="1" applyFill="1" applyAlignment="1" applyProtection="1">
      <alignment horizontal="center" vertical="center"/>
      <protection locked="0"/>
    </xf>
    <xf numFmtId="1" fontId="2" fillId="0" borderId="0" xfId="0" applyNumberFormat="1" applyFont="1" applyFill="1" applyAlignment="1" applyProtection="1">
      <alignment vertical="top"/>
      <protection locked="0"/>
    </xf>
    <xf numFmtId="1" fontId="2" fillId="0" borderId="0" xfId="0" applyNumberFormat="1" applyFont="1" applyFill="1" applyAlignment="1">
      <alignment vertical="center"/>
    </xf>
    <xf numFmtId="49" fontId="1" fillId="0" borderId="0" xfId="0" applyNumberFormat="1" applyFont="1" applyFill="1" applyAlignment="1" applyProtection="1">
      <alignment horizontal="center" vertical="center"/>
      <protection locked="0"/>
    </xf>
    <xf numFmtId="49" fontId="2" fillId="0" borderId="0" xfId="0" applyNumberFormat="1" applyFont="1" applyFill="1" applyAlignment="1">
      <alignment vertical="center"/>
    </xf>
    <xf numFmtId="49" fontId="2" fillId="0" borderId="0" xfId="0" applyNumberFormat="1" applyFont="1" applyFill="1" applyAlignment="1" applyProtection="1">
      <alignment vertical="top"/>
      <protection locked="0"/>
    </xf>
    <xf numFmtId="49" fontId="0" fillId="0" borderId="0" xfId="0" applyNumberFormat="1"/>
    <xf numFmtId="49" fontId="1" fillId="0" borderId="0" xfId="0" applyNumberFormat="1" applyFont="1" applyFill="1" applyBorder="1" applyAlignment="1" applyProtection="1">
      <alignment horizontal="center" vertical="center"/>
      <protection locked="0"/>
    </xf>
    <xf numFmtId="49" fontId="2" fillId="0" borderId="0" xfId="0" applyNumberFormat="1" applyFont="1" applyBorder="1"/>
    <xf numFmtId="49" fontId="0" fillId="0" borderId="0" xfId="0" applyNumberFormat="1" applyFill="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xf numFmtId="0" fontId="3" fillId="2" borderId="1" xfId="0" applyFont="1" applyFill="1" applyBorder="1" applyAlignment="1"/>
    <xf numFmtId="0" fontId="3" fillId="2" borderId="1" xfId="0" applyFont="1" applyFill="1" applyBorder="1" applyAlignment="1">
      <alignment wrapText="1"/>
    </xf>
    <xf numFmtId="1" fontId="3" fillId="2" borderId="1" xfId="0" applyNumberFormat="1" applyFont="1" applyFill="1" applyBorder="1"/>
    <xf numFmtId="0" fontId="3" fillId="2" borderId="1" xfId="0" applyFont="1" applyFill="1" applyBorder="1" applyAlignment="1">
      <alignment vertical="center" wrapText="1"/>
    </xf>
    <xf numFmtId="0" fontId="3" fillId="2" borderId="1" xfId="0" applyFont="1" applyFill="1" applyBorder="1" applyAlignment="1">
      <alignment vertical="center"/>
    </xf>
    <xf numFmtId="9" fontId="0" fillId="0" borderId="0" xfId="1" applyFont="1"/>
    <xf numFmtId="9" fontId="6" fillId="0" borderId="2" xfId="1" applyFont="1" applyBorder="1" applyAlignment="1"/>
    <xf numFmtId="0" fontId="6" fillId="0" borderId="0" xfId="0" applyFont="1"/>
    <xf numFmtId="9" fontId="6" fillId="0" borderId="0" xfId="1" applyFont="1"/>
    <xf numFmtId="0" fontId="7" fillId="4" borderId="0" xfId="0" applyFont="1" applyFill="1" applyAlignment="1">
      <alignment horizontal="center" vertical="center"/>
    </xf>
    <xf numFmtId="0" fontId="5" fillId="3" borderId="0" xfId="0" applyFont="1" applyFill="1" applyAlignment="1">
      <alignment vertical="top" wrapText="1"/>
    </xf>
    <xf numFmtId="0" fontId="5" fillId="0" borderId="0" xfId="0" applyFont="1" applyFill="1" applyAlignment="1">
      <alignment vertical="top" wrapText="1"/>
    </xf>
    <xf numFmtId="0" fontId="3" fillId="2" borderId="1" xfId="0" applyFont="1" applyFill="1" applyBorder="1" applyAlignment="1">
      <alignment horizontal="right" vertical="center"/>
    </xf>
    <xf numFmtId="0" fontId="3" fillId="2" borderId="1" xfId="0" applyFont="1" applyFill="1" applyBorder="1" applyAlignment="1">
      <alignment horizontal="left" vertical="center" wrapText="1"/>
    </xf>
    <xf numFmtId="0" fontId="3" fillId="2" borderId="0" xfId="0" applyFont="1" applyFill="1" applyBorder="1"/>
    <xf numFmtId="0" fontId="3" fillId="2" borderId="0" xfId="0" applyFont="1" applyFill="1" applyBorder="1" applyAlignment="1">
      <alignment wrapText="1"/>
    </xf>
    <xf numFmtId="0" fontId="3" fillId="0" borderId="0" xfId="0" applyFont="1" applyFill="1" applyBorder="1"/>
    <xf numFmtId="0" fontId="3" fillId="0" borderId="0" xfId="0" applyFont="1" applyFill="1" applyBorder="1" applyAlignment="1">
      <alignment wrapText="1"/>
    </xf>
    <xf numFmtId="0" fontId="6" fillId="0" borderId="0" xfId="0" applyFont="1" applyFill="1" applyAlignment="1">
      <alignment horizontal="center" vertical="top" wrapText="1"/>
    </xf>
    <xf numFmtId="0" fontId="3" fillId="3" borderId="1" xfId="0" applyFont="1" applyFill="1" applyBorder="1"/>
    <xf numFmtId="0" fontId="3" fillId="3" borderId="1" xfId="0" applyFont="1" applyFill="1" applyBorder="1" applyAlignment="1">
      <alignment wrapText="1"/>
    </xf>
    <xf numFmtId="1" fontId="3" fillId="3" borderId="1" xfId="0" applyNumberFormat="1" applyFont="1" applyFill="1" applyBorder="1"/>
    <xf numFmtId="9" fontId="6" fillId="3" borderId="2" xfId="1" applyFont="1" applyFill="1" applyBorder="1" applyAlignment="1"/>
    <xf numFmtId="9" fontId="3" fillId="3" borderId="1" xfId="1" applyFont="1" applyFill="1" applyBorder="1"/>
    <xf numFmtId="9" fontId="6" fillId="3" borderId="0" xfId="1" applyFont="1" applyFill="1"/>
    <xf numFmtId="9" fontId="6" fillId="3" borderId="0" xfId="1" applyFont="1" applyFill="1" applyAlignment="1">
      <alignment wrapText="1"/>
    </xf>
    <xf numFmtId="9" fontId="6" fillId="3" borderId="2" xfId="1" applyFont="1" applyFill="1" applyBorder="1" applyAlignment="1">
      <alignment horizontal="center"/>
    </xf>
    <xf numFmtId="0" fontId="5" fillId="3" borderId="0" xfId="0" applyFont="1" applyFill="1" applyAlignment="1">
      <alignment vertical="top"/>
    </xf>
    <xf numFmtId="0" fontId="3" fillId="3" borderId="1" xfId="0" applyFont="1" applyFill="1" applyBorder="1" applyAlignment="1">
      <alignment vertical="center"/>
    </xf>
    <xf numFmtId="9" fontId="6" fillId="3" borderId="3" xfId="1" applyFont="1" applyFill="1" applyBorder="1" applyAlignment="1"/>
    <xf numFmtId="9" fontId="6" fillId="3" borderId="2" xfId="1" applyFont="1" applyFill="1" applyBorder="1" applyAlignment="1">
      <alignment horizontal="left"/>
    </xf>
    <xf numFmtId="9" fontId="6" fillId="0" borderId="0" xfId="1" applyFont="1" applyFill="1"/>
    <xf numFmtId="0" fontId="8" fillId="0" borderId="0" xfId="0" applyFont="1"/>
    <xf numFmtId="49" fontId="8" fillId="0" borderId="0" xfId="0" applyNumberFormat="1" applyFont="1"/>
    <xf numFmtId="0" fontId="6" fillId="3" borderId="0" xfId="0" applyFont="1" applyFill="1" applyAlignment="1">
      <alignment horizontal="center" vertical="top" wrapText="1"/>
    </xf>
    <xf numFmtId="0" fontId="5" fillId="3" borderId="0" xfId="0" applyFont="1" applyFill="1" applyAlignment="1">
      <alignment horizontal="center" vertical="top" wrapText="1"/>
    </xf>
    <xf numFmtId="0" fontId="9" fillId="2" borderId="1" xfId="0" applyFont="1" applyFill="1" applyBorder="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9" fillId="2" borderId="1" xfId="0" applyFont="1" applyFill="1" applyBorder="1"/>
    <xf numFmtId="0" fontId="9" fillId="3" borderId="1" xfId="0" applyFont="1" applyFill="1" applyBorder="1"/>
    <xf numFmtId="0" fontId="9" fillId="3" borderId="1" xfId="0" applyFont="1" applyFill="1" applyBorder="1" applyAlignment="1">
      <alignment wrapText="1"/>
    </xf>
    <xf numFmtId="1" fontId="9" fillId="3" borderId="1" xfId="0" applyNumberFormat="1" applyFont="1" applyFill="1" applyBorder="1"/>
    <xf numFmtId="0" fontId="9" fillId="2" borderId="1" xfId="0" applyFont="1" applyFill="1" applyBorder="1" applyAlignment="1">
      <alignment wrapText="1"/>
    </xf>
    <xf numFmtId="0" fontId="10" fillId="2" borderId="1" xfId="0" applyFont="1" applyFill="1" applyBorder="1" applyAlignment="1">
      <alignment horizontal="center" vertical="center"/>
    </xf>
    <xf numFmtId="0" fontId="10" fillId="2" borderId="1" xfId="0" applyFont="1" applyFill="1" applyBorder="1" applyAlignment="1">
      <alignment vertical="center" wrapText="1"/>
    </xf>
    <xf numFmtId="0" fontId="10" fillId="2" borderId="1" xfId="0" applyFont="1" applyFill="1" applyBorder="1" applyAlignment="1">
      <alignment vertical="center"/>
    </xf>
    <xf numFmtId="0" fontId="10" fillId="2" borderId="1" xfId="0" applyFont="1" applyFill="1" applyBorder="1"/>
    <xf numFmtId="0" fontId="10" fillId="3" borderId="1" xfId="0" applyFont="1" applyFill="1" applyBorder="1"/>
    <xf numFmtId="0" fontId="10" fillId="3" borderId="1" xfId="0" applyFont="1" applyFill="1" applyBorder="1" applyAlignment="1">
      <alignment wrapText="1"/>
    </xf>
    <xf numFmtId="0" fontId="10" fillId="3" borderId="1" xfId="0" applyFont="1" applyFill="1" applyBorder="1" applyAlignment="1">
      <alignment vertical="center"/>
    </xf>
    <xf numFmtId="0" fontId="10" fillId="2" borderId="1" xfId="0" applyFont="1" applyFill="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B3" sqref="B3"/>
    </sheetView>
  </sheetViews>
  <sheetFormatPr defaultRowHeight="14.5" x14ac:dyDescent="0.35"/>
  <cols>
    <col min="1" max="1" width="3.26953125" bestFit="1" customWidth="1"/>
    <col min="2" max="2" width="26.1796875" bestFit="1" customWidth="1"/>
    <col min="3" max="3" width="10.54296875" bestFit="1" customWidth="1"/>
    <col min="4" max="4" width="3.90625" bestFit="1" customWidth="1"/>
    <col min="6" max="6" width="24.6328125" bestFit="1" customWidth="1"/>
    <col min="7" max="7" width="12.26953125" bestFit="1" customWidth="1"/>
    <col min="8" max="8" width="9.26953125" bestFit="1" customWidth="1"/>
    <col min="9" max="9" width="13.6328125" bestFit="1" customWidth="1"/>
    <col min="10" max="10" width="15.26953125" bestFit="1" customWidth="1"/>
    <col min="11" max="11" width="14.81640625" bestFit="1" customWidth="1"/>
    <col min="12" max="12" width="13.54296875" bestFit="1" customWidth="1"/>
    <col min="13" max="13" width="15.26953125" bestFit="1" customWidth="1"/>
    <col min="14" max="14" width="15.54296875" bestFit="1" customWidth="1"/>
    <col min="15" max="15" width="11.54296875" bestFit="1" customWidth="1"/>
  </cols>
  <sheetData>
    <row r="1" spans="1:15" x14ac:dyDescent="0.35">
      <c r="A1" s="1" t="s">
        <v>0</v>
      </c>
      <c r="B1" s="1" t="s">
        <v>1</v>
      </c>
      <c r="C1" s="10" t="s">
        <v>2</v>
      </c>
      <c r="D1" s="7" t="s">
        <v>3</v>
      </c>
      <c r="E1" s="10" t="s">
        <v>4</v>
      </c>
      <c r="F1" s="14" t="s">
        <v>5</v>
      </c>
      <c r="G1" s="10" t="s">
        <v>6</v>
      </c>
      <c r="H1" s="10" t="s">
        <v>7</v>
      </c>
      <c r="I1" s="10" t="s">
        <v>8</v>
      </c>
      <c r="J1" s="7" t="s">
        <v>9</v>
      </c>
      <c r="K1" s="10" t="s">
        <v>10</v>
      </c>
      <c r="L1" s="10" t="s">
        <v>11</v>
      </c>
      <c r="M1" s="10" t="s">
        <v>12</v>
      </c>
      <c r="N1" s="10" t="s">
        <v>13</v>
      </c>
      <c r="O1" s="10" t="s">
        <v>14</v>
      </c>
    </row>
    <row r="2" spans="1:15" x14ac:dyDescent="0.35">
      <c r="A2" s="2">
        <v>1</v>
      </c>
      <c r="B2" s="2" t="s">
        <v>15</v>
      </c>
      <c r="C2" s="12" t="s">
        <v>16</v>
      </c>
      <c r="D2" s="8">
        <v>25</v>
      </c>
      <c r="E2" s="12" t="s">
        <v>17</v>
      </c>
      <c r="F2" s="15" t="s">
        <v>18</v>
      </c>
      <c r="G2" s="11" t="s">
        <v>19</v>
      </c>
      <c r="H2" s="12" t="s">
        <v>20</v>
      </c>
      <c r="I2" s="12" t="s">
        <v>21</v>
      </c>
      <c r="J2" s="8">
        <v>0</v>
      </c>
      <c r="K2" s="12" t="s">
        <v>22</v>
      </c>
      <c r="L2" s="12" t="s">
        <v>23</v>
      </c>
      <c r="M2" s="16" t="s">
        <v>24</v>
      </c>
      <c r="N2" s="16" t="s">
        <v>25</v>
      </c>
      <c r="O2" s="16" t="s">
        <v>26</v>
      </c>
    </row>
    <row r="3" spans="1:15" x14ac:dyDescent="0.35">
      <c r="A3" s="2">
        <v>2</v>
      </c>
      <c r="B3" s="4" t="s">
        <v>27</v>
      </c>
      <c r="C3" s="11" t="s">
        <v>28</v>
      </c>
      <c r="D3" s="9">
        <v>31</v>
      </c>
      <c r="E3" s="12" t="s">
        <v>17</v>
      </c>
      <c r="F3" s="15" t="s">
        <v>29</v>
      </c>
      <c r="G3" s="11" t="s">
        <v>30</v>
      </c>
      <c r="H3" s="12" t="s">
        <v>31</v>
      </c>
      <c r="I3" s="11" t="s">
        <v>32</v>
      </c>
      <c r="J3" s="8">
        <v>1</v>
      </c>
      <c r="K3" s="11" t="s">
        <v>33</v>
      </c>
      <c r="L3" s="12" t="s">
        <v>23</v>
      </c>
      <c r="M3" s="16" t="s">
        <v>34</v>
      </c>
      <c r="N3" s="16" t="s">
        <v>35</v>
      </c>
      <c r="O3" s="16" t="s">
        <v>26</v>
      </c>
    </row>
    <row r="4" spans="1:15" x14ac:dyDescent="0.35">
      <c r="A4" s="2">
        <v>3</v>
      </c>
      <c r="B4" s="2" t="s">
        <v>36</v>
      </c>
      <c r="C4" s="12" t="s">
        <v>16</v>
      </c>
      <c r="D4" s="9">
        <v>41</v>
      </c>
      <c r="E4" s="12" t="s">
        <v>37</v>
      </c>
      <c r="F4" s="15" t="s">
        <v>29</v>
      </c>
      <c r="G4" s="11" t="s">
        <v>19</v>
      </c>
      <c r="H4" s="12" t="s">
        <v>31</v>
      </c>
      <c r="I4" s="11" t="s">
        <v>32</v>
      </c>
      <c r="J4" s="8">
        <v>1</v>
      </c>
      <c r="K4" s="11" t="s">
        <v>33</v>
      </c>
      <c r="L4" s="11" t="s">
        <v>23</v>
      </c>
      <c r="M4" s="16" t="s">
        <v>34</v>
      </c>
      <c r="N4" s="16" t="s">
        <v>35</v>
      </c>
      <c r="O4" s="16" t="s">
        <v>26</v>
      </c>
    </row>
    <row r="5" spans="1:15" x14ac:dyDescent="0.35">
      <c r="A5" s="2">
        <v>4</v>
      </c>
      <c r="B5" s="4" t="s">
        <v>38</v>
      </c>
      <c r="C5" s="11" t="s">
        <v>28</v>
      </c>
      <c r="D5" s="8">
        <v>25</v>
      </c>
      <c r="E5" s="11" t="s">
        <v>39</v>
      </c>
      <c r="F5" s="15" t="s">
        <v>29</v>
      </c>
      <c r="G5" s="11" t="s">
        <v>19</v>
      </c>
      <c r="H5" s="12" t="s">
        <v>31</v>
      </c>
      <c r="I5" s="11" t="s">
        <v>32</v>
      </c>
      <c r="J5" s="8">
        <v>2</v>
      </c>
      <c r="K5" s="12" t="s">
        <v>33</v>
      </c>
      <c r="L5" s="12" t="s">
        <v>23</v>
      </c>
      <c r="M5" s="16" t="s">
        <v>34</v>
      </c>
      <c r="N5" s="16" t="s">
        <v>35</v>
      </c>
      <c r="O5" s="16" t="s">
        <v>26</v>
      </c>
    </row>
    <row r="6" spans="1:15" x14ac:dyDescent="0.35">
      <c r="A6" s="2">
        <v>5</v>
      </c>
      <c r="B6" s="2" t="s">
        <v>40</v>
      </c>
      <c r="C6" s="12" t="s">
        <v>16</v>
      </c>
      <c r="D6" s="8">
        <v>22</v>
      </c>
      <c r="E6" s="11" t="s">
        <v>39</v>
      </c>
      <c r="F6" s="15" t="s">
        <v>29</v>
      </c>
      <c r="G6" s="11" t="s">
        <v>30</v>
      </c>
      <c r="H6" s="12" t="s">
        <v>31</v>
      </c>
      <c r="I6" s="12" t="s">
        <v>21</v>
      </c>
      <c r="J6" s="8">
        <v>0</v>
      </c>
      <c r="K6" s="11" t="s">
        <v>33</v>
      </c>
      <c r="L6" s="12" t="s">
        <v>23</v>
      </c>
      <c r="M6" s="16" t="s">
        <v>34</v>
      </c>
      <c r="N6" s="16" t="s">
        <v>35</v>
      </c>
      <c r="O6" s="16" t="s">
        <v>26</v>
      </c>
    </row>
    <row r="7" spans="1:15" x14ac:dyDescent="0.35">
      <c r="A7" s="2">
        <v>6</v>
      </c>
      <c r="B7" s="4" t="s">
        <v>41</v>
      </c>
      <c r="C7" s="11" t="s">
        <v>28</v>
      </c>
      <c r="D7" s="8">
        <v>23</v>
      </c>
      <c r="E7" s="11" t="s">
        <v>39</v>
      </c>
      <c r="F7" s="15" t="s">
        <v>42</v>
      </c>
      <c r="G7" s="11" t="s">
        <v>19</v>
      </c>
      <c r="H7" s="12" t="s">
        <v>43</v>
      </c>
      <c r="I7" s="12" t="s">
        <v>21</v>
      </c>
      <c r="J7" s="8">
        <v>0</v>
      </c>
      <c r="K7" s="11" t="s">
        <v>33</v>
      </c>
      <c r="L7" s="12" t="s">
        <v>44</v>
      </c>
      <c r="M7" s="16" t="s">
        <v>24</v>
      </c>
      <c r="N7" s="16" t="s">
        <v>25</v>
      </c>
      <c r="O7" s="16" t="s">
        <v>45</v>
      </c>
    </row>
    <row r="8" spans="1:15" x14ac:dyDescent="0.35">
      <c r="A8" s="2">
        <v>7</v>
      </c>
      <c r="B8" s="2" t="s">
        <v>46</v>
      </c>
      <c r="C8" s="12" t="s">
        <v>16</v>
      </c>
      <c r="D8" s="8">
        <v>26</v>
      </c>
      <c r="E8" s="12" t="s">
        <v>17</v>
      </c>
      <c r="F8" s="15" t="s">
        <v>29</v>
      </c>
      <c r="G8" s="11" t="s">
        <v>19</v>
      </c>
      <c r="H8" s="12" t="s">
        <v>31</v>
      </c>
      <c r="I8" s="12" t="s">
        <v>21</v>
      </c>
      <c r="J8" s="8">
        <v>0</v>
      </c>
      <c r="K8" s="11" t="s">
        <v>33</v>
      </c>
      <c r="L8" s="12" t="s">
        <v>23</v>
      </c>
      <c r="M8" s="16" t="s">
        <v>34</v>
      </c>
      <c r="N8" s="16" t="s">
        <v>35</v>
      </c>
      <c r="O8" s="16" t="s">
        <v>26</v>
      </c>
    </row>
    <row r="9" spans="1:15" x14ac:dyDescent="0.35">
      <c r="A9" s="2">
        <v>8</v>
      </c>
      <c r="B9" s="4" t="s">
        <v>47</v>
      </c>
      <c r="C9" s="11" t="s">
        <v>16</v>
      </c>
      <c r="D9" s="8">
        <v>26</v>
      </c>
      <c r="E9" s="12" t="s">
        <v>17</v>
      </c>
      <c r="F9" s="15" t="s">
        <v>29</v>
      </c>
      <c r="G9" s="11" t="s">
        <v>30</v>
      </c>
      <c r="H9" s="12" t="s">
        <v>31</v>
      </c>
      <c r="I9" s="11" t="s">
        <v>32</v>
      </c>
      <c r="J9" s="8">
        <v>2</v>
      </c>
      <c r="K9" s="12" t="s">
        <v>33</v>
      </c>
      <c r="L9" s="12" t="s">
        <v>48</v>
      </c>
      <c r="M9" s="16" t="s">
        <v>34</v>
      </c>
      <c r="N9" s="16" t="s">
        <v>35</v>
      </c>
      <c r="O9" s="16" t="s">
        <v>26</v>
      </c>
    </row>
    <row r="10" spans="1:15" x14ac:dyDescent="0.35">
      <c r="A10" s="2">
        <v>9</v>
      </c>
      <c r="B10" s="2" t="s">
        <v>49</v>
      </c>
      <c r="C10" s="12" t="s">
        <v>16</v>
      </c>
      <c r="D10" s="8">
        <v>28</v>
      </c>
      <c r="E10" s="11" t="s">
        <v>39</v>
      </c>
      <c r="F10" s="15" t="s">
        <v>29</v>
      </c>
      <c r="G10" s="11" t="s">
        <v>30</v>
      </c>
      <c r="H10" s="12" t="s">
        <v>31</v>
      </c>
      <c r="I10" s="12" t="s">
        <v>32</v>
      </c>
      <c r="J10" s="9">
        <v>3</v>
      </c>
      <c r="K10" s="11" t="s">
        <v>33</v>
      </c>
      <c r="L10" s="12" t="s">
        <v>48</v>
      </c>
      <c r="M10" s="16" t="s">
        <v>34</v>
      </c>
      <c r="N10" s="16" t="s">
        <v>35</v>
      </c>
      <c r="O10" s="16" t="s">
        <v>26</v>
      </c>
    </row>
    <row r="11" spans="1:15" x14ac:dyDescent="0.35">
      <c r="A11" s="2">
        <v>10</v>
      </c>
      <c r="B11" s="4" t="s">
        <v>50</v>
      </c>
      <c r="C11" s="12" t="s">
        <v>16</v>
      </c>
      <c r="D11" s="9">
        <v>30</v>
      </c>
      <c r="E11" s="12" t="s">
        <v>17</v>
      </c>
      <c r="F11" s="15" t="s">
        <v>42</v>
      </c>
      <c r="G11" s="11" t="s">
        <v>19</v>
      </c>
      <c r="H11" s="12" t="s">
        <v>43</v>
      </c>
      <c r="I11" s="12" t="s">
        <v>21</v>
      </c>
      <c r="J11" s="8">
        <v>0</v>
      </c>
      <c r="K11" s="11" t="s">
        <v>33</v>
      </c>
      <c r="L11" s="11" t="s">
        <v>51</v>
      </c>
      <c r="M11" s="16" t="s">
        <v>34</v>
      </c>
      <c r="N11" s="16" t="s">
        <v>35</v>
      </c>
      <c r="O11" s="16" t="s">
        <v>26</v>
      </c>
    </row>
    <row r="12" spans="1:15" x14ac:dyDescent="0.35">
      <c r="A12" s="2">
        <v>11</v>
      </c>
      <c r="B12" s="2" t="s">
        <v>52</v>
      </c>
      <c r="C12" s="12" t="s">
        <v>16</v>
      </c>
      <c r="D12" s="9">
        <v>21</v>
      </c>
      <c r="E12" s="11" t="s">
        <v>39</v>
      </c>
      <c r="F12" s="15" t="s">
        <v>29</v>
      </c>
      <c r="G12" s="11" t="s">
        <v>19</v>
      </c>
      <c r="H12" s="12" t="s">
        <v>31</v>
      </c>
      <c r="I12" s="12" t="s">
        <v>21</v>
      </c>
      <c r="J12" s="8">
        <v>0</v>
      </c>
      <c r="K12" s="12" t="s">
        <v>53</v>
      </c>
      <c r="L12" s="12" t="s">
        <v>23</v>
      </c>
      <c r="M12" s="16" t="s">
        <v>54</v>
      </c>
      <c r="N12" s="16" t="s">
        <v>25</v>
      </c>
      <c r="O12" s="16" t="s">
        <v>45</v>
      </c>
    </row>
    <row r="13" spans="1:15" x14ac:dyDescent="0.35">
      <c r="A13" s="2">
        <v>12</v>
      </c>
      <c r="B13" s="4" t="s">
        <v>55</v>
      </c>
      <c r="C13" s="12" t="s">
        <v>16</v>
      </c>
      <c r="D13" s="8">
        <v>35</v>
      </c>
      <c r="E13" s="12" t="s">
        <v>17</v>
      </c>
      <c r="F13" s="15" t="s">
        <v>56</v>
      </c>
      <c r="G13" s="11" t="s">
        <v>30</v>
      </c>
      <c r="H13" s="12" t="s">
        <v>20</v>
      </c>
      <c r="I13" s="11" t="s">
        <v>32</v>
      </c>
      <c r="J13" s="8">
        <v>1</v>
      </c>
      <c r="K13" s="12" t="s">
        <v>57</v>
      </c>
      <c r="L13" s="11" t="s">
        <v>23</v>
      </c>
      <c r="M13" s="16" t="s">
        <v>34</v>
      </c>
      <c r="N13" s="16" t="s">
        <v>35</v>
      </c>
      <c r="O13" s="16" t="s">
        <v>26</v>
      </c>
    </row>
    <row r="14" spans="1:15" x14ac:dyDescent="0.35">
      <c r="A14" s="2">
        <v>13</v>
      </c>
      <c r="B14" s="2" t="s">
        <v>58</v>
      </c>
      <c r="C14" s="12" t="s">
        <v>16</v>
      </c>
      <c r="D14" s="8">
        <v>28</v>
      </c>
      <c r="E14" s="11" t="s">
        <v>39</v>
      </c>
      <c r="F14" s="15" t="s">
        <v>29</v>
      </c>
      <c r="G14" s="11" t="s">
        <v>19</v>
      </c>
      <c r="H14" s="12" t="s">
        <v>31</v>
      </c>
      <c r="I14" s="12" t="s">
        <v>21</v>
      </c>
      <c r="J14" s="8">
        <v>0</v>
      </c>
      <c r="K14" s="11" t="s">
        <v>33</v>
      </c>
      <c r="L14" s="12" t="s">
        <v>48</v>
      </c>
      <c r="M14" s="16" t="s">
        <v>34</v>
      </c>
      <c r="N14" s="16" t="s">
        <v>35</v>
      </c>
      <c r="O14" s="16" t="s">
        <v>26</v>
      </c>
    </row>
    <row r="15" spans="1:15" x14ac:dyDescent="0.35">
      <c r="A15" s="2">
        <v>14</v>
      </c>
      <c r="B15" s="4" t="s">
        <v>59</v>
      </c>
      <c r="C15" s="12" t="s">
        <v>16</v>
      </c>
      <c r="D15" s="8">
        <v>26</v>
      </c>
      <c r="E15" s="12" t="s">
        <v>17</v>
      </c>
      <c r="F15" s="15" t="s">
        <v>56</v>
      </c>
      <c r="G15" s="11" t="s">
        <v>30</v>
      </c>
      <c r="H15" s="12" t="s">
        <v>20</v>
      </c>
      <c r="I15" s="12" t="s">
        <v>21</v>
      </c>
      <c r="J15" s="8">
        <v>0</v>
      </c>
      <c r="K15" s="12" t="s">
        <v>22</v>
      </c>
      <c r="L15" s="12" t="s">
        <v>23</v>
      </c>
      <c r="M15" s="16" t="s">
        <v>34</v>
      </c>
      <c r="N15" s="16" t="s">
        <v>35</v>
      </c>
      <c r="O15" s="16" t="s">
        <v>26</v>
      </c>
    </row>
    <row r="16" spans="1:15" x14ac:dyDescent="0.35">
      <c r="A16" s="2">
        <v>15</v>
      </c>
      <c r="B16" s="2" t="s">
        <v>60</v>
      </c>
      <c r="C16" s="12" t="s">
        <v>16</v>
      </c>
      <c r="D16" s="8">
        <v>25</v>
      </c>
      <c r="E16" s="12" t="s">
        <v>17</v>
      </c>
      <c r="F16" s="15" t="s">
        <v>29</v>
      </c>
      <c r="G16" s="11" t="s">
        <v>30</v>
      </c>
      <c r="H16" s="12" t="s">
        <v>31</v>
      </c>
      <c r="I16" s="12" t="s">
        <v>21</v>
      </c>
      <c r="J16" s="8">
        <v>0</v>
      </c>
      <c r="K16" s="12" t="s">
        <v>33</v>
      </c>
      <c r="L16" s="11" t="s">
        <v>23</v>
      </c>
      <c r="M16" s="16" t="s">
        <v>34</v>
      </c>
      <c r="N16" s="16" t="s">
        <v>35</v>
      </c>
      <c r="O16" s="16" t="s">
        <v>26</v>
      </c>
    </row>
    <row r="17" spans="1:15" x14ac:dyDescent="0.35">
      <c r="A17" s="2">
        <v>16</v>
      </c>
      <c r="B17" s="4" t="s">
        <v>61</v>
      </c>
      <c r="C17" s="11" t="s">
        <v>28</v>
      </c>
      <c r="D17" s="8">
        <v>26</v>
      </c>
      <c r="E17" s="12" t="s">
        <v>17</v>
      </c>
      <c r="F17" s="15" t="s">
        <v>42</v>
      </c>
      <c r="G17" s="11" t="s">
        <v>19</v>
      </c>
      <c r="H17" s="12" t="s">
        <v>43</v>
      </c>
      <c r="I17" s="11" t="s">
        <v>32</v>
      </c>
      <c r="J17" s="8">
        <v>2</v>
      </c>
      <c r="K17" s="12" t="s">
        <v>57</v>
      </c>
      <c r="L17" s="12" t="s">
        <v>44</v>
      </c>
      <c r="M17" s="16" t="s">
        <v>34</v>
      </c>
      <c r="N17" s="16" t="s">
        <v>35</v>
      </c>
      <c r="O17" s="16" t="s">
        <v>26</v>
      </c>
    </row>
    <row r="18" spans="1:15" x14ac:dyDescent="0.35">
      <c r="A18" s="2">
        <v>17</v>
      </c>
      <c r="B18" s="2" t="s">
        <v>62</v>
      </c>
      <c r="C18" s="12" t="s">
        <v>28</v>
      </c>
      <c r="D18" s="8">
        <v>29</v>
      </c>
      <c r="E18" s="11" t="s">
        <v>39</v>
      </c>
      <c r="F18" s="15" t="s">
        <v>18</v>
      </c>
      <c r="G18" s="11" t="s">
        <v>30</v>
      </c>
      <c r="H18" s="12" t="s">
        <v>43</v>
      </c>
      <c r="I18" s="12" t="s">
        <v>21</v>
      </c>
      <c r="J18" s="8">
        <v>0</v>
      </c>
      <c r="K18" s="12" t="s">
        <v>57</v>
      </c>
      <c r="L18" s="12" t="s">
        <v>44</v>
      </c>
      <c r="M18" s="16" t="s">
        <v>34</v>
      </c>
      <c r="N18" s="16" t="s">
        <v>35</v>
      </c>
      <c r="O18" s="16" t="s">
        <v>26</v>
      </c>
    </row>
    <row r="19" spans="1:15" x14ac:dyDescent="0.35">
      <c r="A19" s="2">
        <v>18</v>
      </c>
      <c r="B19" s="4" t="s">
        <v>63</v>
      </c>
      <c r="C19" s="11" t="s">
        <v>16</v>
      </c>
      <c r="D19" s="8">
        <v>43</v>
      </c>
      <c r="E19" s="12" t="s">
        <v>17</v>
      </c>
      <c r="F19" s="15" t="s">
        <v>42</v>
      </c>
      <c r="G19" s="11" t="s">
        <v>19</v>
      </c>
      <c r="H19" s="11" t="s">
        <v>20</v>
      </c>
      <c r="I19" s="11" t="s">
        <v>32</v>
      </c>
      <c r="J19" s="8">
        <v>2</v>
      </c>
      <c r="K19" s="11" t="s">
        <v>33</v>
      </c>
      <c r="L19" s="11" t="s">
        <v>51</v>
      </c>
      <c r="M19" s="16" t="s">
        <v>54</v>
      </c>
      <c r="N19" s="16" t="s">
        <v>25</v>
      </c>
      <c r="O19" s="16" t="s">
        <v>45</v>
      </c>
    </row>
    <row r="20" spans="1:15" x14ac:dyDescent="0.35">
      <c r="A20" s="2">
        <v>19</v>
      </c>
      <c r="B20" s="2" t="s">
        <v>64</v>
      </c>
      <c r="C20" s="11" t="s">
        <v>16</v>
      </c>
      <c r="D20" s="9">
        <v>30</v>
      </c>
      <c r="E20" s="12" t="s">
        <v>17</v>
      </c>
      <c r="F20" s="15" t="s">
        <v>29</v>
      </c>
      <c r="G20" s="11" t="s">
        <v>19</v>
      </c>
      <c r="H20" s="12" t="s">
        <v>31</v>
      </c>
      <c r="I20" s="12" t="s">
        <v>21</v>
      </c>
      <c r="J20" s="8">
        <v>0</v>
      </c>
      <c r="K20" s="11" t="s">
        <v>33</v>
      </c>
      <c r="L20" s="11" t="s">
        <v>23</v>
      </c>
      <c r="M20" s="16" t="s">
        <v>34</v>
      </c>
      <c r="N20" s="16" t="s">
        <v>35</v>
      </c>
      <c r="O20" s="16" t="s">
        <v>26</v>
      </c>
    </row>
    <row r="21" spans="1:15" x14ac:dyDescent="0.35">
      <c r="A21" s="2">
        <v>20</v>
      </c>
      <c r="B21" s="4" t="s">
        <v>65</v>
      </c>
      <c r="C21" s="11" t="s">
        <v>28</v>
      </c>
      <c r="D21" s="8">
        <v>27</v>
      </c>
      <c r="E21" s="12" t="s">
        <v>17</v>
      </c>
      <c r="F21" s="15" t="s">
        <v>42</v>
      </c>
      <c r="G21" s="11" t="s">
        <v>19</v>
      </c>
      <c r="H21" s="12" t="s">
        <v>43</v>
      </c>
      <c r="I21" s="12" t="s">
        <v>21</v>
      </c>
      <c r="J21" s="8">
        <v>0</v>
      </c>
      <c r="K21" s="12" t="s">
        <v>57</v>
      </c>
      <c r="L21" s="12" t="s">
        <v>44</v>
      </c>
      <c r="M21" s="16" t="s">
        <v>34</v>
      </c>
      <c r="N21" s="16" t="s">
        <v>35</v>
      </c>
      <c r="O21" s="16" t="s">
        <v>26</v>
      </c>
    </row>
    <row r="22" spans="1:15" x14ac:dyDescent="0.35">
      <c r="A22" s="2">
        <v>21</v>
      </c>
      <c r="B22" s="2" t="s">
        <v>66</v>
      </c>
      <c r="C22" s="11" t="s">
        <v>16</v>
      </c>
      <c r="D22" s="8">
        <v>20</v>
      </c>
      <c r="E22" s="12" t="s">
        <v>37</v>
      </c>
      <c r="F22" s="15" t="s">
        <v>42</v>
      </c>
      <c r="G22" s="11" t="s">
        <v>30</v>
      </c>
      <c r="H22" s="12" t="s">
        <v>43</v>
      </c>
      <c r="I22" s="12" t="s">
        <v>21</v>
      </c>
      <c r="J22" s="8">
        <v>0</v>
      </c>
      <c r="K22" s="11" t="s">
        <v>33</v>
      </c>
      <c r="L22" s="12" t="s">
        <v>44</v>
      </c>
      <c r="M22" s="16" t="s">
        <v>54</v>
      </c>
      <c r="N22" s="16" t="s">
        <v>25</v>
      </c>
      <c r="O22" s="16" t="s">
        <v>45</v>
      </c>
    </row>
    <row r="23" spans="1:15" x14ac:dyDescent="0.35">
      <c r="A23" s="2">
        <v>22</v>
      </c>
      <c r="B23" s="4" t="s">
        <v>67</v>
      </c>
      <c r="C23" s="11" t="s">
        <v>16</v>
      </c>
      <c r="D23" s="8">
        <v>25</v>
      </c>
      <c r="E23" s="12" t="s">
        <v>17</v>
      </c>
      <c r="F23" s="15" t="s">
        <v>29</v>
      </c>
      <c r="G23" s="11" t="s">
        <v>19</v>
      </c>
      <c r="H23" s="12" t="s">
        <v>31</v>
      </c>
      <c r="I23" s="12" t="s">
        <v>21</v>
      </c>
      <c r="J23" s="8">
        <v>0</v>
      </c>
      <c r="K23" s="11" t="s">
        <v>33</v>
      </c>
      <c r="L23" s="12" t="s">
        <v>23</v>
      </c>
      <c r="M23" s="16" t="s">
        <v>34</v>
      </c>
      <c r="N23" s="16" t="s">
        <v>35</v>
      </c>
      <c r="O23" s="16" t="s">
        <v>26</v>
      </c>
    </row>
    <row r="24" spans="1:15" x14ac:dyDescent="0.35">
      <c r="A24" s="2">
        <v>23</v>
      </c>
      <c r="B24" s="2" t="s">
        <v>68</v>
      </c>
      <c r="C24" s="11" t="s">
        <v>28</v>
      </c>
      <c r="D24" s="8">
        <v>25</v>
      </c>
      <c r="E24" s="12" t="s">
        <v>17</v>
      </c>
      <c r="F24" s="15" t="s">
        <v>56</v>
      </c>
      <c r="G24" s="11" t="s">
        <v>19</v>
      </c>
      <c r="H24" s="12" t="s">
        <v>20</v>
      </c>
      <c r="I24" s="12" t="s">
        <v>21</v>
      </c>
      <c r="J24" s="8">
        <v>0</v>
      </c>
      <c r="K24" s="11" t="s">
        <v>33</v>
      </c>
      <c r="L24" s="12" t="s">
        <v>48</v>
      </c>
      <c r="M24" s="16" t="s">
        <v>34</v>
      </c>
      <c r="N24" s="16" t="s">
        <v>35</v>
      </c>
      <c r="O24" s="16" t="s">
        <v>26</v>
      </c>
    </row>
    <row r="25" spans="1:15" x14ac:dyDescent="0.35">
      <c r="A25" s="2">
        <v>24</v>
      </c>
      <c r="B25" s="4" t="s">
        <v>69</v>
      </c>
      <c r="C25" s="11" t="s">
        <v>16</v>
      </c>
      <c r="D25" s="8">
        <v>25</v>
      </c>
      <c r="E25" s="12" t="s">
        <v>17</v>
      </c>
      <c r="F25" s="15" t="s">
        <v>29</v>
      </c>
      <c r="G25" s="11" t="s">
        <v>19</v>
      </c>
      <c r="H25" s="12" t="s">
        <v>31</v>
      </c>
      <c r="I25" s="12" t="s">
        <v>21</v>
      </c>
      <c r="J25" s="8">
        <v>0</v>
      </c>
      <c r="K25" s="11" t="s">
        <v>33</v>
      </c>
      <c r="L25" s="11" t="s">
        <v>23</v>
      </c>
      <c r="M25" s="16" t="s">
        <v>54</v>
      </c>
      <c r="N25" s="16" t="s">
        <v>25</v>
      </c>
      <c r="O25" s="16" t="s">
        <v>45</v>
      </c>
    </row>
    <row r="26" spans="1:15" x14ac:dyDescent="0.35">
      <c r="A26" s="2">
        <v>25</v>
      </c>
      <c r="B26" s="2" t="s">
        <v>70</v>
      </c>
      <c r="C26" s="11" t="s">
        <v>28</v>
      </c>
      <c r="D26" s="8">
        <v>22</v>
      </c>
      <c r="E26" s="11" t="s">
        <v>39</v>
      </c>
      <c r="F26" s="15" t="s">
        <v>56</v>
      </c>
      <c r="G26" s="11" t="s">
        <v>19</v>
      </c>
      <c r="H26" s="12" t="s">
        <v>20</v>
      </c>
      <c r="I26" s="12" t="s">
        <v>21</v>
      </c>
      <c r="J26" s="8">
        <v>0</v>
      </c>
      <c r="K26" s="12" t="s">
        <v>57</v>
      </c>
      <c r="L26" s="12" t="s">
        <v>23</v>
      </c>
      <c r="M26" s="16" t="s">
        <v>34</v>
      </c>
      <c r="N26" s="16" t="s">
        <v>35</v>
      </c>
      <c r="O26" s="16" t="s">
        <v>26</v>
      </c>
    </row>
    <row r="27" spans="1:15" x14ac:dyDescent="0.35">
      <c r="A27" s="2">
        <v>26</v>
      </c>
      <c r="B27" s="4" t="s">
        <v>71</v>
      </c>
      <c r="C27" s="11" t="s">
        <v>16</v>
      </c>
      <c r="D27" s="8">
        <v>28</v>
      </c>
      <c r="E27" s="11" t="s">
        <v>39</v>
      </c>
      <c r="F27" s="15" t="s">
        <v>29</v>
      </c>
      <c r="G27" s="11" t="s">
        <v>30</v>
      </c>
      <c r="H27" s="12" t="s">
        <v>31</v>
      </c>
      <c r="I27" s="12" t="s">
        <v>21</v>
      </c>
      <c r="J27" s="8">
        <v>0</v>
      </c>
      <c r="K27" s="11" t="s">
        <v>33</v>
      </c>
      <c r="L27" s="11" t="s">
        <v>23</v>
      </c>
      <c r="M27" s="16" t="s">
        <v>34</v>
      </c>
      <c r="N27" s="16" t="s">
        <v>35</v>
      </c>
      <c r="O27" s="16" t="s">
        <v>26</v>
      </c>
    </row>
    <row r="28" spans="1:15" x14ac:dyDescent="0.35">
      <c r="A28" s="2">
        <v>27</v>
      </c>
      <c r="B28" s="2" t="s">
        <v>72</v>
      </c>
      <c r="C28" s="11" t="s">
        <v>28</v>
      </c>
      <c r="D28" s="8">
        <v>26</v>
      </c>
      <c r="E28" s="11" t="s">
        <v>39</v>
      </c>
      <c r="F28" s="15" t="s">
        <v>29</v>
      </c>
      <c r="G28" s="11" t="s">
        <v>19</v>
      </c>
      <c r="H28" s="12" t="s">
        <v>31</v>
      </c>
      <c r="I28" s="12" t="s">
        <v>32</v>
      </c>
      <c r="J28" s="8">
        <v>2</v>
      </c>
      <c r="K28" s="12" t="s">
        <v>22</v>
      </c>
      <c r="L28" s="11" t="s">
        <v>23</v>
      </c>
      <c r="M28" s="16" t="s">
        <v>34</v>
      </c>
      <c r="N28" s="16" t="s">
        <v>35</v>
      </c>
      <c r="O28" s="16" t="s">
        <v>26</v>
      </c>
    </row>
    <row r="29" spans="1:15" x14ac:dyDescent="0.35">
      <c r="A29" s="2">
        <v>28</v>
      </c>
      <c r="B29" s="2" t="s">
        <v>73</v>
      </c>
      <c r="C29" s="11" t="s">
        <v>16</v>
      </c>
      <c r="D29" s="8">
        <v>34</v>
      </c>
      <c r="E29" s="12" t="s">
        <v>37</v>
      </c>
      <c r="F29" s="15" t="s">
        <v>56</v>
      </c>
      <c r="G29" s="11" t="s">
        <v>19</v>
      </c>
      <c r="H29" s="12" t="s">
        <v>20</v>
      </c>
      <c r="I29" s="11" t="s">
        <v>32</v>
      </c>
      <c r="J29" s="9">
        <v>4</v>
      </c>
      <c r="K29" s="11" t="s">
        <v>33</v>
      </c>
      <c r="L29" s="12" t="s">
        <v>23</v>
      </c>
      <c r="M29" s="16" t="s">
        <v>34</v>
      </c>
      <c r="N29" s="16" t="s">
        <v>35</v>
      </c>
      <c r="O29" s="16" t="s">
        <v>26</v>
      </c>
    </row>
    <row r="30" spans="1:15" x14ac:dyDescent="0.35">
      <c r="A30" s="2">
        <v>29</v>
      </c>
      <c r="B30" s="4" t="s">
        <v>74</v>
      </c>
      <c r="C30" s="11" t="s">
        <v>28</v>
      </c>
      <c r="D30" s="8">
        <v>29</v>
      </c>
      <c r="E30" s="12" t="s">
        <v>17</v>
      </c>
      <c r="F30" s="15" t="s">
        <v>56</v>
      </c>
      <c r="G30" s="11" t="s">
        <v>19</v>
      </c>
      <c r="H30" s="12" t="s">
        <v>20</v>
      </c>
      <c r="I30" s="12" t="s">
        <v>21</v>
      </c>
      <c r="J30" s="8">
        <v>0</v>
      </c>
      <c r="K30" s="11" t="s">
        <v>33</v>
      </c>
      <c r="L30" s="12" t="s">
        <v>23</v>
      </c>
      <c r="M30" s="16" t="s">
        <v>54</v>
      </c>
      <c r="N30" s="16" t="s">
        <v>25</v>
      </c>
      <c r="O30" s="16" t="s">
        <v>45</v>
      </c>
    </row>
    <row r="31" spans="1:15" x14ac:dyDescent="0.35">
      <c r="A31" s="2">
        <v>30</v>
      </c>
      <c r="B31" s="2" t="s">
        <v>75</v>
      </c>
      <c r="C31" s="11" t="s">
        <v>28</v>
      </c>
      <c r="D31" s="9">
        <v>24</v>
      </c>
      <c r="E31" s="12" t="s">
        <v>17</v>
      </c>
      <c r="F31" s="15" t="s">
        <v>29</v>
      </c>
      <c r="G31" s="11" t="s">
        <v>30</v>
      </c>
      <c r="H31" s="12" t="s">
        <v>31</v>
      </c>
      <c r="I31" s="12" t="s">
        <v>21</v>
      </c>
      <c r="J31" s="8">
        <v>0</v>
      </c>
      <c r="K31" s="12" t="s">
        <v>22</v>
      </c>
      <c r="L31" s="11" t="s">
        <v>23</v>
      </c>
      <c r="M31" s="16" t="s">
        <v>34</v>
      </c>
      <c r="N31" s="16" t="s">
        <v>35</v>
      </c>
      <c r="O31" s="16" t="s">
        <v>26</v>
      </c>
    </row>
    <row r="32" spans="1:15" x14ac:dyDescent="0.35">
      <c r="A32" s="2">
        <v>31</v>
      </c>
      <c r="B32" s="4" t="s">
        <v>76</v>
      </c>
      <c r="C32" s="11" t="s">
        <v>16</v>
      </c>
      <c r="D32" s="9">
        <v>33</v>
      </c>
      <c r="E32" s="12" t="s">
        <v>17</v>
      </c>
      <c r="F32" s="15" t="s">
        <v>42</v>
      </c>
      <c r="G32" s="11" t="s">
        <v>30</v>
      </c>
      <c r="H32" s="12" t="s">
        <v>20</v>
      </c>
      <c r="I32" s="11" t="s">
        <v>32</v>
      </c>
      <c r="J32" s="8">
        <v>0</v>
      </c>
      <c r="K32" s="11" t="s">
        <v>33</v>
      </c>
      <c r="L32" s="12" t="s">
        <v>44</v>
      </c>
      <c r="M32" s="16" t="s">
        <v>34</v>
      </c>
      <c r="N32" s="16" t="s">
        <v>35</v>
      </c>
      <c r="O32" s="16" t="s">
        <v>26</v>
      </c>
    </row>
    <row r="33" spans="1:15" x14ac:dyDescent="0.35">
      <c r="A33" s="2">
        <v>32</v>
      </c>
      <c r="B33" s="2" t="s">
        <v>77</v>
      </c>
      <c r="C33" s="11" t="s">
        <v>28</v>
      </c>
      <c r="D33" s="8">
        <v>25</v>
      </c>
      <c r="E33" s="12" t="s">
        <v>17</v>
      </c>
      <c r="F33" s="15" t="s">
        <v>56</v>
      </c>
      <c r="G33" s="11" t="s">
        <v>19</v>
      </c>
      <c r="H33" s="12" t="s">
        <v>20</v>
      </c>
      <c r="I33" s="12" t="s">
        <v>21</v>
      </c>
      <c r="J33" s="8">
        <v>0</v>
      </c>
      <c r="K33" s="11" t="s">
        <v>33</v>
      </c>
      <c r="L33" s="11" t="s">
        <v>23</v>
      </c>
      <c r="M33" s="16" t="s">
        <v>54</v>
      </c>
      <c r="N33" s="16" t="s">
        <v>25</v>
      </c>
      <c r="O33" s="16" t="s">
        <v>45</v>
      </c>
    </row>
    <row r="34" spans="1:15" x14ac:dyDescent="0.35">
      <c r="A34" s="2">
        <v>33</v>
      </c>
      <c r="B34" s="4" t="s">
        <v>78</v>
      </c>
      <c r="C34" s="11" t="s">
        <v>16</v>
      </c>
      <c r="D34" s="8">
        <v>27</v>
      </c>
      <c r="E34" s="11" t="s">
        <v>39</v>
      </c>
      <c r="F34" s="15" t="s">
        <v>42</v>
      </c>
      <c r="G34" s="11" t="s">
        <v>19</v>
      </c>
      <c r="H34" s="12" t="s">
        <v>43</v>
      </c>
      <c r="I34" s="12" t="s">
        <v>21</v>
      </c>
      <c r="J34" s="8">
        <v>0</v>
      </c>
      <c r="K34" s="11" t="s">
        <v>33</v>
      </c>
      <c r="L34" s="11" t="s">
        <v>51</v>
      </c>
      <c r="M34" s="16" t="s">
        <v>34</v>
      </c>
      <c r="N34" s="16" t="s">
        <v>35</v>
      </c>
      <c r="O34" s="16" t="s">
        <v>26</v>
      </c>
    </row>
    <row r="35" spans="1:15" x14ac:dyDescent="0.35">
      <c r="A35" s="2">
        <v>34</v>
      </c>
      <c r="B35" s="2" t="s">
        <v>79</v>
      </c>
      <c r="C35" s="12" t="s">
        <v>16</v>
      </c>
      <c r="D35" s="8">
        <v>27</v>
      </c>
      <c r="E35" s="12" t="s">
        <v>37</v>
      </c>
      <c r="F35" s="15" t="s">
        <v>42</v>
      </c>
      <c r="G35" s="11" t="s">
        <v>30</v>
      </c>
      <c r="H35" s="12" t="s">
        <v>20</v>
      </c>
      <c r="I35" s="12" t="s">
        <v>32</v>
      </c>
      <c r="J35" s="8">
        <v>1</v>
      </c>
      <c r="K35" s="11" t="s">
        <v>33</v>
      </c>
      <c r="L35" s="12" t="s">
        <v>44</v>
      </c>
      <c r="M35" s="16" t="s">
        <v>54</v>
      </c>
      <c r="N35" s="16" t="s">
        <v>25</v>
      </c>
      <c r="O35" s="16" t="s">
        <v>45</v>
      </c>
    </row>
    <row r="36" spans="1:15" x14ac:dyDescent="0.35">
      <c r="A36" s="2">
        <v>35</v>
      </c>
      <c r="B36" s="4" t="s">
        <v>80</v>
      </c>
      <c r="C36" s="11" t="s">
        <v>28</v>
      </c>
      <c r="D36" s="9">
        <v>32</v>
      </c>
      <c r="E36" s="12" t="s">
        <v>17</v>
      </c>
      <c r="F36" s="15" t="s">
        <v>56</v>
      </c>
      <c r="G36" s="11" t="s">
        <v>19</v>
      </c>
      <c r="H36" s="12" t="s">
        <v>20</v>
      </c>
      <c r="I36" s="11" t="s">
        <v>32</v>
      </c>
      <c r="J36" s="8">
        <v>1</v>
      </c>
      <c r="K36" s="11" t="s">
        <v>33</v>
      </c>
      <c r="L36" s="12" t="s">
        <v>23</v>
      </c>
      <c r="M36" s="16" t="s">
        <v>54</v>
      </c>
      <c r="N36" s="16" t="s">
        <v>25</v>
      </c>
      <c r="O36" s="16" t="s">
        <v>45</v>
      </c>
    </row>
    <row r="37" spans="1:15" x14ac:dyDescent="0.35">
      <c r="A37" s="2">
        <v>36</v>
      </c>
      <c r="B37" s="2" t="s">
        <v>81</v>
      </c>
      <c r="C37" s="11" t="s">
        <v>28</v>
      </c>
      <c r="D37" s="8">
        <v>40</v>
      </c>
      <c r="E37" s="12" t="s">
        <v>17</v>
      </c>
      <c r="F37" s="15" t="s">
        <v>42</v>
      </c>
      <c r="G37" s="11" t="s">
        <v>19</v>
      </c>
      <c r="H37" s="12" t="s">
        <v>43</v>
      </c>
      <c r="I37" s="11" t="s">
        <v>32</v>
      </c>
      <c r="J37" s="8">
        <v>2</v>
      </c>
      <c r="K37" s="11" t="s">
        <v>33</v>
      </c>
      <c r="L37" s="12" t="s">
        <v>44</v>
      </c>
      <c r="M37" s="16" t="s">
        <v>34</v>
      </c>
      <c r="N37" s="16" t="s">
        <v>35</v>
      </c>
      <c r="O37" s="16" t="s">
        <v>26</v>
      </c>
    </row>
    <row r="38" spans="1:15" x14ac:dyDescent="0.35">
      <c r="A38" s="2">
        <v>37</v>
      </c>
      <c r="B38" s="4" t="s">
        <v>82</v>
      </c>
      <c r="C38" s="11" t="s">
        <v>16</v>
      </c>
      <c r="D38" s="8">
        <v>22</v>
      </c>
      <c r="E38" s="11" t="s">
        <v>39</v>
      </c>
      <c r="F38" s="15" t="s">
        <v>56</v>
      </c>
      <c r="G38" s="11" t="s">
        <v>19</v>
      </c>
      <c r="H38" s="12" t="s">
        <v>20</v>
      </c>
      <c r="I38" s="12" t="s">
        <v>32</v>
      </c>
      <c r="J38" s="8">
        <v>2</v>
      </c>
      <c r="K38" s="11" t="s">
        <v>33</v>
      </c>
      <c r="L38" s="12" t="s">
        <v>23</v>
      </c>
      <c r="M38" s="16" t="s">
        <v>34</v>
      </c>
      <c r="N38" s="16" t="s">
        <v>35</v>
      </c>
      <c r="O38" s="16" t="s">
        <v>26</v>
      </c>
    </row>
    <row r="39" spans="1:15" x14ac:dyDescent="0.35">
      <c r="A39" s="2">
        <v>38</v>
      </c>
      <c r="B39" s="2" t="s">
        <v>83</v>
      </c>
      <c r="C39" s="11" t="s">
        <v>16</v>
      </c>
      <c r="D39" s="8">
        <v>23</v>
      </c>
      <c r="E39" s="11" t="s">
        <v>39</v>
      </c>
      <c r="F39" s="15" t="s">
        <v>56</v>
      </c>
      <c r="G39" s="11" t="s">
        <v>19</v>
      </c>
      <c r="H39" s="12" t="s">
        <v>20</v>
      </c>
      <c r="I39" s="12" t="s">
        <v>21</v>
      </c>
      <c r="J39" s="8">
        <v>0</v>
      </c>
      <c r="K39" s="11" t="s">
        <v>33</v>
      </c>
      <c r="L39" s="12" t="s">
        <v>23</v>
      </c>
      <c r="M39" s="16" t="s">
        <v>54</v>
      </c>
      <c r="N39" s="16" t="s">
        <v>25</v>
      </c>
      <c r="O39" s="16" t="s">
        <v>45</v>
      </c>
    </row>
    <row r="40" spans="1:15" x14ac:dyDescent="0.35">
      <c r="A40" s="2">
        <v>39</v>
      </c>
      <c r="B40" s="4" t="s">
        <v>84</v>
      </c>
      <c r="C40" s="11" t="s">
        <v>16</v>
      </c>
      <c r="D40" s="8">
        <v>23</v>
      </c>
      <c r="E40" s="12" t="s">
        <v>17</v>
      </c>
      <c r="F40" s="15" t="s">
        <v>29</v>
      </c>
      <c r="G40" s="11" t="s">
        <v>19</v>
      </c>
      <c r="H40" s="12" t="s">
        <v>31</v>
      </c>
      <c r="I40" s="12" t="s">
        <v>21</v>
      </c>
      <c r="J40" s="8">
        <v>0</v>
      </c>
      <c r="K40" s="11" t="s">
        <v>33</v>
      </c>
      <c r="L40" s="11" t="s">
        <v>51</v>
      </c>
      <c r="M40" s="16" t="s">
        <v>54</v>
      </c>
      <c r="N40" s="16" t="s">
        <v>25</v>
      </c>
      <c r="O40" s="16" t="s">
        <v>45</v>
      </c>
    </row>
    <row r="41" spans="1:15" x14ac:dyDescent="0.35">
      <c r="A41" s="2">
        <v>40</v>
      </c>
      <c r="B41" s="2" t="s">
        <v>85</v>
      </c>
      <c r="C41" s="11" t="s">
        <v>16</v>
      </c>
      <c r="D41" s="8">
        <v>23</v>
      </c>
      <c r="E41" s="12" t="s">
        <v>17</v>
      </c>
      <c r="F41" s="15" t="s">
        <v>42</v>
      </c>
      <c r="G41" s="11" t="s">
        <v>19</v>
      </c>
      <c r="H41" s="12" t="s">
        <v>43</v>
      </c>
      <c r="I41" s="12" t="s">
        <v>21</v>
      </c>
      <c r="J41" s="8">
        <v>0</v>
      </c>
      <c r="K41" s="12" t="s">
        <v>57</v>
      </c>
      <c r="L41" s="11" t="s">
        <v>51</v>
      </c>
      <c r="M41" s="16" t="s">
        <v>34</v>
      </c>
      <c r="N41" s="16" t="s">
        <v>35</v>
      </c>
      <c r="O41" s="16" t="s">
        <v>26</v>
      </c>
    </row>
    <row r="42" spans="1:15" x14ac:dyDescent="0.35">
      <c r="A42" s="2">
        <v>41</v>
      </c>
      <c r="B42" s="4" t="s">
        <v>86</v>
      </c>
      <c r="C42" s="11" t="s">
        <v>16</v>
      </c>
      <c r="D42" s="8">
        <v>36</v>
      </c>
      <c r="E42" s="11" t="s">
        <v>39</v>
      </c>
      <c r="F42" s="15" t="s">
        <v>56</v>
      </c>
      <c r="G42" s="11" t="s">
        <v>30</v>
      </c>
      <c r="H42" s="12" t="s">
        <v>20</v>
      </c>
      <c r="I42" s="11" t="s">
        <v>32</v>
      </c>
      <c r="J42" s="8">
        <v>2</v>
      </c>
      <c r="K42" s="12" t="s">
        <v>53</v>
      </c>
      <c r="L42" s="11" t="s">
        <v>51</v>
      </c>
      <c r="M42" s="16" t="s">
        <v>34</v>
      </c>
      <c r="N42" s="16" t="s">
        <v>35</v>
      </c>
      <c r="O42" s="16" t="s">
        <v>26</v>
      </c>
    </row>
    <row r="43" spans="1:15" x14ac:dyDescent="0.35">
      <c r="A43" s="2">
        <v>42</v>
      </c>
      <c r="B43" s="2" t="s">
        <v>87</v>
      </c>
      <c r="C43" s="11" t="s">
        <v>28</v>
      </c>
      <c r="D43" s="8">
        <v>40</v>
      </c>
      <c r="E43" s="12" t="s">
        <v>37</v>
      </c>
      <c r="F43" s="15" t="s">
        <v>29</v>
      </c>
      <c r="G43" s="11" t="s">
        <v>30</v>
      </c>
      <c r="H43" s="12" t="s">
        <v>31</v>
      </c>
      <c r="I43" s="11" t="s">
        <v>32</v>
      </c>
      <c r="J43" s="8">
        <v>1</v>
      </c>
      <c r="K43" s="11" t="s">
        <v>33</v>
      </c>
      <c r="L43" s="11" t="s">
        <v>51</v>
      </c>
      <c r="M43" s="16" t="s">
        <v>54</v>
      </c>
      <c r="N43" s="16" t="s">
        <v>25</v>
      </c>
      <c r="O43" s="16" t="s">
        <v>45</v>
      </c>
    </row>
    <row r="44" spans="1:15" x14ac:dyDescent="0.35">
      <c r="A44" s="2">
        <v>43</v>
      </c>
      <c r="B44" s="4" t="s">
        <v>88</v>
      </c>
      <c r="C44" s="11" t="s">
        <v>28</v>
      </c>
      <c r="D44" s="8">
        <v>36</v>
      </c>
      <c r="E44" s="12" t="s">
        <v>17</v>
      </c>
      <c r="F44" s="15" t="s">
        <v>29</v>
      </c>
      <c r="G44" s="11" t="s">
        <v>30</v>
      </c>
      <c r="H44" s="12" t="s">
        <v>31</v>
      </c>
      <c r="I44" s="11" t="s">
        <v>32</v>
      </c>
      <c r="J44" s="8">
        <v>2</v>
      </c>
      <c r="K44" s="12" t="s">
        <v>33</v>
      </c>
      <c r="L44" s="11" t="s">
        <v>51</v>
      </c>
      <c r="M44" s="16" t="s">
        <v>54</v>
      </c>
      <c r="N44" s="16" t="s">
        <v>25</v>
      </c>
      <c r="O44" s="16" t="s">
        <v>45</v>
      </c>
    </row>
    <row r="45" spans="1:15" x14ac:dyDescent="0.35">
      <c r="A45" s="2">
        <v>44</v>
      </c>
      <c r="B45" s="2" t="s">
        <v>89</v>
      </c>
      <c r="C45" s="11" t="s">
        <v>28</v>
      </c>
      <c r="D45" s="8">
        <v>26</v>
      </c>
      <c r="E45" s="11" t="s">
        <v>39</v>
      </c>
      <c r="F45" s="15" t="s">
        <v>18</v>
      </c>
      <c r="G45" s="11" t="s">
        <v>19</v>
      </c>
      <c r="H45" s="12" t="s">
        <v>20</v>
      </c>
      <c r="I45" s="12" t="s">
        <v>21</v>
      </c>
      <c r="J45" s="8">
        <v>0</v>
      </c>
      <c r="K45" s="12" t="s">
        <v>22</v>
      </c>
      <c r="L45" s="11" t="s">
        <v>51</v>
      </c>
      <c r="M45" s="16" t="s">
        <v>34</v>
      </c>
      <c r="N45" s="16" t="s">
        <v>35</v>
      </c>
      <c r="O45" s="16" t="s">
        <v>26</v>
      </c>
    </row>
    <row r="46" spans="1:15" x14ac:dyDescent="0.35">
      <c r="A46" s="2">
        <v>45</v>
      </c>
      <c r="B46" s="4" t="s">
        <v>90</v>
      </c>
      <c r="C46" s="11" t="s">
        <v>16</v>
      </c>
      <c r="D46" s="8">
        <v>28</v>
      </c>
      <c r="E46" s="11" t="s">
        <v>39</v>
      </c>
      <c r="F46" s="15" t="s">
        <v>18</v>
      </c>
      <c r="G46" s="11" t="s">
        <v>19</v>
      </c>
      <c r="H46" s="12" t="s">
        <v>20</v>
      </c>
      <c r="I46" s="12" t="s">
        <v>21</v>
      </c>
      <c r="J46" s="8">
        <v>0</v>
      </c>
      <c r="K46" s="12" t="s">
        <v>53</v>
      </c>
      <c r="L46" s="12" t="s">
        <v>23</v>
      </c>
      <c r="M46" s="16" t="s">
        <v>54</v>
      </c>
      <c r="N46" s="16" t="s">
        <v>25</v>
      </c>
      <c r="O46" s="16" t="s">
        <v>45</v>
      </c>
    </row>
    <row r="47" spans="1:15" x14ac:dyDescent="0.35">
      <c r="A47" s="2">
        <v>46</v>
      </c>
      <c r="B47" s="2" t="s">
        <v>91</v>
      </c>
      <c r="C47" s="11" t="s">
        <v>16</v>
      </c>
      <c r="D47" s="8">
        <v>37</v>
      </c>
      <c r="E47" s="12" t="s">
        <v>17</v>
      </c>
      <c r="F47" s="15" t="s">
        <v>42</v>
      </c>
      <c r="G47" s="11" t="s">
        <v>19</v>
      </c>
      <c r="H47" s="12" t="s">
        <v>20</v>
      </c>
      <c r="I47" s="11" t="s">
        <v>32</v>
      </c>
      <c r="J47" s="8">
        <v>2</v>
      </c>
      <c r="K47" s="11" t="s">
        <v>33</v>
      </c>
      <c r="L47" s="11" t="s">
        <v>51</v>
      </c>
      <c r="M47" s="16" t="s">
        <v>34</v>
      </c>
      <c r="N47" s="16" t="s">
        <v>35</v>
      </c>
      <c r="O47" s="16" t="s">
        <v>26</v>
      </c>
    </row>
    <row r="48" spans="1:15" x14ac:dyDescent="0.35">
      <c r="A48" s="2">
        <v>47</v>
      </c>
      <c r="B48" s="4" t="s">
        <v>92</v>
      </c>
      <c r="C48" s="11" t="s">
        <v>16</v>
      </c>
      <c r="D48" s="9">
        <v>24</v>
      </c>
      <c r="E48" s="11" t="s">
        <v>39</v>
      </c>
      <c r="F48" s="15" t="s">
        <v>18</v>
      </c>
      <c r="G48" s="11" t="s">
        <v>30</v>
      </c>
      <c r="H48" s="12" t="s">
        <v>43</v>
      </c>
      <c r="I48" s="12" t="s">
        <v>21</v>
      </c>
      <c r="J48" s="8">
        <v>0</v>
      </c>
      <c r="K48" s="12" t="s">
        <v>57</v>
      </c>
      <c r="L48" s="12" t="s">
        <v>44</v>
      </c>
      <c r="M48" s="16" t="s">
        <v>34</v>
      </c>
      <c r="N48" s="16" t="s">
        <v>35</v>
      </c>
      <c r="O48" s="16" t="s">
        <v>26</v>
      </c>
    </row>
    <row r="49" spans="1:15" x14ac:dyDescent="0.35">
      <c r="A49" s="2">
        <v>48</v>
      </c>
      <c r="B49" s="2" t="s">
        <v>93</v>
      </c>
      <c r="C49" s="11" t="s">
        <v>16</v>
      </c>
      <c r="D49" s="9">
        <v>24</v>
      </c>
      <c r="E49" s="11" t="s">
        <v>39</v>
      </c>
      <c r="F49" s="15" t="s">
        <v>42</v>
      </c>
      <c r="G49" s="11" t="s">
        <v>19</v>
      </c>
      <c r="H49" s="12" t="s">
        <v>43</v>
      </c>
      <c r="I49" s="12" t="s">
        <v>21</v>
      </c>
      <c r="J49" s="8">
        <v>0</v>
      </c>
      <c r="K49" s="11" t="s">
        <v>33</v>
      </c>
      <c r="L49" s="11" t="s">
        <v>51</v>
      </c>
      <c r="M49" s="16" t="s">
        <v>54</v>
      </c>
      <c r="N49" s="16" t="s">
        <v>25</v>
      </c>
      <c r="O49" s="16" t="s">
        <v>45</v>
      </c>
    </row>
    <row r="50" spans="1:15" x14ac:dyDescent="0.35">
      <c r="A50" s="2">
        <v>49</v>
      </c>
      <c r="B50" s="4" t="s">
        <v>94</v>
      </c>
      <c r="C50" s="11" t="s">
        <v>16</v>
      </c>
      <c r="D50" s="8">
        <v>43</v>
      </c>
      <c r="E50" s="12" t="s">
        <v>37</v>
      </c>
      <c r="F50" s="15" t="s">
        <v>29</v>
      </c>
      <c r="G50" s="11" t="s">
        <v>19</v>
      </c>
      <c r="H50" s="12" t="s">
        <v>31</v>
      </c>
      <c r="I50" s="11" t="s">
        <v>32</v>
      </c>
      <c r="J50" s="8">
        <v>0</v>
      </c>
      <c r="K50" s="11" t="s">
        <v>33</v>
      </c>
      <c r="L50" s="11" t="s">
        <v>51</v>
      </c>
      <c r="M50" s="16" t="s">
        <v>54</v>
      </c>
      <c r="N50" s="16" t="s">
        <v>25</v>
      </c>
      <c r="O50" s="16" t="s">
        <v>45</v>
      </c>
    </row>
    <row r="51" spans="1:15" x14ac:dyDescent="0.35">
      <c r="A51" s="2">
        <v>50</v>
      </c>
      <c r="B51" s="2" t="s">
        <v>95</v>
      </c>
      <c r="C51" s="11" t="s">
        <v>16</v>
      </c>
      <c r="D51" s="8">
        <v>23</v>
      </c>
      <c r="E51" s="12" t="s">
        <v>17</v>
      </c>
      <c r="F51" s="15" t="s">
        <v>29</v>
      </c>
      <c r="G51" s="11" t="s">
        <v>19</v>
      </c>
      <c r="H51" s="12" t="s">
        <v>31</v>
      </c>
      <c r="I51" s="12" t="s">
        <v>21</v>
      </c>
      <c r="J51" s="8">
        <v>0</v>
      </c>
      <c r="K51" s="12" t="s">
        <v>22</v>
      </c>
      <c r="L51" s="12" t="s">
        <v>23</v>
      </c>
      <c r="M51" s="16" t="s">
        <v>34</v>
      </c>
      <c r="N51" s="16" t="s">
        <v>35</v>
      </c>
      <c r="O51" s="16" t="s">
        <v>26</v>
      </c>
    </row>
    <row r="52" spans="1:15" x14ac:dyDescent="0.35">
      <c r="A52" s="2">
        <v>51</v>
      </c>
      <c r="B52" s="4" t="s">
        <v>96</v>
      </c>
      <c r="C52" s="11" t="s">
        <v>16</v>
      </c>
      <c r="D52" s="8">
        <v>36</v>
      </c>
      <c r="E52" s="12" t="s">
        <v>37</v>
      </c>
      <c r="F52" s="15" t="s">
        <v>42</v>
      </c>
      <c r="G52" s="11" t="s">
        <v>19</v>
      </c>
      <c r="H52" s="12" t="s">
        <v>43</v>
      </c>
      <c r="I52" s="11" t="s">
        <v>32</v>
      </c>
      <c r="J52" s="8">
        <v>0</v>
      </c>
      <c r="K52" s="11" t="s">
        <v>33</v>
      </c>
      <c r="L52" s="11" t="s">
        <v>51</v>
      </c>
      <c r="M52" s="16" t="s">
        <v>54</v>
      </c>
      <c r="N52" s="16" t="s">
        <v>25</v>
      </c>
      <c r="O52" s="16" t="s">
        <v>45</v>
      </c>
    </row>
    <row r="53" spans="1:15" x14ac:dyDescent="0.35">
      <c r="A53" s="2">
        <v>52</v>
      </c>
      <c r="B53" s="2" t="s">
        <v>97</v>
      </c>
      <c r="C53" s="11" t="s">
        <v>16</v>
      </c>
      <c r="D53" s="8">
        <v>43</v>
      </c>
      <c r="E53" s="12" t="s">
        <v>37</v>
      </c>
      <c r="F53" s="15" t="s">
        <v>42</v>
      </c>
      <c r="G53" s="11" t="s">
        <v>19</v>
      </c>
      <c r="H53" s="11" t="s">
        <v>20</v>
      </c>
      <c r="I53" s="11" t="s">
        <v>32</v>
      </c>
      <c r="J53" s="8">
        <v>2</v>
      </c>
      <c r="K53" s="11" t="s">
        <v>33</v>
      </c>
      <c r="L53" s="12" t="s">
        <v>44</v>
      </c>
      <c r="M53" s="16" t="s">
        <v>54</v>
      </c>
      <c r="N53" s="16" t="s">
        <v>25</v>
      </c>
      <c r="O53" s="16" t="s">
        <v>45</v>
      </c>
    </row>
    <row r="54" spans="1:15" x14ac:dyDescent="0.35">
      <c r="A54" s="2">
        <v>53</v>
      </c>
      <c r="B54" s="4" t="s">
        <v>98</v>
      </c>
      <c r="C54" s="11" t="s">
        <v>16</v>
      </c>
      <c r="D54" s="9">
        <v>38</v>
      </c>
      <c r="E54" s="12" t="s">
        <v>37</v>
      </c>
      <c r="F54" s="15" t="s">
        <v>42</v>
      </c>
      <c r="G54" s="11" t="s">
        <v>19</v>
      </c>
      <c r="H54" s="12" t="s">
        <v>43</v>
      </c>
      <c r="I54" s="11" t="s">
        <v>32</v>
      </c>
      <c r="J54" s="8">
        <v>2</v>
      </c>
      <c r="K54" s="11" t="s">
        <v>33</v>
      </c>
      <c r="L54" s="11" t="s">
        <v>51</v>
      </c>
      <c r="M54" s="16" t="s">
        <v>54</v>
      </c>
      <c r="N54" s="16" t="s">
        <v>25</v>
      </c>
      <c r="O54" s="16" t="s">
        <v>45</v>
      </c>
    </row>
    <row r="55" spans="1:15" x14ac:dyDescent="0.35">
      <c r="A55" s="2">
        <v>54</v>
      </c>
      <c r="B55" s="2" t="s">
        <v>99</v>
      </c>
      <c r="C55" s="11" t="s">
        <v>16</v>
      </c>
      <c r="D55" s="8">
        <v>29</v>
      </c>
      <c r="E55" s="12" t="s">
        <v>37</v>
      </c>
      <c r="F55" s="15" t="s">
        <v>29</v>
      </c>
      <c r="G55" s="11" t="s">
        <v>19</v>
      </c>
      <c r="H55" s="12" t="s">
        <v>31</v>
      </c>
      <c r="I55" s="12" t="s">
        <v>21</v>
      </c>
      <c r="J55" s="8">
        <v>0</v>
      </c>
      <c r="K55" s="12" t="s">
        <v>22</v>
      </c>
      <c r="L55" s="11" t="s">
        <v>51</v>
      </c>
      <c r="M55" s="16" t="s">
        <v>34</v>
      </c>
      <c r="N55" s="16" t="s">
        <v>35</v>
      </c>
      <c r="O55" s="16" t="s">
        <v>26</v>
      </c>
    </row>
    <row r="56" spans="1:15" x14ac:dyDescent="0.35">
      <c r="A56" s="2">
        <v>55</v>
      </c>
      <c r="B56" s="4" t="s">
        <v>100</v>
      </c>
      <c r="C56" s="11" t="s">
        <v>16</v>
      </c>
      <c r="D56" s="8">
        <v>29</v>
      </c>
      <c r="E56" s="12" t="s">
        <v>37</v>
      </c>
      <c r="F56" s="15" t="s">
        <v>29</v>
      </c>
      <c r="G56" s="11" t="s">
        <v>19</v>
      </c>
      <c r="H56" s="12" t="s">
        <v>31</v>
      </c>
      <c r="I56" s="12" t="s">
        <v>21</v>
      </c>
      <c r="J56" s="8">
        <v>0</v>
      </c>
      <c r="K56" s="11" t="s">
        <v>33</v>
      </c>
      <c r="L56" s="11" t="s">
        <v>51</v>
      </c>
      <c r="M56" s="16" t="s">
        <v>34</v>
      </c>
      <c r="N56" s="16" t="s">
        <v>35</v>
      </c>
      <c r="O56" s="16" t="s">
        <v>26</v>
      </c>
    </row>
    <row r="57" spans="1:15" x14ac:dyDescent="0.35">
      <c r="A57" s="2">
        <v>56</v>
      </c>
      <c r="B57" s="2" t="s">
        <v>101</v>
      </c>
      <c r="C57" s="11" t="s">
        <v>16</v>
      </c>
      <c r="D57" s="8">
        <v>36</v>
      </c>
      <c r="E57" s="12" t="s">
        <v>37</v>
      </c>
      <c r="F57" s="15" t="s">
        <v>29</v>
      </c>
      <c r="G57" s="11" t="s">
        <v>30</v>
      </c>
      <c r="H57" s="12" t="s">
        <v>31</v>
      </c>
      <c r="I57" s="11" t="s">
        <v>32</v>
      </c>
      <c r="J57" s="8">
        <v>0</v>
      </c>
      <c r="K57" s="11" t="s">
        <v>33</v>
      </c>
      <c r="L57" s="12" t="s">
        <v>44</v>
      </c>
      <c r="M57" s="16" t="s">
        <v>54</v>
      </c>
      <c r="N57" s="16" t="s">
        <v>102</v>
      </c>
      <c r="O57" s="16" t="s">
        <v>45</v>
      </c>
    </row>
    <row r="58" spans="1:15" x14ac:dyDescent="0.35">
      <c r="A58" s="2">
        <v>57</v>
      </c>
      <c r="B58" s="4" t="s">
        <v>103</v>
      </c>
      <c r="C58" s="11" t="s">
        <v>16</v>
      </c>
      <c r="D58" s="8">
        <v>27</v>
      </c>
      <c r="E58" s="11" t="s">
        <v>39</v>
      </c>
      <c r="F58" s="15" t="s">
        <v>18</v>
      </c>
      <c r="G58" s="11" t="s">
        <v>19</v>
      </c>
      <c r="H58" s="12" t="s">
        <v>43</v>
      </c>
      <c r="I58" s="12" t="s">
        <v>21</v>
      </c>
      <c r="J58" s="8">
        <v>0</v>
      </c>
      <c r="K58" s="12" t="s">
        <v>22</v>
      </c>
      <c r="L58" s="11" t="s">
        <v>23</v>
      </c>
      <c r="M58" s="16" t="s">
        <v>54</v>
      </c>
      <c r="N58" s="16" t="s">
        <v>102</v>
      </c>
      <c r="O58" s="16" t="s">
        <v>45</v>
      </c>
    </row>
    <row r="59" spans="1:15" x14ac:dyDescent="0.35">
      <c r="A59" s="2">
        <v>58</v>
      </c>
      <c r="B59" s="2" t="s">
        <v>104</v>
      </c>
      <c r="C59" s="11" t="s">
        <v>16</v>
      </c>
      <c r="D59" s="8">
        <v>47</v>
      </c>
      <c r="E59" s="12" t="s">
        <v>17</v>
      </c>
      <c r="F59" s="15" t="s">
        <v>29</v>
      </c>
      <c r="G59" s="11" t="s">
        <v>19</v>
      </c>
      <c r="H59" s="12" t="s">
        <v>31</v>
      </c>
      <c r="I59" s="11" t="s">
        <v>32</v>
      </c>
      <c r="J59" s="8">
        <v>2</v>
      </c>
      <c r="K59" s="11" t="s">
        <v>33</v>
      </c>
      <c r="L59" s="12" t="s">
        <v>44</v>
      </c>
      <c r="M59" s="16" t="s">
        <v>54</v>
      </c>
      <c r="N59" s="16" t="s">
        <v>102</v>
      </c>
      <c r="O59" s="16" t="s">
        <v>45</v>
      </c>
    </row>
    <row r="60" spans="1:15" x14ac:dyDescent="0.35">
      <c r="A60" s="2">
        <v>59</v>
      </c>
      <c r="B60" s="4" t="s">
        <v>105</v>
      </c>
      <c r="C60" s="11" t="s">
        <v>16</v>
      </c>
      <c r="D60" s="8">
        <v>34</v>
      </c>
      <c r="E60" s="12" t="s">
        <v>37</v>
      </c>
      <c r="F60" s="15" t="s">
        <v>42</v>
      </c>
      <c r="G60" s="11" t="s">
        <v>19</v>
      </c>
      <c r="H60" s="12" t="s">
        <v>43</v>
      </c>
      <c r="I60" s="11" t="s">
        <v>32</v>
      </c>
      <c r="J60" s="9">
        <v>3</v>
      </c>
      <c r="K60" s="11" t="s">
        <v>33</v>
      </c>
      <c r="L60" s="11" t="s">
        <v>51</v>
      </c>
      <c r="M60" s="16" t="s">
        <v>34</v>
      </c>
      <c r="N60" s="16" t="s">
        <v>35</v>
      </c>
      <c r="O60" s="16" t="s">
        <v>26</v>
      </c>
    </row>
    <row r="61" spans="1:15" x14ac:dyDescent="0.35">
      <c r="A61" s="2">
        <v>60</v>
      </c>
      <c r="B61" s="2" t="s">
        <v>106</v>
      </c>
      <c r="C61" s="11" t="s">
        <v>28</v>
      </c>
      <c r="D61" s="8">
        <v>29</v>
      </c>
      <c r="E61" s="11" t="s">
        <v>39</v>
      </c>
      <c r="F61" s="15" t="s">
        <v>42</v>
      </c>
      <c r="G61" s="11" t="s">
        <v>30</v>
      </c>
      <c r="H61" s="12" t="s">
        <v>43</v>
      </c>
      <c r="I61" s="12" t="s">
        <v>21</v>
      </c>
      <c r="J61" s="8">
        <v>0</v>
      </c>
      <c r="K61" s="11" t="s">
        <v>33</v>
      </c>
      <c r="L61" s="12" t="s">
        <v>44</v>
      </c>
      <c r="M61" s="16" t="s">
        <v>34</v>
      </c>
      <c r="N61" s="16" t="s">
        <v>35</v>
      </c>
      <c r="O61" s="16" t="s">
        <v>26</v>
      </c>
    </row>
    <row r="62" spans="1:15" x14ac:dyDescent="0.35">
      <c r="A62" s="2">
        <v>61</v>
      </c>
      <c r="B62" s="4" t="s">
        <v>107</v>
      </c>
      <c r="C62" s="11" t="s">
        <v>16</v>
      </c>
      <c r="D62" s="8">
        <v>29</v>
      </c>
      <c r="E62" s="12" t="s">
        <v>17</v>
      </c>
      <c r="F62" s="15" t="s">
        <v>29</v>
      </c>
      <c r="G62" s="11" t="s">
        <v>30</v>
      </c>
      <c r="H62" s="12" t="s">
        <v>31</v>
      </c>
      <c r="I62" s="12" t="s">
        <v>32</v>
      </c>
      <c r="J62" s="8">
        <v>2</v>
      </c>
      <c r="K62" s="12" t="s">
        <v>33</v>
      </c>
      <c r="L62" s="12" t="s">
        <v>44</v>
      </c>
      <c r="M62" s="16" t="s">
        <v>34</v>
      </c>
      <c r="N62" s="16" t="s">
        <v>35</v>
      </c>
      <c r="O62" s="16" t="s">
        <v>26</v>
      </c>
    </row>
    <row r="63" spans="1:15" x14ac:dyDescent="0.35">
      <c r="A63" s="2">
        <v>62</v>
      </c>
      <c r="B63" s="2" t="s">
        <v>108</v>
      </c>
      <c r="C63" s="11" t="s">
        <v>16</v>
      </c>
      <c r="D63" s="8">
        <v>27</v>
      </c>
      <c r="E63" s="12" t="s">
        <v>17</v>
      </c>
      <c r="F63" s="15" t="s">
        <v>56</v>
      </c>
      <c r="G63" s="11" t="s">
        <v>19</v>
      </c>
      <c r="H63" s="12" t="s">
        <v>20</v>
      </c>
      <c r="I63" s="12" t="s">
        <v>21</v>
      </c>
      <c r="J63" s="8">
        <v>0</v>
      </c>
      <c r="K63" s="12" t="s">
        <v>57</v>
      </c>
      <c r="L63" s="12" t="s">
        <v>44</v>
      </c>
      <c r="M63" s="16" t="s">
        <v>34</v>
      </c>
      <c r="N63" s="16" t="s">
        <v>35</v>
      </c>
      <c r="O63" s="16" t="s">
        <v>26</v>
      </c>
    </row>
    <row r="64" spans="1:15" x14ac:dyDescent="0.35">
      <c r="A64" s="2">
        <v>63</v>
      </c>
      <c r="B64" s="4" t="s">
        <v>109</v>
      </c>
      <c r="C64" s="11" t="s">
        <v>28</v>
      </c>
      <c r="D64" s="8">
        <v>29</v>
      </c>
      <c r="E64" s="12" t="s">
        <v>37</v>
      </c>
      <c r="F64" s="15" t="s">
        <v>42</v>
      </c>
      <c r="G64" s="11" t="s">
        <v>30</v>
      </c>
      <c r="H64" s="12" t="s">
        <v>43</v>
      </c>
      <c r="I64" s="12" t="s">
        <v>21</v>
      </c>
      <c r="J64" s="8">
        <v>0</v>
      </c>
      <c r="K64" s="12" t="s">
        <v>57</v>
      </c>
      <c r="L64" s="11" t="s">
        <v>51</v>
      </c>
      <c r="M64" s="16" t="s">
        <v>34</v>
      </c>
      <c r="N64" s="16" t="s">
        <v>35</v>
      </c>
      <c r="O64" s="16" t="s">
        <v>26</v>
      </c>
    </row>
    <row r="65" spans="1:15" x14ac:dyDescent="0.35">
      <c r="A65" s="2">
        <v>64</v>
      </c>
      <c r="B65" s="2" t="s">
        <v>110</v>
      </c>
      <c r="C65" s="11" t="s">
        <v>28</v>
      </c>
      <c r="D65" s="8">
        <v>40</v>
      </c>
      <c r="E65" s="11" t="s">
        <v>39</v>
      </c>
      <c r="F65" s="15" t="s">
        <v>29</v>
      </c>
      <c r="G65" s="11" t="s">
        <v>30</v>
      </c>
      <c r="H65" s="12" t="s">
        <v>31</v>
      </c>
      <c r="I65" s="11" t="s">
        <v>32</v>
      </c>
      <c r="J65" s="8">
        <v>1</v>
      </c>
      <c r="K65" s="11" t="s">
        <v>33</v>
      </c>
      <c r="L65" s="11" t="s">
        <v>51</v>
      </c>
      <c r="M65" s="16" t="s">
        <v>54</v>
      </c>
      <c r="N65" s="16" t="s">
        <v>102</v>
      </c>
      <c r="O65" s="16" t="s">
        <v>45</v>
      </c>
    </row>
    <row r="66" spans="1:15" x14ac:dyDescent="0.35">
      <c r="A66" s="2">
        <v>65</v>
      </c>
      <c r="B66" s="4" t="s">
        <v>111</v>
      </c>
      <c r="C66" s="11" t="s">
        <v>28</v>
      </c>
      <c r="D66" s="9">
        <v>38</v>
      </c>
      <c r="E66" s="12" t="s">
        <v>17</v>
      </c>
      <c r="F66" s="15" t="s">
        <v>29</v>
      </c>
      <c r="G66" s="11" t="s">
        <v>19</v>
      </c>
      <c r="H66" s="12" t="s">
        <v>31</v>
      </c>
      <c r="I66" s="11" t="s">
        <v>32</v>
      </c>
      <c r="J66" s="9">
        <v>4</v>
      </c>
      <c r="K66" s="11" t="s">
        <v>33</v>
      </c>
      <c r="L66" s="11" t="s">
        <v>51</v>
      </c>
      <c r="M66" s="16" t="s">
        <v>34</v>
      </c>
      <c r="N66" s="16" t="s">
        <v>35</v>
      </c>
      <c r="O66" s="16" t="s">
        <v>45</v>
      </c>
    </row>
    <row r="67" spans="1:15" x14ac:dyDescent="0.35">
      <c r="A67" s="2">
        <v>66</v>
      </c>
      <c r="B67" s="2" t="s">
        <v>112</v>
      </c>
      <c r="C67" s="11" t="s">
        <v>16</v>
      </c>
      <c r="D67" s="9">
        <v>33</v>
      </c>
      <c r="E67" s="11" t="s">
        <v>39</v>
      </c>
      <c r="F67" s="15" t="s">
        <v>42</v>
      </c>
      <c r="G67" s="11" t="s">
        <v>19</v>
      </c>
      <c r="H67" s="12" t="s">
        <v>43</v>
      </c>
      <c r="I67" s="11" t="s">
        <v>32</v>
      </c>
      <c r="J67" s="8">
        <v>2</v>
      </c>
      <c r="K67" s="11" t="s">
        <v>33</v>
      </c>
      <c r="L67" s="11" t="s">
        <v>51</v>
      </c>
      <c r="M67" s="16" t="s">
        <v>34</v>
      </c>
      <c r="N67" s="16" t="s">
        <v>35</v>
      </c>
      <c r="O67" s="16" t="s">
        <v>26</v>
      </c>
    </row>
    <row r="68" spans="1:15" x14ac:dyDescent="0.35">
      <c r="A68" s="2">
        <v>67</v>
      </c>
      <c r="B68" s="4" t="s">
        <v>113</v>
      </c>
      <c r="C68" s="11" t="s">
        <v>16</v>
      </c>
      <c r="D68" s="9">
        <v>30</v>
      </c>
      <c r="E68" s="12" t="s">
        <v>17</v>
      </c>
      <c r="F68" s="15" t="s">
        <v>42</v>
      </c>
      <c r="G68" s="11" t="s">
        <v>19</v>
      </c>
      <c r="H68" s="12" t="s">
        <v>43</v>
      </c>
      <c r="I68" s="12" t="s">
        <v>21</v>
      </c>
      <c r="J68" s="8">
        <v>0</v>
      </c>
      <c r="K68" s="11" t="s">
        <v>33</v>
      </c>
      <c r="L68" s="12" t="s">
        <v>48</v>
      </c>
      <c r="M68" s="16" t="s">
        <v>34</v>
      </c>
      <c r="N68" s="16" t="s">
        <v>35</v>
      </c>
      <c r="O68" s="16" t="s">
        <v>26</v>
      </c>
    </row>
    <row r="69" spans="1:15" x14ac:dyDescent="0.35">
      <c r="A69" s="2">
        <v>68</v>
      </c>
      <c r="B69" s="2" t="s">
        <v>114</v>
      </c>
      <c r="C69" s="11" t="s">
        <v>16</v>
      </c>
      <c r="D69" s="9">
        <v>21</v>
      </c>
      <c r="E69" s="11" t="s">
        <v>39</v>
      </c>
      <c r="F69" s="15" t="s">
        <v>29</v>
      </c>
      <c r="G69" s="11" t="s">
        <v>30</v>
      </c>
      <c r="H69" s="12" t="s">
        <v>31</v>
      </c>
      <c r="I69" s="12" t="s">
        <v>21</v>
      </c>
      <c r="J69" s="8">
        <v>0</v>
      </c>
      <c r="K69" s="12" t="s">
        <v>33</v>
      </c>
      <c r="L69" s="12" t="s">
        <v>48</v>
      </c>
      <c r="M69" s="16" t="s">
        <v>34</v>
      </c>
      <c r="N69" s="16" t="s">
        <v>35</v>
      </c>
      <c r="O69" s="16" t="s">
        <v>26</v>
      </c>
    </row>
    <row r="70" spans="1:15" x14ac:dyDescent="0.35">
      <c r="A70" s="2">
        <v>69</v>
      </c>
      <c r="B70" s="4" t="s">
        <v>115</v>
      </c>
      <c r="C70" s="11" t="s">
        <v>28</v>
      </c>
      <c r="D70" s="8">
        <v>27</v>
      </c>
      <c r="E70" s="11" t="s">
        <v>39</v>
      </c>
      <c r="F70" s="15" t="s">
        <v>42</v>
      </c>
      <c r="G70" s="11" t="s">
        <v>19</v>
      </c>
      <c r="H70" s="12" t="s">
        <v>43</v>
      </c>
      <c r="I70" s="11" t="s">
        <v>32</v>
      </c>
      <c r="J70" s="8">
        <v>2</v>
      </c>
      <c r="K70" s="12" t="s">
        <v>57</v>
      </c>
      <c r="L70" s="12" t="s">
        <v>44</v>
      </c>
      <c r="M70" s="16" t="s">
        <v>54</v>
      </c>
      <c r="N70" s="16" t="s">
        <v>102</v>
      </c>
      <c r="O70" s="16" t="s">
        <v>26</v>
      </c>
    </row>
    <row r="71" spans="1:15" x14ac:dyDescent="0.35">
      <c r="A71" s="2">
        <v>70</v>
      </c>
      <c r="B71" s="2" t="s">
        <v>116</v>
      </c>
      <c r="C71" s="12" t="s">
        <v>28</v>
      </c>
      <c r="D71" s="9">
        <v>30</v>
      </c>
      <c r="E71" s="12" t="s">
        <v>17</v>
      </c>
      <c r="F71" s="15" t="s">
        <v>42</v>
      </c>
      <c r="G71" s="12" t="s">
        <v>117</v>
      </c>
      <c r="H71" s="12" t="s">
        <v>43</v>
      </c>
      <c r="I71" s="12" t="s">
        <v>32</v>
      </c>
      <c r="J71" s="8">
        <v>1</v>
      </c>
      <c r="K71" s="11" t="s">
        <v>33</v>
      </c>
      <c r="L71" s="12" t="s">
        <v>44</v>
      </c>
      <c r="M71" s="16" t="s">
        <v>34</v>
      </c>
      <c r="N71" s="16" t="s">
        <v>35</v>
      </c>
      <c r="O71" s="16" t="s">
        <v>45</v>
      </c>
    </row>
    <row r="72" spans="1:15" x14ac:dyDescent="0.35">
      <c r="A72" s="2">
        <v>71</v>
      </c>
      <c r="B72" s="4" t="s">
        <v>118</v>
      </c>
      <c r="C72" s="11" t="s">
        <v>16</v>
      </c>
      <c r="D72" s="8">
        <v>25</v>
      </c>
      <c r="E72" s="11" t="s">
        <v>39</v>
      </c>
      <c r="F72" s="15" t="s">
        <v>42</v>
      </c>
      <c r="G72" s="11" t="s">
        <v>19</v>
      </c>
      <c r="H72" s="12" t="s">
        <v>43</v>
      </c>
      <c r="I72" s="12" t="s">
        <v>21</v>
      </c>
      <c r="J72" s="8">
        <v>0</v>
      </c>
      <c r="K72" s="11" t="s">
        <v>33</v>
      </c>
      <c r="L72" s="12" t="s">
        <v>44</v>
      </c>
      <c r="M72" s="16" t="s">
        <v>34</v>
      </c>
      <c r="N72" s="16" t="s">
        <v>35</v>
      </c>
      <c r="O72" s="16" t="s">
        <v>26</v>
      </c>
    </row>
    <row r="73" spans="1:15" x14ac:dyDescent="0.35">
      <c r="A73" s="2">
        <v>72</v>
      </c>
      <c r="B73" s="2" t="s">
        <v>119</v>
      </c>
      <c r="C73" s="11" t="s">
        <v>28</v>
      </c>
      <c r="D73" s="9">
        <v>24</v>
      </c>
      <c r="E73" s="12" t="s">
        <v>17</v>
      </c>
      <c r="F73" s="15" t="s">
        <v>29</v>
      </c>
      <c r="G73" s="11" t="s">
        <v>19</v>
      </c>
      <c r="H73" s="12" t="s">
        <v>31</v>
      </c>
      <c r="I73" s="12" t="s">
        <v>21</v>
      </c>
      <c r="J73" s="8">
        <v>0</v>
      </c>
      <c r="K73" s="12" t="s">
        <v>22</v>
      </c>
      <c r="L73" s="12" t="s">
        <v>44</v>
      </c>
      <c r="M73" s="16" t="s">
        <v>34</v>
      </c>
      <c r="N73" s="16" t="s">
        <v>35</v>
      </c>
      <c r="O73" s="16" t="s">
        <v>26</v>
      </c>
    </row>
    <row r="74" spans="1:15" x14ac:dyDescent="0.35">
      <c r="A74" s="2">
        <v>73</v>
      </c>
      <c r="B74" s="4" t="s">
        <v>120</v>
      </c>
      <c r="C74" s="11" t="s">
        <v>16</v>
      </c>
      <c r="D74" s="8">
        <v>25</v>
      </c>
      <c r="E74" s="12" t="s">
        <v>17</v>
      </c>
      <c r="F74" s="15" t="s">
        <v>56</v>
      </c>
      <c r="G74" s="11" t="s">
        <v>19</v>
      </c>
      <c r="H74" s="12" t="s">
        <v>20</v>
      </c>
      <c r="I74" s="12" t="s">
        <v>21</v>
      </c>
      <c r="J74" s="8">
        <v>0</v>
      </c>
      <c r="K74" s="11" t="s">
        <v>33</v>
      </c>
      <c r="L74" s="12" t="s">
        <v>44</v>
      </c>
      <c r="M74" s="16" t="s">
        <v>34</v>
      </c>
      <c r="N74" s="16" t="s">
        <v>35</v>
      </c>
      <c r="O74" s="16" t="s">
        <v>26</v>
      </c>
    </row>
    <row r="75" spans="1:15" x14ac:dyDescent="0.35">
      <c r="A75" s="2">
        <v>74</v>
      </c>
      <c r="B75" s="2" t="s">
        <v>121</v>
      </c>
      <c r="C75" s="11" t="s">
        <v>28</v>
      </c>
      <c r="D75" s="8">
        <v>25</v>
      </c>
      <c r="E75" s="12" t="s">
        <v>17</v>
      </c>
      <c r="F75" s="15" t="s">
        <v>42</v>
      </c>
      <c r="G75" s="12" t="s">
        <v>117</v>
      </c>
      <c r="H75" s="12" t="s">
        <v>20</v>
      </c>
      <c r="I75" s="12" t="s">
        <v>21</v>
      </c>
      <c r="J75" s="8">
        <v>0</v>
      </c>
      <c r="K75" s="11" t="s">
        <v>33</v>
      </c>
      <c r="L75" s="12" t="s">
        <v>44</v>
      </c>
      <c r="M75" s="16" t="s">
        <v>34</v>
      </c>
      <c r="N75" s="16" t="s">
        <v>35</v>
      </c>
      <c r="O75" s="16" t="s">
        <v>45</v>
      </c>
    </row>
    <row r="76" spans="1:15" x14ac:dyDescent="0.35">
      <c r="A76" s="2">
        <v>75</v>
      </c>
      <c r="B76" s="4" t="s">
        <v>122</v>
      </c>
      <c r="C76" s="11" t="s">
        <v>16</v>
      </c>
      <c r="D76" s="9">
        <v>24</v>
      </c>
      <c r="E76" s="11" t="s">
        <v>39</v>
      </c>
      <c r="F76" s="15" t="s">
        <v>29</v>
      </c>
      <c r="G76" s="11" t="s">
        <v>19</v>
      </c>
      <c r="H76" s="12" t="s">
        <v>31</v>
      </c>
      <c r="I76" s="12" t="s">
        <v>21</v>
      </c>
      <c r="J76" s="8">
        <v>0</v>
      </c>
      <c r="K76" s="12" t="s">
        <v>22</v>
      </c>
      <c r="L76" s="11" t="s">
        <v>51</v>
      </c>
      <c r="M76" s="16" t="s">
        <v>34</v>
      </c>
      <c r="N76" s="16" t="s">
        <v>35</v>
      </c>
      <c r="O76" s="16" t="s">
        <v>26</v>
      </c>
    </row>
    <row r="77" spans="1:15" x14ac:dyDescent="0.35">
      <c r="A77" s="2">
        <v>76</v>
      </c>
      <c r="B77" s="2" t="s">
        <v>123</v>
      </c>
      <c r="C77" s="11" t="s">
        <v>28</v>
      </c>
      <c r="D77" s="8">
        <v>25</v>
      </c>
      <c r="E77" s="12" t="s">
        <v>17</v>
      </c>
      <c r="F77" s="15" t="s">
        <v>42</v>
      </c>
      <c r="G77" s="11" t="s">
        <v>19</v>
      </c>
      <c r="H77" s="12" t="s">
        <v>43</v>
      </c>
      <c r="I77" s="12" t="s">
        <v>21</v>
      </c>
      <c r="J77" s="8">
        <v>0</v>
      </c>
      <c r="K77" s="12" t="s">
        <v>57</v>
      </c>
      <c r="L77" s="12" t="s">
        <v>44</v>
      </c>
      <c r="M77" s="16" t="s">
        <v>34</v>
      </c>
      <c r="N77" s="16" t="s">
        <v>35</v>
      </c>
      <c r="O77" s="16" t="s">
        <v>26</v>
      </c>
    </row>
    <row r="78" spans="1:15" x14ac:dyDescent="0.35">
      <c r="A78" s="2">
        <v>77</v>
      </c>
      <c r="B78" s="4" t="s">
        <v>124</v>
      </c>
      <c r="C78" s="11" t="s">
        <v>28</v>
      </c>
      <c r="D78" s="8">
        <v>22</v>
      </c>
      <c r="E78" s="12" t="s">
        <v>17</v>
      </c>
      <c r="F78" s="15" t="s">
        <v>29</v>
      </c>
      <c r="G78" s="11" t="s">
        <v>19</v>
      </c>
      <c r="H78" s="12" t="s">
        <v>31</v>
      </c>
      <c r="I78" s="12" t="s">
        <v>21</v>
      </c>
      <c r="J78" s="8">
        <v>0</v>
      </c>
      <c r="K78" s="11" t="s">
        <v>33</v>
      </c>
      <c r="L78" s="11" t="s">
        <v>51</v>
      </c>
      <c r="M78" s="16" t="s">
        <v>34</v>
      </c>
      <c r="N78" s="16" t="s">
        <v>35</v>
      </c>
      <c r="O78" s="16" t="s">
        <v>45</v>
      </c>
    </row>
    <row r="79" spans="1:15" x14ac:dyDescent="0.35">
      <c r="A79" s="2">
        <v>78</v>
      </c>
      <c r="B79" s="2" t="s">
        <v>125</v>
      </c>
      <c r="C79" s="11" t="s">
        <v>16</v>
      </c>
      <c r="D79" s="8">
        <v>35</v>
      </c>
      <c r="E79" s="12" t="s">
        <v>17</v>
      </c>
      <c r="F79" s="15" t="s">
        <v>42</v>
      </c>
      <c r="G79" s="11" t="s">
        <v>19</v>
      </c>
      <c r="H79" s="12" t="s">
        <v>43</v>
      </c>
      <c r="I79" s="11" t="s">
        <v>32</v>
      </c>
      <c r="J79" s="8">
        <v>2</v>
      </c>
      <c r="K79" s="12" t="s">
        <v>57</v>
      </c>
      <c r="L79" s="11" t="s">
        <v>51</v>
      </c>
      <c r="M79" s="16" t="s">
        <v>34</v>
      </c>
      <c r="N79" s="16" t="s">
        <v>35</v>
      </c>
      <c r="O79" s="16" t="s">
        <v>26</v>
      </c>
    </row>
    <row r="80" spans="1:15" x14ac:dyDescent="0.35">
      <c r="A80" s="2">
        <v>79</v>
      </c>
      <c r="B80" s="4" t="s">
        <v>126</v>
      </c>
      <c r="C80" s="11" t="s">
        <v>28</v>
      </c>
      <c r="D80" s="8">
        <v>36</v>
      </c>
      <c r="E80" s="12" t="s">
        <v>17</v>
      </c>
      <c r="F80" s="15" t="s">
        <v>29</v>
      </c>
      <c r="G80" s="11" t="s">
        <v>19</v>
      </c>
      <c r="H80" s="12" t="s">
        <v>31</v>
      </c>
      <c r="I80" s="11" t="s">
        <v>32</v>
      </c>
      <c r="J80" s="9">
        <v>4</v>
      </c>
      <c r="K80" s="11" t="s">
        <v>33</v>
      </c>
      <c r="L80" s="12" t="s">
        <v>44</v>
      </c>
      <c r="M80" s="16" t="s">
        <v>54</v>
      </c>
      <c r="N80" s="16" t="s">
        <v>102</v>
      </c>
      <c r="O80" s="16" t="s">
        <v>45</v>
      </c>
    </row>
    <row r="81" spans="1:15" x14ac:dyDescent="0.35">
      <c r="A81" s="2">
        <v>80</v>
      </c>
      <c r="B81" s="2" t="s">
        <v>127</v>
      </c>
      <c r="C81" s="12" t="s">
        <v>28</v>
      </c>
      <c r="D81" s="8">
        <v>27</v>
      </c>
      <c r="E81" s="12" t="s">
        <v>37</v>
      </c>
      <c r="F81" s="15" t="s">
        <v>18</v>
      </c>
      <c r="G81" s="11" t="s">
        <v>19</v>
      </c>
      <c r="H81" s="12" t="s">
        <v>43</v>
      </c>
      <c r="I81" s="12" t="s">
        <v>21</v>
      </c>
      <c r="J81" s="8">
        <v>0</v>
      </c>
      <c r="K81" s="12" t="s">
        <v>57</v>
      </c>
      <c r="L81" s="11" t="s">
        <v>51</v>
      </c>
      <c r="M81" s="16" t="s">
        <v>34</v>
      </c>
      <c r="N81" s="16" t="s">
        <v>35</v>
      </c>
      <c r="O81" s="16" t="s">
        <v>26</v>
      </c>
    </row>
    <row r="82" spans="1:15" x14ac:dyDescent="0.35">
      <c r="A82" s="2">
        <v>81</v>
      </c>
      <c r="B82" s="4" t="s">
        <v>128</v>
      </c>
      <c r="C82" s="11" t="s">
        <v>16</v>
      </c>
      <c r="D82" s="8">
        <v>28</v>
      </c>
      <c r="E82" s="11" t="s">
        <v>39</v>
      </c>
      <c r="F82" s="15" t="s">
        <v>42</v>
      </c>
      <c r="G82" s="11" t="s">
        <v>19</v>
      </c>
      <c r="H82" s="12" t="s">
        <v>43</v>
      </c>
      <c r="I82" s="12" t="s">
        <v>21</v>
      </c>
      <c r="J82" s="8">
        <v>0</v>
      </c>
      <c r="K82" s="12" t="s">
        <v>57</v>
      </c>
      <c r="L82" s="12" t="s">
        <v>48</v>
      </c>
      <c r="M82" s="16" t="s">
        <v>34</v>
      </c>
      <c r="N82" s="16" t="s">
        <v>35</v>
      </c>
      <c r="O82" s="16" t="s">
        <v>26</v>
      </c>
    </row>
    <row r="83" spans="1:15" x14ac:dyDescent="0.35">
      <c r="A83" s="2">
        <v>82</v>
      </c>
      <c r="B83" s="2" t="s">
        <v>129</v>
      </c>
      <c r="C83" s="11" t="s">
        <v>28</v>
      </c>
      <c r="D83" s="9">
        <v>24</v>
      </c>
      <c r="E83" s="12" t="s">
        <v>37</v>
      </c>
      <c r="F83" s="15" t="s">
        <v>29</v>
      </c>
      <c r="G83" s="11" t="s">
        <v>19</v>
      </c>
      <c r="H83" s="12" t="s">
        <v>31</v>
      </c>
      <c r="I83" s="12" t="s">
        <v>21</v>
      </c>
      <c r="J83" s="8">
        <v>0</v>
      </c>
      <c r="K83" s="12" t="s">
        <v>33</v>
      </c>
      <c r="L83" s="11" t="s">
        <v>51</v>
      </c>
      <c r="M83" s="16" t="s">
        <v>34</v>
      </c>
      <c r="N83" s="16" t="s">
        <v>35</v>
      </c>
      <c r="O83" s="16" t="s">
        <v>26</v>
      </c>
    </row>
    <row r="84" spans="1:15" x14ac:dyDescent="0.35">
      <c r="A84" s="2">
        <v>83</v>
      </c>
      <c r="B84" s="4" t="s">
        <v>130</v>
      </c>
      <c r="C84" s="11" t="s">
        <v>28</v>
      </c>
      <c r="D84" s="9">
        <v>21</v>
      </c>
      <c r="E84" s="11" t="s">
        <v>39</v>
      </c>
      <c r="F84" s="15" t="s">
        <v>42</v>
      </c>
      <c r="G84" s="11" t="s">
        <v>19</v>
      </c>
      <c r="H84" s="12" t="s">
        <v>43</v>
      </c>
      <c r="I84" s="12" t="s">
        <v>21</v>
      </c>
      <c r="J84" s="8">
        <v>0</v>
      </c>
      <c r="K84" s="12" t="s">
        <v>57</v>
      </c>
      <c r="L84" s="12" t="s">
        <v>44</v>
      </c>
      <c r="M84" s="16" t="s">
        <v>34</v>
      </c>
      <c r="N84" s="16" t="s">
        <v>35</v>
      </c>
      <c r="O84" s="16" t="s">
        <v>26</v>
      </c>
    </row>
    <row r="85" spans="1:15" x14ac:dyDescent="0.35">
      <c r="A85" s="2">
        <v>84</v>
      </c>
      <c r="B85" s="2" t="s">
        <v>131</v>
      </c>
      <c r="C85" s="11" t="s">
        <v>16</v>
      </c>
      <c r="D85" s="8">
        <v>27</v>
      </c>
      <c r="E85" s="11" t="s">
        <v>39</v>
      </c>
      <c r="F85" s="15" t="s">
        <v>18</v>
      </c>
      <c r="G85" s="11" t="s">
        <v>19</v>
      </c>
      <c r="H85" s="12" t="s">
        <v>43</v>
      </c>
      <c r="I85" s="12" t="s">
        <v>21</v>
      </c>
      <c r="J85" s="8">
        <v>0</v>
      </c>
      <c r="K85" s="12" t="s">
        <v>57</v>
      </c>
      <c r="L85" s="12" t="s">
        <v>23</v>
      </c>
      <c r="M85" s="16" t="s">
        <v>34</v>
      </c>
      <c r="N85" s="16" t="s">
        <v>35</v>
      </c>
      <c r="O85" s="16" t="s">
        <v>26</v>
      </c>
    </row>
    <row r="86" spans="1:15" x14ac:dyDescent="0.35">
      <c r="A86" s="2">
        <v>85</v>
      </c>
      <c r="B86" s="4" t="s">
        <v>132</v>
      </c>
      <c r="C86" s="11" t="s">
        <v>16</v>
      </c>
      <c r="D86" s="9">
        <v>21</v>
      </c>
      <c r="E86" s="12" t="s">
        <v>17</v>
      </c>
      <c r="F86" s="15" t="s">
        <v>18</v>
      </c>
      <c r="G86" s="12" t="s">
        <v>117</v>
      </c>
      <c r="H86" s="12" t="s">
        <v>43</v>
      </c>
      <c r="I86" s="12" t="s">
        <v>21</v>
      </c>
      <c r="J86" s="8">
        <v>0</v>
      </c>
      <c r="K86" s="12" t="s">
        <v>53</v>
      </c>
      <c r="L86" s="11" t="s">
        <v>23</v>
      </c>
      <c r="M86" s="16" t="s">
        <v>34</v>
      </c>
      <c r="N86" s="16" t="s">
        <v>35</v>
      </c>
      <c r="O86" s="16" t="s">
        <v>45</v>
      </c>
    </row>
    <row r="87" spans="1:15" x14ac:dyDescent="0.35">
      <c r="A87" s="2">
        <v>86</v>
      </c>
      <c r="B87" s="2" t="s">
        <v>133</v>
      </c>
      <c r="C87" s="11" t="s">
        <v>16</v>
      </c>
      <c r="D87" s="8">
        <v>43</v>
      </c>
      <c r="E87" s="11" t="s">
        <v>39</v>
      </c>
      <c r="F87" s="15" t="s">
        <v>29</v>
      </c>
      <c r="G87" s="11" t="s">
        <v>19</v>
      </c>
      <c r="H87" s="12" t="s">
        <v>31</v>
      </c>
      <c r="I87" s="11" t="s">
        <v>32</v>
      </c>
      <c r="J87" s="8">
        <v>0</v>
      </c>
      <c r="K87" s="12" t="s">
        <v>33</v>
      </c>
      <c r="L87" s="12" t="s">
        <v>48</v>
      </c>
      <c r="M87" s="16" t="s">
        <v>34</v>
      </c>
      <c r="N87" s="16" t="s">
        <v>35</v>
      </c>
      <c r="O87" s="16" t="s">
        <v>45</v>
      </c>
    </row>
    <row r="88" spans="1:15" x14ac:dyDescent="0.35">
      <c r="A88" s="2">
        <v>87</v>
      </c>
      <c r="B88" s="4" t="s">
        <v>134</v>
      </c>
      <c r="C88" s="11" t="s">
        <v>28</v>
      </c>
      <c r="D88" s="8">
        <v>25</v>
      </c>
      <c r="E88" s="12" t="s">
        <v>17</v>
      </c>
      <c r="F88" s="15" t="s">
        <v>18</v>
      </c>
      <c r="G88" s="11" t="s">
        <v>19</v>
      </c>
      <c r="H88" s="12" t="s">
        <v>20</v>
      </c>
      <c r="I88" s="12" t="s">
        <v>21</v>
      </c>
      <c r="J88" s="8">
        <v>0</v>
      </c>
      <c r="K88" s="12" t="s">
        <v>22</v>
      </c>
      <c r="L88" s="12" t="s">
        <v>23</v>
      </c>
      <c r="M88" s="16" t="s">
        <v>34</v>
      </c>
      <c r="N88" s="16" t="s">
        <v>35</v>
      </c>
      <c r="O88" s="16" t="s">
        <v>26</v>
      </c>
    </row>
    <row r="89" spans="1:15" x14ac:dyDescent="0.35">
      <c r="A89" s="2">
        <v>88</v>
      </c>
      <c r="B89" s="2" t="s">
        <v>135</v>
      </c>
      <c r="C89" s="11" t="s">
        <v>16</v>
      </c>
      <c r="D89" s="8">
        <v>25</v>
      </c>
      <c r="E89" s="12" t="s">
        <v>17</v>
      </c>
      <c r="F89" s="15" t="s">
        <v>42</v>
      </c>
      <c r="G89" s="11" t="s">
        <v>30</v>
      </c>
      <c r="H89" s="12" t="s">
        <v>43</v>
      </c>
      <c r="I89" s="12" t="s">
        <v>21</v>
      </c>
      <c r="J89" s="8">
        <v>0</v>
      </c>
      <c r="K89" s="11" t="s">
        <v>33</v>
      </c>
      <c r="L89" s="12" t="s">
        <v>44</v>
      </c>
      <c r="M89" s="16" t="s">
        <v>34</v>
      </c>
      <c r="N89" s="16" t="s">
        <v>35</v>
      </c>
      <c r="O89" s="16" t="s">
        <v>45</v>
      </c>
    </row>
    <row r="90" spans="1:15" x14ac:dyDescent="0.35">
      <c r="A90" s="2">
        <v>89</v>
      </c>
      <c r="B90" s="4" t="s">
        <v>136</v>
      </c>
      <c r="C90" s="11" t="s">
        <v>16</v>
      </c>
      <c r="D90" s="9">
        <v>24</v>
      </c>
      <c r="E90" s="11" t="s">
        <v>39</v>
      </c>
      <c r="F90" s="15" t="s">
        <v>29</v>
      </c>
      <c r="G90" s="11" t="s">
        <v>19</v>
      </c>
      <c r="H90" s="12" t="s">
        <v>31</v>
      </c>
      <c r="I90" s="12" t="s">
        <v>21</v>
      </c>
      <c r="J90" s="8">
        <v>0</v>
      </c>
      <c r="K90" s="12" t="s">
        <v>22</v>
      </c>
      <c r="L90" s="12" t="s">
        <v>44</v>
      </c>
      <c r="M90" s="16" t="s">
        <v>34</v>
      </c>
      <c r="N90" s="16" t="s">
        <v>35</v>
      </c>
      <c r="O90" s="16" t="s">
        <v>45</v>
      </c>
    </row>
    <row r="91" spans="1:15" x14ac:dyDescent="0.35">
      <c r="A91" s="2">
        <v>90</v>
      </c>
      <c r="B91" s="2" t="s">
        <v>137</v>
      </c>
      <c r="C91" s="12" t="s">
        <v>16</v>
      </c>
      <c r="D91" s="8">
        <v>23</v>
      </c>
      <c r="E91" s="11" t="s">
        <v>39</v>
      </c>
      <c r="F91" s="15" t="s">
        <v>42</v>
      </c>
      <c r="G91" s="11" t="s">
        <v>19</v>
      </c>
      <c r="H91" s="12" t="s">
        <v>43</v>
      </c>
      <c r="I91" s="12" t="s">
        <v>32</v>
      </c>
      <c r="J91" s="8">
        <v>3</v>
      </c>
      <c r="K91" s="12" t="s">
        <v>57</v>
      </c>
      <c r="L91" s="11" t="s">
        <v>51</v>
      </c>
      <c r="M91" s="16" t="s">
        <v>34</v>
      </c>
      <c r="N91" s="16" t="s">
        <v>35</v>
      </c>
      <c r="O91" s="16" t="s">
        <v>26</v>
      </c>
    </row>
    <row r="92" spans="1:15" x14ac:dyDescent="0.35">
      <c r="A92" s="2">
        <v>91</v>
      </c>
      <c r="B92" s="4" t="s">
        <v>138</v>
      </c>
      <c r="C92" s="11" t="s">
        <v>28</v>
      </c>
      <c r="D92" s="8">
        <v>28</v>
      </c>
      <c r="E92" s="12" t="s">
        <v>17</v>
      </c>
      <c r="F92" s="15" t="s">
        <v>29</v>
      </c>
      <c r="G92" s="11" t="s">
        <v>30</v>
      </c>
      <c r="H92" s="12" t="s">
        <v>31</v>
      </c>
      <c r="I92" s="12" t="s">
        <v>21</v>
      </c>
      <c r="J92" s="8">
        <v>0</v>
      </c>
      <c r="K92" s="11" t="s">
        <v>33</v>
      </c>
      <c r="L92" s="11" t="s">
        <v>51</v>
      </c>
      <c r="M92" s="16" t="s">
        <v>34</v>
      </c>
      <c r="N92" s="16" t="s">
        <v>35</v>
      </c>
      <c r="O92" s="16" t="s">
        <v>26</v>
      </c>
    </row>
    <row r="93" spans="1:15" x14ac:dyDescent="0.35">
      <c r="A93" s="2">
        <v>92</v>
      </c>
      <c r="B93" s="2" t="s">
        <v>139</v>
      </c>
      <c r="C93" s="11" t="s">
        <v>28</v>
      </c>
      <c r="D93" s="9">
        <v>45</v>
      </c>
      <c r="E93" s="11" t="s">
        <v>39</v>
      </c>
      <c r="F93" s="15" t="s">
        <v>56</v>
      </c>
      <c r="G93" s="11" t="s">
        <v>19</v>
      </c>
      <c r="H93" s="12" t="s">
        <v>20</v>
      </c>
      <c r="I93" s="11" t="s">
        <v>32</v>
      </c>
      <c r="J93" s="8">
        <v>0</v>
      </c>
      <c r="K93" s="11" t="s">
        <v>33</v>
      </c>
      <c r="L93" s="11" t="s">
        <v>51</v>
      </c>
      <c r="M93" s="16" t="s">
        <v>34</v>
      </c>
      <c r="N93" s="16" t="s">
        <v>35</v>
      </c>
      <c r="O93" s="16" t="s">
        <v>45</v>
      </c>
    </row>
    <row r="94" spans="1:15" x14ac:dyDescent="0.35">
      <c r="A94" s="2">
        <v>93</v>
      </c>
      <c r="B94" s="4" t="s">
        <v>140</v>
      </c>
      <c r="C94" s="11" t="s">
        <v>28</v>
      </c>
      <c r="D94" s="8">
        <v>36</v>
      </c>
      <c r="E94" s="12" t="s">
        <v>17</v>
      </c>
      <c r="F94" s="15" t="s">
        <v>56</v>
      </c>
      <c r="G94" s="11" t="s">
        <v>30</v>
      </c>
      <c r="H94" s="12" t="s">
        <v>20</v>
      </c>
      <c r="I94" s="11" t="s">
        <v>32</v>
      </c>
      <c r="J94" s="9">
        <v>3</v>
      </c>
      <c r="K94" s="12" t="s">
        <v>57</v>
      </c>
      <c r="L94" s="12" t="s">
        <v>44</v>
      </c>
      <c r="M94" s="16" t="s">
        <v>34</v>
      </c>
      <c r="N94" s="16" t="s">
        <v>35</v>
      </c>
      <c r="O94" s="16" t="s">
        <v>26</v>
      </c>
    </row>
    <row r="95" spans="1:15" x14ac:dyDescent="0.35">
      <c r="A95" s="2">
        <v>94</v>
      </c>
      <c r="B95" s="2" t="s">
        <v>141</v>
      </c>
      <c r="C95" s="11" t="s">
        <v>16</v>
      </c>
      <c r="D95" s="8">
        <v>27</v>
      </c>
      <c r="E95" s="12" t="s">
        <v>17</v>
      </c>
      <c r="F95" s="15" t="s">
        <v>29</v>
      </c>
      <c r="G95" s="11" t="s">
        <v>19</v>
      </c>
      <c r="H95" s="12" t="s">
        <v>31</v>
      </c>
      <c r="I95" s="12" t="s">
        <v>21</v>
      </c>
      <c r="J95" s="8">
        <v>0</v>
      </c>
      <c r="K95" s="12" t="s">
        <v>33</v>
      </c>
      <c r="L95" s="12" t="s">
        <v>44</v>
      </c>
      <c r="M95" s="16" t="s">
        <v>34</v>
      </c>
      <c r="N95" s="16" t="s">
        <v>35</v>
      </c>
      <c r="O95" s="16" t="s">
        <v>26</v>
      </c>
    </row>
    <row r="96" spans="1:15" x14ac:dyDescent="0.35">
      <c r="A96" s="2">
        <v>95</v>
      </c>
      <c r="B96" s="4" t="s">
        <v>142</v>
      </c>
      <c r="C96" s="11" t="s">
        <v>16</v>
      </c>
      <c r="D96" s="8">
        <v>50</v>
      </c>
      <c r="E96" s="11" t="s">
        <v>39</v>
      </c>
      <c r="F96" s="15" t="s">
        <v>42</v>
      </c>
      <c r="G96" s="11" t="s">
        <v>19</v>
      </c>
      <c r="H96" s="11" t="s">
        <v>20</v>
      </c>
      <c r="I96" s="11" t="s">
        <v>32</v>
      </c>
      <c r="J96" s="8">
        <v>2</v>
      </c>
      <c r="K96" s="12" t="s">
        <v>57</v>
      </c>
      <c r="L96" s="11" t="s">
        <v>51</v>
      </c>
      <c r="M96" s="16" t="s">
        <v>34</v>
      </c>
      <c r="N96" s="16" t="s">
        <v>35</v>
      </c>
      <c r="O96" s="16" t="s">
        <v>45</v>
      </c>
    </row>
    <row r="97" spans="1:15" x14ac:dyDescent="0.35">
      <c r="A97" s="2">
        <v>96</v>
      </c>
      <c r="B97" s="2" t="s">
        <v>143</v>
      </c>
      <c r="C97" s="11" t="s">
        <v>16</v>
      </c>
      <c r="D97" s="8">
        <v>23</v>
      </c>
      <c r="E97" s="11" t="s">
        <v>39</v>
      </c>
      <c r="F97" s="15" t="s">
        <v>42</v>
      </c>
      <c r="G97" s="12" t="s">
        <v>117</v>
      </c>
      <c r="H97" s="12" t="s">
        <v>43</v>
      </c>
      <c r="I97" s="12" t="s">
        <v>21</v>
      </c>
      <c r="J97" s="8">
        <v>0</v>
      </c>
      <c r="K97" s="12" t="s">
        <v>57</v>
      </c>
      <c r="L97" s="12" t="s">
        <v>44</v>
      </c>
      <c r="M97" s="16" t="s">
        <v>34</v>
      </c>
      <c r="N97" s="16" t="s">
        <v>35</v>
      </c>
      <c r="O97" s="16" t="s">
        <v>26</v>
      </c>
    </row>
    <row r="98" spans="1:15" x14ac:dyDescent="0.35">
      <c r="A98" s="2">
        <v>97</v>
      </c>
      <c r="B98" s="4" t="s">
        <v>144</v>
      </c>
      <c r="C98" s="11" t="s">
        <v>16</v>
      </c>
      <c r="D98" s="8">
        <v>34</v>
      </c>
      <c r="E98" s="12" t="s">
        <v>17</v>
      </c>
      <c r="F98" s="15" t="s">
        <v>56</v>
      </c>
      <c r="G98" s="11" t="s">
        <v>19</v>
      </c>
      <c r="H98" s="12" t="s">
        <v>20</v>
      </c>
      <c r="I98" s="11" t="s">
        <v>32</v>
      </c>
      <c r="J98" s="8">
        <v>1</v>
      </c>
      <c r="K98" s="12" t="s">
        <v>53</v>
      </c>
      <c r="L98" s="11" t="s">
        <v>51</v>
      </c>
      <c r="M98" s="16" t="s">
        <v>24</v>
      </c>
      <c r="N98" s="16" t="s">
        <v>25</v>
      </c>
      <c r="O98" s="16" t="s">
        <v>26</v>
      </c>
    </row>
    <row r="99" spans="1:15" x14ac:dyDescent="0.35">
      <c r="A99" s="2">
        <v>98</v>
      </c>
      <c r="B99" s="2" t="s">
        <v>145</v>
      </c>
      <c r="C99" s="11" t="s">
        <v>16</v>
      </c>
      <c r="D99" s="8">
        <v>28</v>
      </c>
      <c r="E99" s="12" t="s">
        <v>17</v>
      </c>
      <c r="F99" s="15" t="s">
        <v>42</v>
      </c>
      <c r="G99" s="11" t="s">
        <v>19</v>
      </c>
      <c r="H99" s="12" t="s">
        <v>43</v>
      </c>
      <c r="I99" s="12" t="s">
        <v>21</v>
      </c>
      <c r="J99" s="8">
        <v>0</v>
      </c>
      <c r="K99" s="11" t="s">
        <v>33</v>
      </c>
      <c r="L99" s="12" t="s">
        <v>44</v>
      </c>
      <c r="M99" s="16" t="s">
        <v>34</v>
      </c>
      <c r="N99" s="16" t="s">
        <v>35</v>
      </c>
      <c r="O99" s="16" t="s">
        <v>45</v>
      </c>
    </row>
    <row r="100" spans="1:15" x14ac:dyDescent="0.35">
      <c r="A100" s="2">
        <v>99</v>
      </c>
      <c r="B100" s="4" t="s">
        <v>146</v>
      </c>
      <c r="C100" s="11" t="s">
        <v>16</v>
      </c>
      <c r="D100" s="8">
        <v>40</v>
      </c>
      <c r="E100" s="11" t="s">
        <v>39</v>
      </c>
      <c r="F100" s="15" t="s">
        <v>18</v>
      </c>
      <c r="G100" s="11" t="s">
        <v>30</v>
      </c>
      <c r="H100" s="12" t="s">
        <v>43</v>
      </c>
      <c r="I100" s="11" t="s">
        <v>32</v>
      </c>
      <c r="J100" s="8">
        <v>2</v>
      </c>
      <c r="K100" s="12" t="s">
        <v>22</v>
      </c>
      <c r="L100" s="11" t="s">
        <v>51</v>
      </c>
      <c r="M100" s="16" t="s">
        <v>34</v>
      </c>
      <c r="N100" s="16" t="s">
        <v>35</v>
      </c>
      <c r="O100" s="16" t="s">
        <v>45</v>
      </c>
    </row>
    <row r="101" spans="1:15" x14ac:dyDescent="0.35">
      <c r="A101" s="2">
        <v>100</v>
      </c>
      <c r="B101" s="2" t="s">
        <v>147</v>
      </c>
      <c r="C101" s="11" t="s">
        <v>16</v>
      </c>
      <c r="D101" s="8">
        <v>48</v>
      </c>
      <c r="E101" s="12" t="s">
        <v>17</v>
      </c>
      <c r="F101" s="15" t="s">
        <v>29</v>
      </c>
      <c r="G101" s="11" t="s">
        <v>19</v>
      </c>
      <c r="H101" s="12" t="s">
        <v>31</v>
      </c>
      <c r="I101" s="11" t="s">
        <v>32</v>
      </c>
      <c r="J101" s="8">
        <v>0</v>
      </c>
      <c r="K101" s="12" t="s">
        <v>33</v>
      </c>
      <c r="L101" s="12" t="s">
        <v>44</v>
      </c>
      <c r="M101" s="16" t="s">
        <v>34</v>
      </c>
      <c r="N101" s="16" t="s">
        <v>35</v>
      </c>
      <c r="O101" s="16" t="s">
        <v>45</v>
      </c>
    </row>
    <row r="102" spans="1:15" x14ac:dyDescent="0.35">
      <c r="A102" s="2">
        <v>101</v>
      </c>
      <c r="B102" s="4" t="s">
        <v>184</v>
      </c>
      <c r="C102" s="4" t="s">
        <v>28</v>
      </c>
      <c r="D102" s="2">
        <v>35</v>
      </c>
      <c r="E102" s="4" t="s">
        <v>39</v>
      </c>
      <c r="F102" s="3" t="s">
        <v>29</v>
      </c>
      <c r="G102" s="4" t="s">
        <v>19</v>
      </c>
      <c r="H102" s="2" t="s">
        <v>31</v>
      </c>
      <c r="I102" s="4" t="s">
        <v>32</v>
      </c>
      <c r="J102" s="2">
        <v>1</v>
      </c>
      <c r="K102" s="4" t="s">
        <v>33</v>
      </c>
      <c r="L102" s="2" t="s">
        <v>44</v>
      </c>
      <c r="M102" s="5" t="s">
        <v>34</v>
      </c>
      <c r="N102" s="5" t="s">
        <v>35</v>
      </c>
      <c r="O102" s="5" t="s">
        <v>26</v>
      </c>
    </row>
    <row r="103" spans="1:15" x14ac:dyDescent="0.35">
      <c r="A103" s="2">
        <v>102</v>
      </c>
      <c r="B103" s="2" t="s">
        <v>185</v>
      </c>
      <c r="C103" s="4" t="s">
        <v>16</v>
      </c>
      <c r="D103" s="2">
        <v>22</v>
      </c>
      <c r="E103" s="2" t="s">
        <v>17</v>
      </c>
      <c r="F103" s="3" t="s">
        <v>56</v>
      </c>
      <c r="G103" s="4" t="s">
        <v>30</v>
      </c>
      <c r="H103" s="2" t="s">
        <v>20</v>
      </c>
      <c r="I103" s="2" t="s">
        <v>21</v>
      </c>
      <c r="J103" s="2">
        <v>0</v>
      </c>
      <c r="K103" s="2" t="s">
        <v>57</v>
      </c>
      <c r="L103" s="4" t="s">
        <v>51</v>
      </c>
      <c r="M103" s="5" t="s">
        <v>34</v>
      </c>
      <c r="N103" s="5" t="s">
        <v>35</v>
      </c>
      <c r="O103" s="5" t="s">
        <v>26</v>
      </c>
    </row>
    <row r="104" spans="1:15" x14ac:dyDescent="0.35">
      <c r="A104" s="2">
        <v>103</v>
      </c>
      <c r="B104" s="4" t="s">
        <v>186</v>
      </c>
      <c r="C104" s="4" t="s">
        <v>16</v>
      </c>
      <c r="D104" s="2">
        <v>40</v>
      </c>
      <c r="E104" s="2" t="s">
        <v>37</v>
      </c>
      <c r="F104" s="3" t="s">
        <v>29</v>
      </c>
      <c r="G104" s="4" t="s">
        <v>19</v>
      </c>
      <c r="H104" s="2" t="s">
        <v>31</v>
      </c>
      <c r="I104" s="4" t="s">
        <v>32</v>
      </c>
      <c r="J104" s="2">
        <v>2</v>
      </c>
      <c r="K104" s="2" t="s">
        <v>33</v>
      </c>
      <c r="L104" s="2" t="s">
        <v>44</v>
      </c>
      <c r="M104" s="5" t="s">
        <v>34</v>
      </c>
      <c r="N104" s="5" t="s">
        <v>35</v>
      </c>
      <c r="O104" s="5" t="s">
        <v>26</v>
      </c>
    </row>
    <row r="105" spans="1:15" x14ac:dyDescent="0.35">
      <c r="A105" s="2">
        <v>104</v>
      </c>
      <c r="B105" s="2" t="s">
        <v>187</v>
      </c>
      <c r="C105" s="4" t="s">
        <v>16</v>
      </c>
      <c r="D105" s="2">
        <v>23</v>
      </c>
      <c r="E105" s="2" t="s">
        <v>17</v>
      </c>
      <c r="F105" s="3" t="s">
        <v>42</v>
      </c>
      <c r="G105" s="4" t="s">
        <v>19</v>
      </c>
      <c r="H105" s="2" t="s">
        <v>43</v>
      </c>
      <c r="I105" s="2" t="s">
        <v>32</v>
      </c>
      <c r="J105" s="4">
        <v>3</v>
      </c>
      <c r="K105" s="2" t="s">
        <v>57</v>
      </c>
      <c r="L105" s="4" t="s">
        <v>51</v>
      </c>
      <c r="M105" s="5" t="s">
        <v>34</v>
      </c>
      <c r="N105" s="5" t="s">
        <v>35</v>
      </c>
      <c r="O105" s="5" t="s">
        <v>26</v>
      </c>
    </row>
    <row r="106" spans="1:15" x14ac:dyDescent="0.35">
      <c r="A106" s="2">
        <v>105</v>
      </c>
      <c r="B106" s="4" t="s">
        <v>188</v>
      </c>
      <c r="C106" s="4" t="s">
        <v>16</v>
      </c>
      <c r="D106" s="2">
        <v>36</v>
      </c>
      <c r="E106" s="4" t="s">
        <v>39</v>
      </c>
      <c r="F106" s="3" t="s">
        <v>42</v>
      </c>
      <c r="G106" s="6" t="s">
        <v>19</v>
      </c>
      <c r="H106" s="2" t="s">
        <v>20</v>
      </c>
      <c r="I106" s="4" t="s">
        <v>32</v>
      </c>
      <c r="J106" s="2">
        <v>0</v>
      </c>
      <c r="K106" s="4" t="s">
        <v>33</v>
      </c>
      <c r="L106" s="2" t="s">
        <v>44</v>
      </c>
      <c r="M106" s="5" t="s">
        <v>34</v>
      </c>
      <c r="N106" s="5" t="s">
        <v>35</v>
      </c>
      <c r="O106" s="5" t="s">
        <v>45</v>
      </c>
    </row>
    <row r="107" spans="1:15" x14ac:dyDescent="0.35">
      <c r="A107" s="2">
        <v>106</v>
      </c>
      <c r="B107" s="2" t="s">
        <v>189</v>
      </c>
      <c r="C107" s="4" t="s">
        <v>16</v>
      </c>
      <c r="D107" s="2">
        <v>27</v>
      </c>
      <c r="E107" s="2" t="s">
        <v>17</v>
      </c>
      <c r="F107" s="3" t="s">
        <v>42</v>
      </c>
      <c r="G107" s="4" t="s">
        <v>19</v>
      </c>
      <c r="H107" s="2" t="s">
        <v>20</v>
      </c>
      <c r="I107" s="2" t="s">
        <v>21</v>
      </c>
      <c r="J107" s="2">
        <v>0</v>
      </c>
      <c r="K107" s="4" t="s">
        <v>33</v>
      </c>
      <c r="L107" s="2" t="s">
        <v>44</v>
      </c>
      <c r="M107" s="5" t="s">
        <v>34</v>
      </c>
      <c r="N107" s="5" t="s">
        <v>35</v>
      </c>
      <c r="O107" s="5" t="s">
        <v>26</v>
      </c>
    </row>
    <row r="108" spans="1:15" x14ac:dyDescent="0.35">
      <c r="A108" s="2">
        <v>107</v>
      </c>
      <c r="B108" s="4" t="s">
        <v>190</v>
      </c>
      <c r="C108" s="4" t="s">
        <v>16</v>
      </c>
      <c r="D108" s="4">
        <v>32</v>
      </c>
      <c r="E108" s="2" t="s">
        <v>17</v>
      </c>
      <c r="F108" s="3" t="s">
        <v>29</v>
      </c>
      <c r="G108" s="2" t="s">
        <v>117</v>
      </c>
      <c r="H108" s="2" t="s">
        <v>31</v>
      </c>
      <c r="I108" s="4" t="s">
        <v>32</v>
      </c>
      <c r="J108" s="4">
        <v>4</v>
      </c>
      <c r="K108" s="4" t="s">
        <v>33</v>
      </c>
      <c r="L108" s="4" t="s">
        <v>51</v>
      </c>
      <c r="M108" s="5" t="s">
        <v>34</v>
      </c>
      <c r="N108" s="5" t="s">
        <v>35</v>
      </c>
      <c r="O108" s="5" t="s">
        <v>26</v>
      </c>
    </row>
    <row r="109" spans="1:15" x14ac:dyDescent="0.35">
      <c r="A109" s="2">
        <v>108</v>
      </c>
      <c r="B109" s="2" t="s">
        <v>191</v>
      </c>
      <c r="C109" s="4" t="s">
        <v>16</v>
      </c>
      <c r="D109" s="4">
        <v>39</v>
      </c>
      <c r="E109" s="2" t="s">
        <v>17</v>
      </c>
      <c r="F109" s="3" t="s">
        <v>29</v>
      </c>
      <c r="G109" s="6" t="s">
        <v>19</v>
      </c>
      <c r="H109" s="2" t="s">
        <v>31</v>
      </c>
      <c r="I109" s="4" t="s">
        <v>32</v>
      </c>
      <c r="J109" s="2">
        <v>0</v>
      </c>
      <c r="K109" s="2" t="s">
        <v>53</v>
      </c>
      <c r="L109" s="4" t="s">
        <v>51</v>
      </c>
      <c r="M109" s="5" t="s">
        <v>34</v>
      </c>
      <c r="N109" s="5" t="s">
        <v>35</v>
      </c>
      <c r="O109" s="5" t="s">
        <v>26</v>
      </c>
    </row>
    <row r="110" spans="1:15" x14ac:dyDescent="0.35">
      <c r="A110" s="2">
        <v>109</v>
      </c>
      <c r="B110" s="4" t="s">
        <v>192</v>
      </c>
      <c r="C110" s="4" t="s">
        <v>16</v>
      </c>
      <c r="D110" s="4">
        <v>39</v>
      </c>
      <c r="E110" s="2" t="s">
        <v>17</v>
      </c>
      <c r="F110" s="3" t="s">
        <v>42</v>
      </c>
      <c r="G110" s="2" t="s">
        <v>117</v>
      </c>
      <c r="H110" s="2" t="s">
        <v>43</v>
      </c>
      <c r="I110" s="4" t="s">
        <v>32</v>
      </c>
      <c r="J110" s="2">
        <v>0</v>
      </c>
      <c r="K110" s="4" t="s">
        <v>33</v>
      </c>
      <c r="L110" s="4" t="s">
        <v>51</v>
      </c>
      <c r="M110" s="5" t="s">
        <v>34</v>
      </c>
      <c r="N110" s="5" t="s">
        <v>35</v>
      </c>
      <c r="O110" s="5" t="s">
        <v>26</v>
      </c>
    </row>
    <row r="111" spans="1:15" x14ac:dyDescent="0.35">
      <c r="A111" s="2">
        <v>110</v>
      </c>
      <c r="B111" s="2" t="s">
        <v>193</v>
      </c>
      <c r="C111" s="4" t="s">
        <v>16</v>
      </c>
      <c r="D111" s="2">
        <v>26</v>
      </c>
      <c r="E111" s="2" t="s">
        <v>17</v>
      </c>
      <c r="F111" s="3" t="s">
        <v>42</v>
      </c>
      <c r="G111" s="4" t="s">
        <v>30</v>
      </c>
      <c r="H111" s="2" t="s">
        <v>43</v>
      </c>
      <c r="I111" s="2" t="s">
        <v>21</v>
      </c>
      <c r="J111" s="2">
        <v>0</v>
      </c>
      <c r="K111" s="4" t="s">
        <v>33</v>
      </c>
      <c r="L111" s="4" t="s">
        <v>51</v>
      </c>
      <c r="M111" s="5" t="s">
        <v>34</v>
      </c>
      <c r="N111" s="5" t="s">
        <v>35</v>
      </c>
      <c r="O111" s="5" t="s">
        <v>45</v>
      </c>
    </row>
    <row r="112" spans="1:15" x14ac:dyDescent="0.35">
      <c r="A112" s="2">
        <v>111</v>
      </c>
      <c r="B112" s="4" t="s">
        <v>194</v>
      </c>
      <c r="C112" s="4" t="s">
        <v>16</v>
      </c>
      <c r="D112" s="2">
        <v>37</v>
      </c>
      <c r="E112" s="4" t="s">
        <v>39</v>
      </c>
      <c r="F112" s="3" t="s">
        <v>42</v>
      </c>
      <c r="G112" s="2" t="s">
        <v>117</v>
      </c>
      <c r="H112" s="2" t="s">
        <v>43</v>
      </c>
      <c r="I112" s="4" t="s">
        <v>32</v>
      </c>
      <c r="J112" s="2">
        <v>1</v>
      </c>
      <c r="K112" s="2" t="s">
        <v>57</v>
      </c>
      <c r="L112" s="2" t="s">
        <v>48</v>
      </c>
      <c r="M112" s="5" t="s">
        <v>34</v>
      </c>
      <c r="N112" s="5" t="s">
        <v>35</v>
      </c>
      <c r="O112" s="5" t="s">
        <v>26</v>
      </c>
    </row>
    <row r="113" spans="1:15" x14ac:dyDescent="0.35">
      <c r="A113" s="2">
        <v>112</v>
      </c>
      <c r="B113" s="2" t="s">
        <v>195</v>
      </c>
      <c r="C113" s="4" t="s">
        <v>28</v>
      </c>
      <c r="D113" s="2">
        <v>27</v>
      </c>
      <c r="E113" s="2" t="s">
        <v>17</v>
      </c>
      <c r="F113" s="3" t="s">
        <v>42</v>
      </c>
      <c r="G113" s="4" t="s">
        <v>19</v>
      </c>
      <c r="H113" s="2" t="s">
        <v>43</v>
      </c>
      <c r="I113" s="2" t="s">
        <v>21</v>
      </c>
      <c r="J113" s="2">
        <v>0</v>
      </c>
      <c r="K113" s="4" t="s">
        <v>33</v>
      </c>
      <c r="L113" s="2" t="s">
        <v>44</v>
      </c>
      <c r="M113" s="5" t="s">
        <v>34</v>
      </c>
      <c r="N113" s="5" t="s">
        <v>35</v>
      </c>
      <c r="O113" s="5" t="s">
        <v>45</v>
      </c>
    </row>
    <row r="114" spans="1:15" x14ac:dyDescent="0.35">
      <c r="A114" s="2">
        <v>113</v>
      </c>
      <c r="B114" s="4" t="s">
        <v>196</v>
      </c>
      <c r="C114" s="4" t="s">
        <v>16</v>
      </c>
      <c r="D114" s="2">
        <v>37</v>
      </c>
      <c r="E114" s="2" t="s">
        <v>17</v>
      </c>
      <c r="F114" s="3" t="s">
        <v>29</v>
      </c>
      <c r="G114" s="4" t="s">
        <v>30</v>
      </c>
      <c r="H114" s="2" t="s">
        <v>31</v>
      </c>
      <c r="I114" s="4" t="s">
        <v>32</v>
      </c>
      <c r="J114" s="2">
        <v>2</v>
      </c>
      <c r="K114" s="2" t="s">
        <v>33</v>
      </c>
      <c r="L114" s="4" t="s">
        <v>51</v>
      </c>
      <c r="M114" s="5" t="s">
        <v>34</v>
      </c>
      <c r="N114" s="5" t="s">
        <v>35</v>
      </c>
      <c r="O114" s="5" t="s">
        <v>26</v>
      </c>
    </row>
    <row r="115" spans="1:15" x14ac:dyDescent="0.35">
      <c r="A115" s="2">
        <v>114</v>
      </c>
      <c r="B115" s="2" t="s">
        <v>197</v>
      </c>
      <c r="C115" s="4" t="s">
        <v>28</v>
      </c>
      <c r="D115" s="4">
        <v>41</v>
      </c>
      <c r="E115" s="4" t="s">
        <v>39</v>
      </c>
      <c r="F115" s="3" t="s">
        <v>42</v>
      </c>
      <c r="G115" s="4" t="s">
        <v>19</v>
      </c>
      <c r="H115" s="2" t="s">
        <v>43</v>
      </c>
      <c r="I115" s="4" t="s">
        <v>32</v>
      </c>
      <c r="J115" s="2">
        <v>1</v>
      </c>
      <c r="K115" s="2" t="s">
        <v>57</v>
      </c>
      <c r="L115" s="4" t="s">
        <v>51</v>
      </c>
      <c r="M115" s="5" t="s">
        <v>34</v>
      </c>
      <c r="N115" s="5" t="s">
        <v>35</v>
      </c>
      <c r="O115" s="5" t="s">
        <v>26</v>
      </c>
    </row>
    <row r="116" spans="1:15" x14ac:dyDescent="0.35">
      <c r="A116" s="2">
        <v>115</v>
      </c>
      <c r="B116" s="4" t="s">
        <v>198</v>
      </c>
      <c r="C116" s="4" t="s">
        <v>16</v>
      </c>
      <c r="D116" s="2">
        <v>26</v>
      </c>
      <c r="E116" s="4" t="s">
        <v>39</v>
      </c>
      <c r="F116" s="3" t="s">
        <v>56</v>
      </c>
      <c r="G116" s="4" t="s">
        <v>19</v>
      </c>
      <c r="H116" s="2" t="s">
        <v>20</v>
      </c>
      <c r="I116" s="2" t="s">
        <v>32</v>
      </c>
      <c r="J116" s="2">
        <v>2</v>
      </c>
      <c r="K116" s="2" t="s">
        <v>53</v>
      </c>
      <c r="L116" s="2" t="s">
        <v>44</v>
      </c>
      <c r="M116" s="5" t="s">
        <v>34</v>
      </c>
      <c r="N116" s="5" t="s">
        <v>35</v>
      </c>
      <c r="O116" s="5" t="s">
        <v>26</v>
      </c>
    </row>
    <row r="117" spans="1:15" x14ac:dyDescent="0.35">
      <c r="A117" s="2">
        <v>116</v>
      </c>
      <c r="B117" s="2" t="s">
        <v>199</v>
      </c>
      <c r="C117" s="4" t="s">
        <v>16</v>
      </c>
      <c r="D117" s="4">
        <v>42</v>
      </c>
      <c r="E117" s="2" t="s">
        <v>17</v>
      </c>
      <c r="F117" s="3" t="s">
        <v>56</v>
      </c>
      <c r="G117" s="4" t="s">
        <v>19</v>
      </c>
      <c r="H117" s="2" t="s">
        <v>20</v>
      </c>
      <c r="I117" s="4" t="s">
        <v>32</v>
      </c>
      <c r="J117" s="2">
        <v>1</v>
      </c>
      <c r="K117" s="2" t="s">
        <v>22</v>
      </c>
      <c r="L117" s="2" t="s">
        <v>44</v>
      </c>
      <c r="M117" s="5" t="s">
        <v>34</v>
      </c>
      <c r="N117" s="5" t="s">
        <v>35</v>
      </c>
      <c r="O117" s="5" t="s">
        <v>26</v>
      </c>
    </row>
    <row r="118" spans="1:15" x14ac:dyDescent="0.35">
      <c r="A118" s="2">
        <v>117</v>
      </c>
      <c r="B118" s="4" t="s">
        <v>200</v>
      </c>
      <c r="C118" s="4" t="s">
        <v>28</v>
      </c>
      <c r="D118" s="4">
        <v>24</v>
      </c>
      <c r="E118" s="2" t="s">
        <v>37</v>
      </c>
      <c r="F118" s="3" t="s">
        <v>29</v>
      </c>
      <c r="G118" s="2" t="s">
        <v>117</v>
      </c>
      <c r="H118" s="2" t="s">
        <v>31</v>
      </c>
      <c r="I118" s="2" t="s">
        <v>21</v>
      </c>
      <c r="J118" s="2">
        <v>0</v>
      </c>
      <c r="K118" s="4" t="s">
        <v>33</v>
      </c>
      <c r="L118" s="4" t="s">
        <v>51</v>
      </c>
      <c r="M118" s="5" t="s">
        <v>34</v>
      </c>
      <c r="N118" s="5" t="s">
        <v>35</v>
      </c>
      <c r="O118" s="5" t="s">
        <v>26</v>
      </c>
    </row>
    <row r="119" spans="1:15" x14ac:dyDescent="0.35">
      <c r="A119" s="2">
        <v>118</v>
      </c>
      <c r="B119" s="4" t="s">
        <v>201</v>
      </c>
      <c r="C119" s="4" t="s">
        <v>16</v>
      </c>
      <c r="D119" s="4">
        <v>24</v>
      </c>
      <c r="E119" s="4" t="s">
        <v>39</v>
      </c>
      <c r="F119" s="3" t="s">
        <v>42</v>
      </c>
      <c r="G119" s="4" t="s">
        <v>30</v>
      </c>
      <c r="H119" s="2" t="s">
        <v>43</v>
      </c>
      <c r="I119" s="2" t="s">
        <v>32</v>
      </c>
      <c r="J119" s="4">
        <v>3</v>
      </c>
      <c r="K119" s="4" t="s">
        <v>33</v>
      </c>
      <c r="L119" s="2" t="s">
        <v>48</v>
      </c>
      <c r="M119" s="5" t="s">
        <v>34</v>
      </c>
      <c r="N119" s="5" t="s">
        <v>35</v>
      </c>
      <c r="O119" s="5" t="s">
        <v>26</v>
      </c>
    </row>
    <row r="120" spans="1:15" x14ac:dyDescent="0.35">
      <c r="A120" s="2">
        <v>119</v>
      </c>
      <c r="B120" s="2" t="s">
        <v>202</v>
      </c>
      <c r="C120" s="4" t="s">
        <v>16</v>
      </c>
      <c r="D120" s="2">
        <v>36</v>
      </c>
      <c r="E120" s="2" t="s">
        <v>37</v>
      </c>
      <c r="F120" s="3" t="s">
        <v>29</v>
      </c>
      <c r="G120" s="4" t="s">
        <v>19</v>
      </c>
      <c r="H120" s="2" t="s">
        <v>31</v>
      </c>
      <c r="I120" s="4" t="s">
        <v>32</v>
      </c>
      <c r="J120" s="2">
        <v>1</v>
      </c>
      <c r="K120" s="2" t="s">
        <v>33</v>
      </c>
      <c r="L120" s="2" t="s">
        <v>44</v>
      </c>
      <c r="M120" s="5" t="s">
        <v>34</v>
      </c>
      <c r="N120" s="5" t="s">
        <v>35</v>
      </c>
      <c r="O120" s="5" t="s">
        <v>26</v>
      </c>
    </row>
    <row r="121" spans="1:15" x14ac:dyDescent="0.35">
      <c r="A121" s="2">
        <v>120</v>
      </c>
      <c r="B121" s="4" t="s">
        <v>203</v>
      </c>
      <c r="C121" s="4" t="s">
        <v>16</v>
      </c>
      <c r="D121" s="4">
        <v>45</v>
      </c>
      <c r="E121" s="2" t="s">
        <v>17</v>
      </c>
      <c r="F121" s="3" t="s">
        <v>56</v>
      </c>
      <c r="G121" s="4" t="s">
        <v>19</v>
      </c>
      <c r="H121" s="2" t="s">
        <v>20</v>
      </c>
      <c r="I121" s="4" t="s">
        <v>32</v>
      </c>
      <c r="J121" s="2">
        <v>2</v>
      </c>
      <c r="K121" s="2" t="s">
        <v>53</v>
      </c>
      <c r="L121" s="2" t="s">
        <v>44</v>
      </c>
      <c r="M121" s="5" t="s">
        <v>34</v>
      </c>
      <c r="N121" s="5" t="s">
        <v>35</v>
      </c>
      <c r="O121"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zoomScaleNormal="100" workbookViewId="0">
      <selection activeCell="C1" sqref="C1:O121"/>
    </sheetView>
  </sheetViews>
  <sheetFormatPr defaultRowHeight="14.5" x14ac:dyDescent="0.35"/>
  <cols>
    <col min="1" max="1" width="3.26953125" bestFit="1" customWidth="1"/>
    <col min="2" max="2" width="26.1796875" bestFit="1" customWidth="1"/>
    <col min="3" max="3" width="10.54296875" style="13" bestFit="1" customWidth="1"/>
    <col min="4" max="4" width="4.54296875" style="13" bestFit="1" customWidth="1"/>
    <col min="5" max="5" width="8.7265625" style="13" bestFit="1" customWidth="1"/>
    <col min="6" max="6" width="24.6328125" style="13" bestFit="1" customWidth="1"/>
    <col min="7" max="7" width="12.26953125" style="13" bestFit="1" customWidth="1"/>
    <col min="8" max="8" width="9.26953125" style="13" bestFit="1" customWidth="1"/>
    <col min="9" max="9" width="13.6328125" style="13" bestFit="1" customWidth="1"/>
    <col min="10" max="10" width="15.26953125" style="13" bestFit="1" customWidth="1"/>
    <col min="11" max="11" width="14.81640625" style="13" bestFit="1" customWidth="1"/>
    <col min="12" max="12" width="13.54296875" style="13" bestFit="1" customWidth="1"/>
    <col min="13" max="13" width="15.26953125" style="13" bestFit="1" customWidth="1"/>
    <col min="14" max="14" width="15.54296875" style="13" bestFit="1" customWidth="1"/>
    <col min="15" max="15" width="11.54296875" style="13" bestFit="1" customWidth="1"/>
  </cols>
  <sheetData>
    <row r="1" spans="1:15" x14ac:dyDescent="0.35">
      <c r="A1" s="1" t="s">
        <v>0</v>
      </c>
      <c r="B1" s="1" t="s">
        <v>1</v>
      </c>
      <c r="C1" s="10" t="s">
        <v>2</v>
      </c>
      <c r="D1" s="10" t="s">
        <v>3</v>
      </c>
      <c r="E1" s="10" t="s">
        <v>4</v>
      </c>
      <c r="F1" s="14" t="s">
        <v>5</v>
      </c>
      <c r="G1" s="10" t="s">
        <v>6</v>
      </c>
      <c r="H1" s="10" t="s">
        <v>7</v>
      </c>
      <c r="I1" s="10" t="s">
        <v>8</v>
      </c>
      <c r="J1" s="10" t="s">
        <v>9</v>
      </c>
      <c r="K1" s="10" t="s">
        <v>10</v>
      </c>
      <c r="L1" s="10" t="s">
        <v>11</v>
      </c>
      <c r="M1" s="10" t="s">
        <v>12</v>
      </c>
      <c r="N1" s="10" t="s">
        <v>13</v>
      </c>
      <c r="O1" s="10" t="s">
        <v>14</v>
      </c>
    </row>
    <row r="2" spans="1:15" x14ac:dyDescent="0.35">
      <c r="A2" s="2">
        <v>1</v>
      </c>
      <c r="B2" s="2" t="s">
        <v>15</v>
      </c>
      <c r="C2" s="12" t="s">
        <v>16</v>
      </c>
      <c r="D2" s="12" t="s">
        <v>205</v>
      </c>
      <c r="E2" s="12" t="s">
        <v>17</v>
      </c>
      <c r="F2" s="15" t="s">
        <v>18</v>
      </c>
      <c r="G2" s="11" t="s">
        <v>210</v>
      </c>
      <c r="H2" s="12" t="s">
        <v>20</v>
      </c>
      <c r="I2" s="12" t="s">
        <v>21</v>
      </c>
      <c r="J2" s="12" t="s">
        <v>35</v>
      </c>
      <c r="K2" s="12" t="s">
        <v>22</v>
      </c>
      <c r="L2" s="12" t="s">
        <v>23</v>
      </c>
      <c r="M2" s="16" t="s">
        <v>24</v>
      </c>
      <c r="N2" s="16" t="s">
        <v>25</v>
      </c>
      <c r="O2" s="16" t="s">
        <v>26</v>
      </c>
    </row>
    <row r="3" spans="1:15" x14ac:dyDescent="0.35">
      <c r="A3" s="2">
        <v>2</v>
      </c>
      <c r="B3" s="4" t="s">
        <v>27</v>
      </c>
      <c r="C3" s="11" t="s">
        <v>28</v>
      </c>
      <c r="D3" s="8" t="s">
        <v>205</v>
      </c>
      <c r="E3" s="12" t="s">
        <v>17</v>
      </c>
      <c r="F3" s="15" t="s">
        <v>29</v>
      </c>
      <c r="G3" s="11" t="s">
        <v>209</v>
      </c>
      <c r="H3" s="12" t="s">
        <v>31</v>
      </c>
      <c r="I3" s="11" t="s">
        <v>32</v>
      </c>
      <c r="J3" s="12" t="s">
        <v>211</v>
      </c>
      <c r="K3" s="11" t="s">
        <v>33</v>
      </c>
      <c r="L3" s="12" t="s">
        <v>23</v>
      </c>
      <c r="M3" s="16" t="s">
        <v>34</v>
      </c>
      <c r="N3" s="16" t="s">
        <v>35</v>
      </c>
      <c r="O3" s="16" t="s">
        <v>26</v>
      </c>
    </row>
    <row r="4" spans="1:15" x14ac:dyDescent="0.35">
      <c r="A4" s="2">
        <v>3</v>
      </c>
      <c r="B4" s="2" t="s">
        <v>36</v>
      </c>
      <c r="C4" s="12" t="s">
        <v>16</v>
      </c>
      <c r="D4" s="11" t="s">
        <v>206</v>
      </c>
      <c r="E4" s="12" t="s">
        <v>37</v>
      </c>
      <c r="F4" s="15" t="s">
        <v>29</v>
      </c>
      <c r="G4" s="11" t="s">
        <v>210</v>
      </c>
      <c r="H4" s="12" t="s">
        <v>31</v>
      </c>
      <c r="I4" s="11" t="s">
        <v>32</v>
      </c>
      <c r="J4" s="12" t="s">
        <v>211</v>
      </c>
      <c r="K4" s="11" t="s">
        <v>33</v>
      </c>
      <c r="L4" s="11" t="s">
        <v>23</v>
      </c>
      <c r="M4" s="16" t="s">
        <v>34</v>
      </c>
      <c r="N4" s="16" t="s">
        <v>35</v>
      </c>
      <c r="O4" s="16" t="s">
        <v>26</v>
      </c>
    </row>
    <row r="5" spans="1:15" x14ac:dyDescent="0.35">
      <c r="A5" s="2">
        <v>4</v>
      </c>
      <c r="B5" s="4" t="s">
        <v>38</v>
      </c>
      <c r="C5" s="11" t="s">
        <v>28</v>
      </c>
      <c r="D5" s="12" t="s">
        <v>205</v>
      </c>
      <c r="E5" s="11" t="s">
        <v>39</v>
      </c>
      <c r="F5" s="15" t="s">
        <v>29</v>
      </c>
      <c r="G5" s="11" t="s">
        <v>210</v>
      </c>
      <c r="H5" s="12" t="s">
        <v>31</v>
      </c>
      <c r="I5" s="11" t="s">
        <v>32</v>
      </c>
      <c r="J5" s="12" t="s">
        <v>211</v>
      </c>
      <c r="K5" s="12" t="s">
        <v>33</v>
      </c>
      <c r="L5" s="12" t="s">
        <v>23</v>
      </c>
      <c r="M5" s="16" t="s">
        <v>34</v>
      </c>
      <c r="N5" s="16" t="s">
        <v>35</v>
      </c>
      <c r="O5" s="16" t="s">
        <v>26</v>
      </c>
    </row>
    <row r="6" spans="1:15" x14ac:dyDescent="0.35">
      <c r="A6" s="2">
        <v>5</v>
      </c>
      <c r="B6" s="2" t="s">
        <v>40</v>
      </c>
      <c r="C6" s="12" t="s">
        <v>16</v>
      </c>
      <c r="D6" s="8" t="s">
        <v>204</v>
      </c>
      <c r="E6" s="11" t="s">
        <v>39</v>
      </c>
      <c r="F6" s="15" t="s">
        <v>29</v>
      </c>
      <c r="G6" s="11" t="s">
        <v>209</v>
      </c>
      <c r="H6" s="12" t="s">
        <v>31</v>
      </c>
      <c r="I6" s="12" t="s">
        <v>21</v>
      </c>
      <c r="J6" s="12" t="s">
        <v>35</v>
      </c>
      <c r="K6" s="11" t="s">
        <v>33</v>
      </c>
      <c r="L6" s="12" t="s">
        <v>23</v>
      </c>
      <c r="M6" s="16" t="s">
        <v>34</v>
      </c>
      <c r="N6" s="16" t="s">
        <v>35</v>
      </c>
      <c r="O6" s="16" t="s">
        <v>26</v>
      </c>
    </row>
    <row r="7" spans="1:15" x14ac:dyDescent="0.35">
      <c r="A7" s="2">
        <v>6</v>
      </c>
      <c r="B7" s="4" t="s">
        <v>41</v>
      </c>
      <c r="C7" s="11" t="s">
        <v>28</v>
      </c>
      <c r="D7" s="12" t="s">
        <v>204</v>
      </c>
      <c r="E7" s="11" t="s">
        <v>39</v>
      </c>
      <c r="F7" s="15" t="s">
        <v>42</v>
      </c>
      <c r="G7" s="11" t="s">
        <v>210</v>
      </c>
      <c r="H7" s="12" t="s">
        <v>43</v>
      </c>
      <c r="I7" s="12" t="s">
        <v>21</v>
      </c>
      <c r="J7" s="12" t="s">
        <v>35</v>
      </c>
      <c r="K7" s="11" t="s">
        <v>33</v>
      </c>
      <c r="L7" s="12" t="s">
        <v>44</v>
      </c>
      <c r="M7" s="16" t="s">
        <v>24</v>
      </c>
      <c r="N7" s="16" t="s">
        <v>25</v>
      </c>
      <c r="O7" s="16" t="s">
        <v>45</v>
      </c>
    </row>
    <row r="8" spans="1:15" x14ac:dyDescent="0.35">
      <c r="A8" s="2">
        <v>7</v>
      </c>
      <c r="B8" s="2" t="s">
        <v>46</v>
      </c>
      <c r="C8" s="12" t="s">
        <v>16</v>
      </c>
      <c r="D8" s="12" t="s">
        <v>205</v>
      </c>
      <c r="E8" s="12" t="s">
        <v>17</v>
      </c>
      <c r="F8" s="15" t="s">
        <v>29</v>
      </c>
      <c r="G8" s="11" t="s">
        <v>210</v>
      </c>
      <c r="H8" s="12" t="s">
        <v>31</v>
      </c>
      <c r="I8" s="12" t="s">
        <v>21</v>
      </c>
      <c r="J8" s="12" t="s">
        <v>35</v>
      </c>
      <c r="K8" s="11" t="s">
        <v>33</v>
      </c>
      <c r="L8" s="12" t="s">
        <v>23</v>
      </c>
      <c r="M8" s="16" t="s">
        <v>34</v>
      </c>
      <c r="N8" s="16" t="s">
        <v>35</v>
      </c>
      <c r="O8" s="16" t="s">
        <v>26</v>
      </c>
    </row>
    <row r="9" spans="1:15" x14ac:dyDescent="0.35">
      <c r="A9" s="2">
        <v>8</v>
      </c>
      <c r="B9" s="4" t="s">
        <v>47</v>
      </c>
      <c r="C9" s="11" t="s">
        <v>16</v>
      </c>
      <c r="D9" s="8" t="s">
        <v>205</v>
      </c>
      <c r="E9" s="12" t="s">
        <v>17</v>
      </c>
      <c r="F9" s="15" t="s">
        <v>29</v>
      </c>
      <c r="G9" s="11" t="s">
        <v>209</v>
      </c>
      <c r="H9" s="12" t="s">
        <v>31</v>
      </c>
      <c r="I9" s="11" t="s">
        <v>32</v>
      </c>
      <c r="J9" s="12" t="s">
        <v>211</v>
      </c>
      <c r="K9" s="12" t="s">
        <v>33</v>
      </c>
      <c r="L9" s="12" t="s">
        <v>48</v>
      </c>
      <c r="M9" s="16" t="s">
        <v>34</v>
      </c>
      <c r="N9" s="16" t="s">
        <v>35</v>
      </c>
      <c r="O9" s="16" t="s">
        <v>26</v>
      </c>
    </row>
    <row r="10" spans="1:15" x14ac:dyDescent="0.35">
      <c r="A10" s="2">
        <v>9</v>
      </c>
      <c r="B10" s="2" t="s">
        <v>49</v>
      </c>
      <c r="C10" s="12" t="s">
        <v>16</v>
      </c>
      <c r="D10" s="8" t="s">
        <v>205</v>
      </c>
      <c r="E10" s="11" t="s">
        <v>39</v>
      </c>
      <c r="F10" s="15" t="s">
        <v>29</v>
      </c>
      <c r="G10" s="11" t="s">
        <v>209</v>
      </c>
      <c r="H10" s="12" t="s">
        <v>31</v>
      </c>
      <c r="I10" s="12" t="s">
        <v>32</v>
      </c>
      <c r="J10" s="11" t="s">
        <v>212</v>
      </c>
      <c r="K10" s="11" t="s">
        <v>33</v>
      </c>
      <c r="L10" s="12" t="s">
        <v>48</v>
      </c>
      <c r="M10" s="16" t="s">
        <v>34</v>
      </c>
      <c r="N10" s="16" t="s">
        <v>35</v>
      </c>
      <c r="O10" s="16" t="s">
        <v>26</v>
      </c>
    </row>
    <row r="11" spans="1:15" x14ac:dyDescent="0.35">
      <c r="A11" s="2">
        <v>10</v>
      </c>
      <c r="B11" s="4" t="s">
        <v>50</v>
      </c>
      <c r="C11" s="12" t="s">
        <v>16</v>
      </c>
      <c r="D11" s="12" t="s">
        <v>205</v>
      </c>
      <c r="E11" s="12" t="s">
        <v>17</v>
      </c>
      <c r="F11" s="15" t="s">
        <v>42</v>
      </c>
      <c r="G11" s="11" t="s">
        <v>210</v>
      </c>
      <c r="H11" s="12" t="s">
        <v>43</v>
      </c>
      <c r="I11" s="12" t="s">
        <v>21</v>
      </c>
      <c r="J11" s="12" t="s">
        <v>35</v>
      </c>
      <c r="K11" s="11" t="s">
        <v>33</v>
      </c>
      <c r="L11" s="11" t="s">
        <v>51</v>
      </c>
      <c r="M11" s="16" t="s">
        <v>34</v>
      </c>
      <c r="N11" s="16" t="s">
        <v>35</v>
      </c>
      <c r="O11" s="16" t="s">
        <v>26</v>
      </c>
    </row>
    <row r="12" spans="1:15" x14ac:dyDescent="0.35">
      <c r="A12" s="2">
        <v>11</v>
      </c>
      <c r="B12" s="2" t="s">
        <v>52</v>
      </c>
      <c r="C12" s="12" t="s">
        <v>16</v>
      </c>
      <c r="D12" s="12" t="s">
        <v>204</v>
      </c>
      <c r="E12" s="11" t="s">
        <v>39</v>
      </c>
      <c r="F12" s="15" t="s">
        <v>29</v>
      </c>
      <c r="G12" s="11" t="s">
        <v>210</v>
      </c>
      <c r="H12" s="12" t="s">
        <v>31</v>
      </c>
      <c r="I12" s="12" t="s">
        <v>21</v>
      </c>
      <c r="J12" s="12" t="s">
        <v>35</v>
      </c>
      <c r="K12" s="12" t="s">
        <v>53</v>
      </c>
      <c r="L12" s="12" t="s">
        <v>23</v>
      </c>
      <c r="M12" s="16" t="s">
        <v>54</v>
      </c>
      <c r="N12" s="16" t="s">
        <v>25</v>
      </c>
      <c r="O12" s="16" t="s">
        <v>45</v>
      </c>
    </row>
    <row r="13" spans="1:15" x14ac:dyDescent="0.35">
      <c r="A13" s="2">
        <v>12</v>
      </c>
      <c r="B13" s="4" t="s">
        <v>55</v>
      </c>
      <c r="C13" s="12" t="s">
        <v>16</v>
      </c>
      <c r="D13" s="9" t="s">
        <v>206</v>
      </c>
      <c r="E13" s="12" t="s">
        <v>17</v>
      </c>
      <c r="F13" s="15" t="s">
        <v>56</v>
      </c>
      <c r="G13" s="11" t="s">
        <v>209</v>
      </c>
      <c r="H13" s="12" t="s">
        <v>20</v>
      </c>
      <c r="I13" s="11" t="s">
        <v>32</v>
      </c>
      <c r="J13" s="12" t="s">
        <v>211</v>
      </c>
      <c r="K13" s="12" t="s">
        <v>57</v>
      </c>
      <c r="L13" s="11" t="s">
        <v>23</v>
      </c>
      <c r="M13" s="16" t="s">
        <v>34</v>
      </c>
      <c r="N13" s="16" t="s">
        <v>35</v>
      </c>
      <c r="O13" s="16" t="s">
        <v>26</v>
      </c>
    </row>
    <row r="14" spans="1:15" x14ac:dyDescent="0.35">
      <c r="A14" s="2">
        <v>13</v>
      </c>
      <c r="B14" s="2" t="s">
        <v>58</v>
      </c>
      <c r="C14" s="12" t="s">
        <v>16</v>
      </c>
      <c r="D14" s="12" t="s">
        <v>205</v>
      </c>
      <c r="E14" s="11" t="s">
        <v>39</v>
      </c>
      <c r="F14" s="15" t="s">
        <v>29</v>
      </c>
      <c r="G14" s="11" t="s">
        <v>210</v>
      </c>
      <c r="H14" s="12" t="s">
        <v>31</v>
      </c>
      <c r="I14" s="12" t="s">
        <v>21</v>
      </c>
      <c r="J14" s="12" t="s">
        <v>35</v>
      </c>
      <c r="K14" s="11" t="s">
        <v>33</v>
      </c>
      <c r="L14" s="12" t="s">
        <v>48</v>
      </c>
      <c r="M14" s="16" t="s">
        <v>34</v>
      </c>
      <c r="N14" s="16" t="s">
        <v>35</v>
      </c>
      <c r="O14" s="16" t="s">
        <v>26</v>
      </c>
    </row>
    <row r="15" spans="1:15" x14ac:dyDescent="0.35">
      <c r="A15" s="2">
        <v>14</v>
      </c>
      <c r="B15" s="4" t="s">
        <v>59</v>
      </c>
      <c r="C15" s="12" t="s">
        <v>16</v>
      </c>
      <c r="D15" s="8" t="s">
        <v>205</v>
      </c>
      <c r="E15" s="12" t="s">
        <v>17</v>
      </c>
      <c r="F15" s="15" t="s">
        <v>56</v>
      </c>
      <c r="G15" s="11" t="s">
        <v>209</v>
      </c>
      <c r="H15" s="12" t="s">
        <v>20</v>
      </c>
      <c r="I15" s="12" t="s">
        <v>21</v>
      </c>
      <c r="J15" s="12" t="s">
        <v>35</v>
      </c>
      <c r="K15" s="12" t="s">
        <v>22</v>
      </c>
      <c r="L15" s="12" t="s">
        <v>23</v>
      </c>
      <c r="M15" s="16" t="s">
        <v>34</v>
      </c>
      <c r="N15" s="16" t="s">
        <v>35</v>
      </c>
      <c r="O15" s="16" t="s">
        <v>26</v>
      </c>
    </row>
    <row r="16" spans="1:15" x14ac:dyDescent="0.35">
      <c r="A16" s="2">
        <v>15</v>
      </c>
      <c r="B16" s="2" t="s">
        <v>60</v>
      </c>
      <c r="C16" s="12" t="s">
        <v>16</v>
      </c>
      <c r="D16" s="8" t="s">
        <v>205</v>
      </c>
      <c r="E16" s="12" t="s">
        <v>17</v>
      </c>
      <c r="F16" s="15" t="s">
        <v>29</v>
      </c>
      <c r="G16" s="11" t="s">
        <v>209</v>
      </c>
      <c r="H16" s="12" t="s">
        <v>31</v>
      </c>
      <c r="I16" s="12" t="s">
        <v>21</v>
      </c>
      <c r="J16" s="12" t="s">
        <v>35</v>
      </c>
      <c r="K16" s="12" t="s">
        <v>33</v>
      </c>
      <c r="L16" s="11" t="s">
        <v>23</v>
      </c>
      <c r="M16" s="16" t="s">
        <v>34</v>
      </c>
      <c r="N16" s="16" t="s">
        <v>35</v>
      </c>
      <c r="O16" s="16" t="s">
        <v>26</v>
      </c>
    </row>
    <row r="17" spans="1:15" x14ac:dyDescent="0.35">
      <c r="A17" s="2">
        <v>16</v>
      </c>
      <c r="B17" s="4" t="s">
        <v>61</v>
      </c>
      <c r="C17" s="11" t="s">
        <v>28</v>
      </c>
      <c r="D17" s="12" t="s">
        <v>205</v>
      </c>
      <c r="E17" s="12" t="s">
        <v>17</v>
      </c>
      <c r="F17" s="15" t="s">
        <v>42</v>
      </c>
      <c r="G17" s="11" t="s">
        <v>210</v>
      </c>
      <c r="H17" s="12" t="s">
        <v>43</v>
      </c>
      <c r="I17" s="11" t="s">
        <v>32</v>
      </c>
      <c r="J17" s="12" t="s">
        <v>211</v>
      </c>
      <c r="K17" s="12" t="s">
        <v>57</v>
      </c>
      <c r="L17" s="12" t="s">
        <v>44</v>
      </c>
      <c r="M17" s="16" t="s">
        <v>34</v>
      </c>
      <c r="N17" s="16" t="s">
        <v>35</v>
      </c>
      <c r="O17" s="16" t="s">
        <v>26</v>
      </c>
    </row>
    <row r="18" spans="1:15" x14ac:dyDescent="0.35">
      <c r="A18" s="2">
        <v>17</v>
      </c>
      <c r="B18" s="2" t="s">
        <v>62</v>
      </c>
      <c r="C18" s="12" t="s">
        <v>28</v>
      </c>
      <c r="D18" s="8" t="s">
        <v>205</v>
      </c>
      <c r="E18" s="11" t="s">
        <v>39</v>
      </c>
      <c r="F18" s="15" t="s">
        <v>18</v>
      </c>
      <c r="G18" s="11" t="s">
        <v>209</v>
      </c>
      <c r="H18" s="12" t="s">
        <v>43</v>
      </c>
      <c r="I18" s="12" t="s">
        <v>21</v>
      </c>
      <c r="J18" s="12" t="s">
        <v>35</v>
      </c>
      <c r="K18" s="12" t="s">
        <v>57</v>
      </c>
      <c r="L18" s="12" t="s">
        <v>44</v>
      </c>
      <c r="M18" s="16" t="s">
        <v>34</v>
      </c>
      <c r="N18" s="16" t="s">
        <v>35</v>
      </c>
      <c r="O18" s="16" t="s">
        <v>26</v>
      </c>
    </row>
    <row r="19" spans="1:15" x14ac:dyDescent="0.35">
      <c r="A19" s="2">
        <v>18</v>
      </c>
      <c r="B19" s="4" t="s">
        <v>63</v>
      </c>
      <c r="C19" s="11" t="s">
        <v>16</v>
      </c>
      <c r="D19" s="11" t="s">
        <v>206</v>
      </c>
      <c r="E19" s="12" t="s">
        <v>17</v>
      </c>
      <c r="F19" s="15" t="s">
        <v>42</v>
      </c>
      <c r="G19" s="11" t="s">
        <v>210</v>
      </c>
      <c r="H19" s="11" t="s">
        <v>20</v>
      </c>
      <c r="I19" s="11" t="s">
        <v>32</v>
      </c>
      <c r="J19" s="12" t="s">
        <v>211</v>
      </c>
      <c r="K19" s="11" t="s">
        <v>33</v>
      </c>
      <c r="L19" s="11" t="s">
        <v>51</v>
      </c>
      <c r="M19" s="16" t="s">
        <v>54</v>
      </c>
      <c r="N19" s="16" t="s">
        <v>25</v>
      </c>
      <c r="O19" s="16" t="s">
        <v>45</v>
      </c>
    </row>
    <row r="20" spans="1:15" x14ac:dyDescent="0.35">
      <c r="A20" s="2">
        <v>19</v>
      </c>
      <c r="B20" s="2" t="s">
        <v>64</v>
      </c>
      <c r="C20" s="11" t="s">
        <v>16</v>
      </c>
      <c r="D20" s="12" t="s">
        <v>205</v>
      </c>
      <c r="E20" s="12" t="s">
        <v>17</v>
      </c>
      <c r="F20" s="15" t="s">
        <v>29</v>
      </c>
      <c r="G20" s="11" t="s">
        <v>210</v>
      </c>
      <c r="H20" s="12" t="s">
        <v>31</v>
      </c>
      <c r="I20" s="12" t="s">
        <v>21</v>
      </c>
      <c r="J20" s="12" t="s">
        <v>35</v>
      </c>
      <c r="K20" s="11" t="s">
        <v>33</v>
      </c>
      <c r="L20" s="11" t="s">
        <v>23</v>
      </c>
      <c r="M20" s="16" t="s">
        <v>34</v>
      </c>
      <c r="N20" s="16" t="s">
        <v>35</v>
      </c>
      <c r="O20" s="16" t="s">
        <v>26</v>
      </c>
    </row>
    <row r="21" spans="1:15" x14ac:dyDescent="0.35">
      <c r="A21" s="2">
        <v>20</v>
      </c>
      <c r="B21" s="4" t="s">
        <v>65</v>
      </c>
      <c r="C21" s="11" t="s">
        <v>28</v>
      </c>
      <c r="D21" s="12" t="s">
        <v>205</v>
      </c>
      <c r="E21" s="12" t="s">
        <v>17</v>
      </c>
      <c r="F21" s="15" t="s">
        <v>42</v>
      </c>
      <c r="G21" s="11" t="s">
        <v>210</v>
      </c>
      <c r="H21" s="12" t="s">
        <v>43</v>
      </c>
      <c r="I21" s="12" t="s">
        <v>21</v>
      </c>
      <c r="J21" s="12" t="s">
        <v>35</v>
      </c>
      <c r="K21" s="12" t="s">
        <v>57</v>
      </c>
      <c r="L21" s="12" t="s">
        <v>44</v>
      </c>
      <c r="M21" s="16" t="s">
        <v>34</v>
      </c>
      <c r="N21" s="16" t="s">
        <v>35</v>
      </c>
      <c r="O21" s="16" t="s">
        <v>26</v>
      </c>
    </row>
    <row r="22" spans="1:15" x14ac:dyDescent="0.35">
      <c r="A22" s="2">
        <v>21</v>
      </c>
      <c r="B22" s="2" t="s">
        <v>66</v>
      </c>
      <c r="C22" s="11" t="s">
        <v>16</v>
      </c>
      <c r="D22" s="8" t="s">
        <v>204</v>
      </c>
      <c r="E22" s="12" t="s">
        <v>37</v>
      </c>
      <c r="F22" s="15" t="s">
        <v>42</v>
      </c>
      <c r="G22" s="11" t="s">
        <v>209</v>
      </c>
      <c r="H22" s="12" t="s">
        <v>43</v>
      </c>
      <c r="I22" s="12" t="s">
        <v>21</v>
      </c>
      <c r="J22" s="12" t="s">
        <v>35</v>
      </c>
      <c r="K22" s="11" t="s">
        <v>33</v>
      </c>
      <c r="L22" s="12" t="s">
        <v>44</v>
      </c>
      <c r="M22" s="16" t="s">
        <v>54</v>
      </c>
      <c r="N22" s="16" t="s">
        <v>25</v>
      </c>
      <c r="O22" s="16" t="s">
        <v>45</v>
      </c>
    </row>
    <row r="23" spans="1:15" x14ac:dyDescent="0.35">
      <c r="A23" s="2">
        <v>22</v>
      </c>
      <c r="B23" s="4" t="s">
        <v>67</v>
      </c>
      <c r="C23" s="11" t="s">
        <v>16</v>
      </c>
      <c r="D23" s="12" t="s">
        <v>205</v>
      </c>
      <c r="E23" s="12" t="s">
        <v>17</v>
      </c>
      <c r="F23" s="15" t="s">
        <v>29</v>
      </c>
      <c r="G23" s="11" t="s">
        <v>210</v>
      </c>
      <c r="H23" s="12" t="s">
        <v>31</v>
      </c>
      <c r="I23" s="12" t="s">
        <v>21</v>
      </c>
      <c r="J23" s="12" t="s">
        <v>35</v>
      </c>
      <c r="K23" s="11" t="s">
        <v>33</v>
      </c>
      <c r="L23" s="12" t="s">
        <v>23</v>
      </c>
      <c r="M23" s="16" t="s">
        <v>34</v>
      </c>
      <c r="N23" s="16" t="s">
        <v>35</v>
      </c>
      <c r="O23" s="16" t="s">
        <v>26</v>
      </c>
    </row>
    <row r="24" spans="1:15" x14ac:dyDescent="0.35">
      <c r="A24" s="2">
        <v>23</v>
      </c>
      <c r="B24" s="2" t="s">
        <v>68</v>
      </c>
      <c r="C24" s="11" t="s">
        <v>28</v>
      </c>
      <c r="D24" s="12" t="s">
        <v>205</v>
      </c>
      <c r="E24" s="12" t="s">
        <v>17</v>
      </c>
      <c r="F24" s="15" t="s">
        <v>56</v>
      </c>
      <c r="G24" s="11" t="s">
        <v>210</v>
      </c>
      <c r="H24" s="12" t="s">
        <v>20</v>
      </c>
      <c r="I24" s="12" t="s">
        <v>21</v>
      </c>
      <c r="J24" s="12" t="s">
        <v>35</v>
      </c>
      <c r="K24" s="11" t="s">
        <v>33</v>
      </c>
      <c r="L24" s="12" t="s">
        <v>48</v>
      </c>
      <c r="M24" s="16" t="s">
        <v>34</v>
      </c>
      <c r="N24" s="16" t="s">
        <v>35</v>
      </c>
      <c r="O24" s="16" t="s">
        <v>26</v>
      </c>
    </row>
    <row r="25" spans="1:15" x14ac:dyDescent="0.35">
      <c r="A25" s="2">
        <v>24</v>
      </c>
      <c r="B25" s="4" t="s">
        <v>69</v>
      </c>
      <c r="C25" s="11" t="s">
        <v>16</v>
      </c>
      <c r="D25" s="12" t="s">
        <v>205</v>
      </c>
      <c r="E25" s="12" t="s">
        <v>17</v>
      </c>
      <c r="F25" s="15" t="s">
        <v>29</v>
      </c>
      <c r="G25" s="11" t="s">
        <v>210</v>
      </c>
      <c r="H25" s="12" t="s">
        <v>31</v>
      </c>
      <c r="I25" s="12" t="s">
        <v>21</v>
      </c>
      <c r="J25" s="12" t="s">
        <v>35</v>
      </c>
      <c r="K25" s="11" t="s">
        <v>33</v>
      </c>
      <c r="L25" s="11" t="s">
        <v>23</v>
      </c>
      <c r="M25" s="16" t="s">
        <v>54</v>
      </c>
      <c r="N25" s="16" t="s">
        <v>25</v>
      </c>
      <c r="O25" s="16" t="s">
        <v>45</v>
      </c>
    </row>
    <row r="26" spans="1:15" x14ac:dyDescent="0.35">
      <c r="A26" s="2">
        <v>25</v>
      </c>
      <c r="B26" s="2" t="s">
        <v>70</v>
      </c>
      <c r="C26" s="11" t="s">
        <v>28</v>
      </c>
      <c r="D26" s="12" t="s">
        <v>204</v>
      </c>
      <c r="E26" s="11" t="s">
        <v>39</v>
      </c>
      <c r="F26" s="15" t="s">
        <v>56</v>
      </c>
      <c r="G26" s="11" t="s">
        <v>210</v>
      </c>
      <c r="H26" s="12" t="s">
        <v>20</v>
      </c>
      <c r="I26" s="12" t="s">
        <v>21</v>
      </c>
      <c r="J26" s="12" t="s">
        <v>35</v>
      </c>
      <c r="K26" s="12" t="s">
        <v>57</v>
      </c>
      <c r="L26" s="12" t="s">
        <v>23</v>
      </c>
      <c r="M26" s="16" t="s">
        <v>34</v>
      </c>
      <c r="N26" s="16" t="s">
        <v>35</v>
      </c>
      <c r="O26" s="16" t="s">
        <v>26</v>
      </c>
    </row>
    <row r="27" spans="1:15" x14ac:dyDescent="0.35">
      <c r="A27" s="2">
        <v>26</v>
      </c>
      <c r="B27" s="4" t="s">
        <v>71</v>
      </c>
      <c r="C27" s="11" t="s">
        <v>16</v>
      </c>
      <c r="D27" s="8" t="s">
        <v>205</v>
      </c>
      <c r="E27" s="11" t="s">
        <v>39</v>
      </c>
      <c r="F27" s="15" t="s">
        <v>29</v>
      </c>
      <c r="G27" s="11" t="s">
        <v>209</v>
      </c>
      <c r="H27" s="12" t="s">
        <v>31</v>
      </c>
      <c r="I27" s="12" t="s">
        <v>21</v>
      </c>
      <c r="J27" s="12" t="s">
        <v>35</v>
      </c>
      <c r="K27" s="11" t="s">
        <v>33</v>
      </c>
      <c r="L27" s="11" t="s">
        <v>23</v>
      </c>
      <c r="M27" s="16" t="s">
        <v>34</v>
      </c>
      <c r="N27" s="16" t="s">
        <v>35</v>
      </c>
      <c r="O27" s="16" t="s">
        <v>26</v>
      </c>
    </row>
    <row r="28" spans="1:15" x14ac:dyDescent="0.35">
      <c r="A28" s="2">
        <v>27</v>
      </c>
      <c r="B28" s="2" t="s">
        <v>72</v>
      </c>
      <c r="C28" s="11" t="s">
        <v>28</v>
      </c>
      <c r="D28" s="12" t="s">
        <v>205</v>
      </c>
      <c r="E28" s="11" t="s">
        <v>39</v>
      </c>
      <c r="F28" s="15" t="s">
        <v>29</v>
      </c>
      <c r="G28" s="11" t="s">
        <v>210</v>
      </c>
      <c r="H28" s="12" t="s">
        <v>31</v>
      </c>
      <c r="I28" s="12" t="s">
        <v>32</v>
      </c>
      <c r="J28" s="12" t="s">
        <v>211</v>
      </c>
      <c r="K28" s="12" t="s">
        <v>22</v>
      </c>
      <c r="L28" s="11" t="s">
        <v>23</v>
      </c>
      <c r="M28" s="16" t="s">
        <v>34</v>
      </c>
      <c r="N28" s="16" t="s">
        <v>35</v>
      </c>
      <c r="O28" s="16" t="s">
        <v>26</v>
      </c>
    </row>
    <row r="29" spans="1:15" x14ac:dyDescent="0.35">
      <c r="A29" s="2">
        <v>28</v>
      </c>
      <c r="B29" s="2" t="s">
        <v>73</v>
      </c>
      <c r="C29" s="11" t="s">
        <v>16</v>
      </c>
      <c r="D29" s="12" t="s">
        <v>205</v>
      </c>
      <c r="E29" s="12" t="s">
        <v>37</v>
      </c>
      <c r="F29" s="15" t="s">
        <v>56</v>
      </c>
      <c r="G29" s="11" t="s">
        <v>210</v>
      </c>
      <c r="H29" s="12" t="s">
        <v>20</v>
      </c>
      <c r="I29" s="11" t="s">
        <v>32</v>
      </c>
      <c r="J29" s="11" t="s">
        <v>212</v>
      </c>
      <c r="K29" s="11" t="s">
        <v>33</v>
      </c>
      <c r="L29" s="12" t="s">
        <v>23</v>
      </c>
      <c r="M29" s="16" t="s">
        <v>34</v>
      </c>
      <c r="N29" s="16" t="s">
        <v>35</v>
      </c>
      <c r="O29" s="16" t="s">
        <v>26</v>
      </c>
    </row>
    <row r="30" spans="1:15" x14ac:dyDescent="0.35">
      <c r="A30" s="2">
        <v>29</v>
      </c>
      <c r="B30" s="4" t="s">
        <v>74</v>
      </c>
      <c r="C30" s="11" t="s">
        <v>28</v>
      </c>
      <c r="D30" s="12" t="s">
        <v>205</v>
      </c>
      <c r="E30" s="12" t="s">
        <v>17</v>
      </c>
      <c r="F30" s="15" t="s">
        <v>56</v>
      </c>
      <c r="G30" s="11" t="s">
        <v>210</v>
      </c>
      <c r="H30" s="12" t="s">
        <v>20</v>
      </c>
      <c r="I30" s="12" t="s">
        <v>21</v>
      </c>
      <c r="J30" s="12" t="s">
        <v>35</v>
      </c>
      <c r="K30" s="11" t="s">
        <v>33</v>
      </c>
      <c r="L30" s="12" t="s">
        <v>23</v>
      </c>
      <c r="M30" s="16" t="s">
        <v>54</v>
      </c>
      <c r="N30" s="16" t="s">
        <v>25</v>
      </c>
      <c r="O30" s="16" t="s">
        <v>45</v>
      </c>
    </row>
    <row r="31" spans="1:15" x14ac:dyDescent="0.35">
      <c r="A31" s="2">
        <v>30</v>
      </c>
      <c r="B31" s="2" t="s">
        <v>75</v>
      </c>
      <c r="C31" s="11" t="s">
        <v>28</v>
      </c>
      <c r="D31" s="8" t="s">
        <v>204</v>
      </c>
      <c r="E31" s="12" t="s">
        <v>17</v>
      </c>
      <c r="F31" s="15" t="s">
        <v>29</v>
      </c>
      <c r="G31" s="11" t="s">
        <v>209</v>
      </c>
      <c r="H31" s="12" t="s">
        <v>31</v>
      </c>
      <c r="I31" s="12" t="s">
        <v>21</v>
      </c>
      <c r="J31" s="12" t="s">
        <v>35</v>
      </c>
      <c r="K31" s="12" t="s">
        <v>22</v>
      </c>
      <c r="L31" s="11" t="s">
        <v>23</v>
      </c>
      <c r="M31" s="16" t="s">
        <v>34</v>
      </c>
      <c r="N31" s="16" t="s">
        <v>35</v>
      </c>
      <c r="O31" s="16" t="s">
        <v>26</v>
      </c>
    </row>
    <row r="32" spans="1:15" x14ac:dyDescent="0.35">
      <c r="A32" s="2">
        <v>31</v>
      </c>
      <c r="B32" s="4" t="s">
        <v>76</v>
      </c>
      <c r="C32" s="11" t="s">
        <v>16</v>
      </c>
      <c r="D32" s="8" t="s">
        <v>205</v>
      </c>
      <c r="E32" s="12" t="s">
        <v>17</v>
      </c>
      <c r="F32" s="15" t="s">
        <v>42</v>
      </c>
      <c r="G32" s="11" t="s">
        <v>209</v>
      </c>
      <c r="H32" s="12" t="s">
        <v>20</v>
      </c>
      <c r="I32" s="11" t="s">
        <v>32</v>
      </c>
      <c r="J32" s="12" t="s">
        <v>35</v>
      </c>
      <c r="K32" s="11" t="s">
        <v>33</v>
      </c>
      <c r="L32" s="12" t="s">
        <v>44</v>
      </c>
      <c r="M32" s="16" t="s">
        <v>34</v>
      </c>
      <c r="N32" s="16" t="s">
        <v>35</v>
      </c>
      <c r="O32" s="16" t="s">
        <v>26</v>
      </c>
    </row>
    <row r="33" spans="1:15" x14ac:dyDescent="0.35">
      <c r="A33" s="2">
        <v>32</v>
      </c>
      <c r="B33" s="2" t="s">
        <v>77</v>
      </c>
      <c r="C33" s="11" t="s">
        <v>28</v>
      </c>
      <c r="D33" s="12" t="s">
        <v>205</v>
      </c>
      <c r="E33" s="12" t="s">
        <v>17</v>
      </c>
      <c r="F33" s="15" t="s">
        <v>56</v>
      </c>
      <c r="G33" s="11" t="s">
        <v>210</v>
      </c>
      <c r="H33" s="12" t="s">
        <v>20</v>
      </c>
      <c r="I33" s="12" t="s">
        <v>21</v>
      </c>
      <c r="J33" s="12" t="s">
        <v>35</v>
      </c>
      <c r="K33" s="11" t="s">
        <v>33</v>
      </c>
      <c r="L33" s="11" t="s">
        <v>23</v>
      </c>
      <c r="M33" s="16" t="s">
        <v>54</v>
      </c>
      <c r="N33" s="16" t="s">
        <v>25</v>
      </c>
      <c r="O33" s="16" t="s">
        <v>45</v>
      </c>
    </row>
    <row r="34" spans="1:15" x14ac:dyDescent="0.35">
      <c r="A34" s="2">
        <v>33</v>
      </c>
      <c r="B34" s="4" t="s">
        <v>78</v>
      </c>
      <c r="C34" s="11" t="s">
        <v>16</v>
      </c>
      <c r="D34" s="12" t="s">
        <v>205</v>
      </c>
      <c r="E34" s="11" t="s">
        <v>39</v>
      </c>
      <c r="F34" s="15" t="s">
        <v>42</v>
      </c>
      <c r="G34" s="11" t="s">
        <v>210</v>
      </c>
      <c r="H34" s="12" t="s">
        <v>43</v>
      </c>
      <c r="I34" s="12" t="s">
        <v>21</v>
      </c>
      <c r="J34" s="12" t="s">
        <v>35</v>
      </c>
      <c r="K34" s="11" t="s">
        <v>33</v>
      </c>
      <c r="L34" s="11" t="s">
        <v>51</v>
      </c>
      <c r="M34" s="16" t="s">
        <v>34</v>
      </c>
      <c r="N34" s="16" t="s">
        <v>35</v>
      </c>
      <c r="O34" s="16" t="s">
        <v>26</v>
      </c>
    </row>
    <row r="35" spans="1:15" x14ac:dyDescent="0.35">
      <c r="A35" s="2">
        <v>34</v>
      </c>
      <c r="B35" s="2" t="s">
        <v>79</v>
      </c>
      <c r="C35" s="12" t="s">
        <v>16</v>
      </c>
      <c r="D35" s="8" t="s">
        <v>205</v>
      </c>
      <c r="E35" s="12" t="s">
        <v>37</v>
      </c>
      <c r="F35" s="15" t="s">
        <v>42</v>
      </c>
      <c r="G35" s="11" t="s">
        <v>209</v>
      </c>
      <c r="H35" s="12" t="s">
        <v>20</v>
      </c>
      <c r="I35" s="12" t="s">
        <v>32</v>
      </c>
      <c r="J35" s="12" t="s">
        <v>211</v>
      </c>
      <c r="K35" s="11" t="s">
        <v>33</v>
      </c>
      <c r="L35" s="12" t="s">
        <v>44</v>
      </c>
      <c r="M35" s="16" t="s">
        <v>54</v>
      </c>
      <c r="N35" s="16" t="s">
        <v>25</v>
      </c>
      <c r="O35" s="16" t="s">
        <v>45</v>
      </c>
    </row>
    <row r="36" spans="1:15" x14ac:dyDescent="0.35">
      <c r="A36" s="2">
        <v>35</v>
      </c>
      <c r="B36" s="4" t="s">
        <v>80</v>
      </c>
      <c r="C36" s="11" t="s">
        <v>28</v>
      </c>
      <c r="D36" s="12" t="s">
        <v>205</v>
      </c>
      <c r="E36" s="12" t="s">
        <v>17</v>
      </c>
      <c r="F36" s="15" t="s">
        <v>56</v>
      </c>
      <c r="G36" s="11" t="s">
        <v>210</v>
      </c>
      <c r="H36" s="12" t="s">
        <v>20</v>
      </c>
      <c r="I36" s="11" t="s">
        <v>32</v>
      </c>
      <c r="J36" s="12" t="s">
        <v>211</v>
      </c>
      <c r="K36" s="11" t="s">
        <v>33</v>
      </c>
      <c r="L36" s="12" t="s">
        <v>23</v>
      </c>
      <c r="M36" s="16" t="s">
        <v>54</v>
      </c>
      <c r="N36" s="16" t="s">
        <v>25</v>
      </c>
      <c r="O36" s="16" t="s">
        <v>45</v>
      </c>
    </row>
    <row r="37" spans="1:15" x14ac:dyDescent="0.35">
      <c r="A37" s="2">
        <v>36</v>
      </c>
      <c r="B37" s="2" t="s">
        <v>81</v>
      </c>
      <c r="C37" s="11" t="s">
        <v>28</v>
      </c>
      <c r="D37" s="11" t="s">
        <v>206</v>
      </c>
      <c r="E37" s="12" t="s">
        <v>17</v>
      </c>
      <c r="F37" s="15" t="s">
        <v>42</v>
      </c>
      <c r="G37" s="11" t="s">
        <v>210</v>
      </c>
      <c r="H37" s="12" t="s">
        <v>43</v>
      </c>
      <c r="I37" s="11" t="s">
        <v>32</v>
      </c>
      <c r="J37" s="12" t="s">
        <v>211</v>
      </c>
      <c r="K37" s="11" t="s">
        <v>33</v>
      </c>
      <c r="L37" s="12" t="s">
        <v>44</v>
      </c>
      <c r="M37" s="16" t="s">
        <v>34</v>
      </c>
      <c r="N37" s="16" t="s">
        <v>35</v>
      </c>
      <c r="O37" s="16" t="s">
        <v>26</v>
      </c>
    </row>
    <row r="38" spans="1:15" x14ac:dyDescent="0.35">
      <c r="A38" s="2">
        <v>37</v>
      </c>
      <c r="B38" s="4" t="s">
        <v>82</v>
      </c>
      <c r="C38" s="11" t="s">
        <v>16</v>
      </c>
      <c r="D38" s="12" t="s">
        <v>204</v>
      </c>
      <c r="E38" s="11" t="s">
        <v>39</v>
      </c>
      <c r="F38" s="15" t="s">
        <v>56</v>
      </c>
      <c r="G38" s="11" t="s">
        <v>210</v>
      </c>
      <c r="H38" s="12" t="s">
        <v>20</v>
      </c>
      <c r="I38" s="12" t="s">
        <v>32</v>
      </c>
      <c r="J38" s="12" t="s">
        <v>211</v>
      </c>
      <c r="K38" s="11" t="s">
        <v>33</v>
      </c>
      <c r="L38" s="12" t="s">
        <v>23</v>
      </c>
      <c r="M38" s="16" t="s">
        <v>34</v>
      </c>
      <c r="N38" s="16" t="s">
        <v>35</v>
      </c>
      <c r="O38" s="16" t="s">
        <v>26</v>
      </c>
    </row>
    <row r="39" spans="1:15" x14ac:dyDescent="0.35">
      <c r="A39" s="2">
        <v>38</v>
      </c>
      <c r="B39" s="2" t="s">
        <v>83</v>
      </c>
      <c r="C39" s="11" t="s">
        <v>16</v>
      </c>
      <c r="D39" s="12" t="s">
        <v>204</v>
      </c>
      <c r="E39" s="11" t="s">
        <v>39</v>
      </c>
      <c r="F39" s="15" t="s">
        <v>56</v>
      </c>
      <c r="G39" s="11" t="s">
        <v>210</v>
      </c>
      <c r="H39" s="12" t="s">
        <v>20</v>
      </c>
      <c r="I39" s="12" t="s">
        <v>21</v>
      </c>
      <c r="J39" s="12" t="s">
        <v>35</v>
      </c>
      <c r="K39" s="11" t="s">
        <v>33</v>
      </c>
      <c r="L39" s="12" t="s">
        <v>23</v>
      </c>
      <c r="M39" s="16" t="s">
        <v>54</v>
      </c>
      <c r="N39" s="16" t="s">
        <v>25</v>
      </c>
      <c r="O39" s="16" t="s">
        <v>45</v>
      </c>
    </row>
    <row r="40" spans="1:15" x14ac:dyDescent="0.35">
      <c r="A40" s="2">
        <v>39</v>
      </c>
      <c r="B40" s="4" t="s">
        <v>84</v>
      </c>
      <c r="C40" s="11" t="s">
        <v>16</v>
      </c>
      <c r="D40" s="12" t="s">
        <v>204</v>
      </c>
      <c r="E40" s="12" t="s">
        <v>17</v>
      </c>
      <c r="F40" s="15" t="s">
        <v>29</v>
      </c>
      <c r="G40" s="11" t="s">
        <v>210</v>
      </c>
      <c r="H40" s="12" t="s">
        <v>31</v>
      </c>
      <c r="I40" s="12" t="s">
        <v>21</v>
      </c>
      <c r="J40" s="12" t="s">
        <v>35</v>
      </c>
      <c r="K40" s="11" t="s">
        <v>33</v>
      </c>
      <c r="L40" s="11" t="s">
        <v>51</v>
      </c>
      <c r="M40" s="16" t="s">
        <v>54</v>
      </c>
      <c r="N40" s="16" t="s">
        <v>25</v>
      </c>
      <c r="O40" s="16" t="s">
        <v>45</v>
      </c>
    </row>
    <row r="41" spans="1:15" x14ac:dyDescent="0.35">
      <c r="A41" s="2">
        <v>40</v>
      </c>
      <c r="B41" s="2" t="s">
        <v>85</v>
      </c>
      <c r="C41" s="11" t="s">
        <v>16</v>
      </c>
      <c r="D41" s="12" t="s">
        <v>204</v>
      </c>
      <c r="E41" s="12" t="s">
        <v>17</v>
      </c>
      <c r="F41" s="15" t="s">
        <v>42</v>
      </c>
      <c r="G41" s="11" t="s">
        <v>210</v>
      </c>
      <c r="H41" s="12" t="s">
        <v>43</v>
      </c>
      <c r="I41" s="12" t="s">
        <v>21</v>
      </c>
      <c r="J41" s="12" t="s">
        <v>35</v>
      </c>
      <c r="K41" s="12" t="s">
        <v>57</v>
      </c>
      <c r="L41" s="11" t="s">
        <v>51</v>
      </c>
      <c r="M41" s="16" t="s">
        <v>34</v>
      </c>
      <c r="N41" s="16" t="s">
        <v>35</v>
      </c>
      <c r="O41" s="16" t="s">
        <v>26</v>
      </c>
    </row>
    <row r="42" spans="1:15" x14ac:dyDescent="0.35">
      <c r="A42" s="2">
        <v>41</v>
      </c>
      <c r="B42" s="4" t="s">
        <v>86</v>
      </c>
      <c r="C42" s="11" t="s">
        <v>16</v>
      </c>
      <c r="D42" s="9" t="s">
        <v>206</v>
      </c>
      <c r="E42" s="11" t="s">
        <v>39</v>
      </c>
      <c r="F42" s="15" t="s">
        <v>56</v>
      </c>
      <c r="G42" s="11" t="s">
        <v>209</v>
      </c>
      <c r="H42" s="12" t="s">
        <v>20</v>
      </c>
      <c r="I42" s="11" t="s">
        <v>32</v>
      </c>
      <c r="J42" s="12" t="s">
        <v>211</v>
      </c>
      <c r="K42" s="12" t="s">
        <v>53</v>
      </c>
      <c r="L42" s="11" t="s">
        <v>51</v>
      </c>
      <c r="M42" s="16" t="s">
        <v>34</v>
      </c>
      <c r="N42" s="16" t="s">
        <v>35</v>
      </c>
      <c r="O42" s="16" t="s">
        <v>26</v>
      </c>
    </row>
    <row r="43" spans="1:15" x14ac:dyDescent="0.35">
      <c r="A43" s="2">
        <v>42</v>
      </c>
      <c r="B43" s="2" t="s">
        <v>87</v>
      </c>
      <c r="C43" s="11" t="s">
        <v>28</v>
      </c>
      <c r="D43" s="9" t="s">
        <v>206</v>
      </c>
      <c r="E43" s="12" t="s">
        <v>37</v>
      </c>
      <c r="F43" s="15" t="s">
        <v>29</v>
      </c>
      <c r="G43" s="11" t="s">
        <v>209</v>
      </c>
      <c r="H43" s="12" t="s">
        <v>31</v>
      </c>
      <c r="I43" s="11" t="s">
        <v>32</v>
      </c>
      <c r="J43" s="12" t="s">
        <v>211</v>
      </c>
      <c r="K43" s="11" t="s">
        <v>33</v>
      </c>
      <c r="L43" s="11" t="s">
        <v>51</v>
      </c>
      <c r="M43" s="16" t="s">
        <v>54</v>
      </c>
      <c r="N43" s="16" t="s">
        <v>25</v>
      </c>
      <c r="O43" s="16" t="s">
        <v>45</v>
      </c>
    </row>
    <row r="44" spans="1:15" x14ac:dyDescent="0.35">
      <c r="A44" s="2">
        <v>43</v>
      </c>
      <c r="B44" s="4" t="s">
        <v>88</v>
      </c>
      <c r="C44" s="11" t="s">
        <v>28</v>
      </c>
      <c r="D44" s="9" t="s">
        <v>206</v>
      </c>
      <c r="E44" s="12" t="s">
        <v>17</v>
      </c>
      <c r="F44" s="15" t="s">
        <v>29</v>
      </c>
      <c r="G44" s="11" t="s">
        <v>209</v>
      </c>
      <c r="H44" s="12" t="s">
        <v>31</v>
      </c>
      <c r="I44" s="11" t="s">
        <v>32</v>
      </c>
      <c r="J44" s="12" t="s">
        <v>211</v>
      </c>
      <c r="K44" s="12" t="s">
        <v>33</v>
      </c>
      <c r="L44" s="11" t="s">
        <v>51</v>
      </c>
      <c r="M44" s="16" t="s">
        <v>54</v>
      </c>
      <c r="N44" s="16" t="s">
        <v>25</v>
      </c>
      <c r="O44" s="16" t="s">
        <v>45</v>
      </c>
    </row>
    <row r="45" spans="1:15" x14ac:dyDescent="0.35">
      <c r="A45" s="2">
        <v>44</v>
      </c>
      <c r="B45" s="2" t="s">
        <v>89</v>
      </c>
      <c r="C45" s="11" t="s">
        <v>28</v>
      </c>
      <c r="D45" s="12" t="s">
        <v>205</v>
      </c>
      <c r="E45" s="11" t="s">
        <v>39</v>
      </c>
      <c r="F45" s="15" t="s">
        <v>18</v>
      </c>
      <c r="G45" s="11" t="s">
        <v>210</v>
      </c>
      <c r="H45" s="12" t="s">
        <v>20</v>
      </c>
      <c r="I45" s="12" t="s">
        <v>21</v>
      </c>
      <c r="J45" s="12" t="s">
        <v>35</v>
      </c>
      <c r="K45" s="12" t="s">
        <v>22</v>
      </c>
      <c r="L45" s="11" t="s">
        <v>51</v>
      </c>
      <c r="M45" s="16" t="s">
        <v>34</v>
      </c>
      <c r="N45" s="16" t="s">
        <v>35</v>
      </c>
      <c r="O45" s="16" t="s">
        <v>26</v>
      </c>
    </row>
    <row r="46" spans="1:15" x14ac:dyDescent="0.35">
      <c r="A46" s="2">
        <v>45</v>
      </c>
      <c r="B46" s="4" t="s">
        <v>90</v>
      </c>
      <c r="C46" s="11" t="s">
        <v>16</v>
      </c>
      <c r="D46" s="12" t="s">
        <v>205</v>
      </c>
      <c r="E46" s="11" t="s">
        <v>39</v>
      </c>
      <c r="F46" s="15" t="s">
        <v>18</v>
      </c>
      <c r="G46" s="11" t="s">
        <v>210</v>
      </c>
      <c r="H46" s="12" t="s">
        <v>20</v>
      </c>
      <c r="I46" s="12" t="s">
        <v>21</v>
      </c>
      <c r="J46" s="12" t="s">
        <v>35</v>
      </c>
      <c r="K46" s="12" t="s">
        <v>53</v>
      </c>
      <c r="L46" s="12" t="s">
        <v>23</v>
      </c>
      <c r="M46" s="16" t="s">
        <v>54</v>
      </c>
      <c r="N46" s="16" t="s">
        <v>25</v>
      </c>
      <c r="O46" s="16" t="s">
        <v>45</v>
      </c>
    </row>
    <row r="47" spans="1:15" x14ac:dyDescent="0.35">
      <c r="A47" s="2">
        <v>46</v>
      </c>
      <c r="B47" s="2" t="s">
        <v>91</v>
      </c>
      <c r="C47" s="11" t="s">
        <v>16</v>
      </c>
      <c r="D47" s="11" t="s">
        <v>206</v>
      </c>
      <c r="E47" s="12" t="s">
        <v>17</v>
      </c>
      <c r="F47" s="15" t="s">
        <v>42</v>
      </c>
      <c r="G47" s="11" t="s">
        <v>210</v>
      </c>
      <c r="H47" s="12" t="s">
        <v>20</v>
      </c>
      <c r="I47" s="11" t="s">
        <v>32</v>
      </c>
      <c r="J47" s="12" t="s">
        <v>211</v>
      </c>
      <c r="K47" s="11" t="s">
        <v>33</v>
      </c>
      <c r="L47" s="11" t="s">
        <v>51</v>
      </c>
      <c r="M47" s="16" t="s">
        <v>34</v>
      </c>
      <c r="N47" s="16" t="s">
        <v>35</v>
      </c>
      <c r="O47" s="16" t="s">
        <v>26</v>
      </c>
    </row>
    <row r="48" spans="1:15" x14ac:dyDescent="0.35">
      <c r="A48" s="2">
        <v>47</v>
      </c>
      <c r="B48" s="4" t="s">
        <v>92</v>
      </c>
      <c r="C48" s="11" t="s">
        <v>16</v>
      </c>
      <c r="D48" s="8" t="s">
        <v>204</v>
      </c>
      <c r="E48" s="11" t="s">
        <v>39</v>
      </c>
      <c r="F48" s="15" t="s">
        <v>18</v>
      </c>
      <c r="G48" s="11" t="s">
        <v>209</v>
      </c>
      <c r="H48" s="12" t="s">
        <v>43</v>
      </c>
      <c r="I48" s="12" t="s">
        <v>21</v>
      </c>
      <c r="J48" s="12" t="s">
        <v>35</v>
      </c>
      <c r="K48" s="12" t="s">
        <v>57</v>
      </c>
      <c r="L48" s="12" t="s">
        <v>44</v>
      </c>
      <c r="M48" s="16" t="s">
        <v>34</v>
      </c>
      <c r="N48" s="16" t="s">
        <v>35</v>
      </c>
      <c r="O48" s="16" t="s">
        <v>26</v>
      </c>
    </row>
    <row r="49" spans="1:15" x14ac:dyDescent="0.35">
      <c r="A49" s="2">
        <v>48</v>
      </c>
      <c r="B49" s="2" t="s">
        <v>93</v>
      </c>
      <c r="C49" s="11" t="s">
        <v>16</v>
      </c>
      <c r="D49" s="12" t="s">
        <v>204</v>
      </c>
      <c r="E49" s="11" t="s">
        <v>39</v>
      </c>
      <c r="F49" s="15" t="s">
        <v>42</v>
      </c>
      <c r="G49" s="11" t="s">
        <v>210</v>
      </c>
      <c r="H49" s="12" t="s">
        <v>43</v>
      </c>
      <c r="I49" s="12" t="s">
        <v>21</v>
      </c>
      <c r="J49" s="12" t="s">
        <v>35</v>
      </c>
      <c r="K49" s="11" t="s">
        <v>33</v>
      </c>
      <c r="L49" s="11" t="s">
        <v>51</v>
      </c>
      <c r="M49" s="16" t="s">
        <v>54</v>
      </c>
      <c r="N49" s="16" t="s">
        <v>25</v>
      </c>
      <c r="O49" s="16" t="s">
        <v>45</v>
      </c>
    </row>
    <row r="50" spans="1:15" x14ac:dyDescent="0.35">
      <c r="A50" s="2">
        <v>49</v>
      </c>
      <c r="B50" s="4" t="s">
        <v>94</v>
      </c>
      <c r="C50" s="11" t="s">
        <v>16</v>
      </c>
      <c r="D50" s="11" t="s">
        <v>206</v>
      </c>
      <c r="E50" s="12" t="s">
        <v>37</v>
      </c>
      <c r="F50" s="15" t="s">
        <v>29</v>
      </c>
      <c r="G50" s="11" t="s">
        <v>210</v>
      </c>
      <c r="H50" s="12" t="s">
        <v>31</v>
      </c>
      <c r="I50" s="11" t="s">
        <v>32</v>
      </c>
      <c r="J50" s="12" t="s">
        <v>35</v>
      </c>
      <c r="K50" s="11" t="s">
        <v>33</v>
      </c>
      <c r="L50" s="11" t="s">
        <v>51</v>
      </c>
      <c r="M50" s="16" t="s">
        <v>54</v>
      </c>
      <c r="N50" s="16" t="s">
        <v>25</v>
      </c>
      <c r="O50" s="16" t="s">
        <v>45</v>
      </c>
    </row>
    <row r="51" spans="1:15" x14ac:dyDescent="0.35">
      <c r="A51" s="2">
        <v>50</v>
      </c>
      <c r="B51" s="2" t="s">
        <v>95</v>
      </c>
      <c r="C51" s="11" t="s">
        <v>16</v>
      </c>
      <c r="D51" s="12" t="s">
        <v>204</v>
      </c>
      <c r="E51" s="12" t="s">
        <v>17</v>
      </c>
      <c r="F51" s="15" t="s">
        <v>29</v>
      </c>
      <c r="G51" s="11" t="s">
        <v>210</v>
      </c>
      <c r="H51" s="12" t="s">
        <v>31</v>
      </c>
      <c r="I51" s="12" t="s">
        <v>21</v>
      </c>
      <c r="J51" s="12" t="s">
        <v>35</v>
      </c>
      <c r="K51" s="12" t="s">
        <v>22</v>
      </c>
      <c r="L51" s="12" t="s">
        <v>23</v>
      </c>
      <c r="M51" s="16" t="s">
        <v>34</v>
      </c>
      <c r="N51" s="16" t="s">
        <v>35</v>
      </c>
      <c r="O51" s="16" t="s">
        <v>26</v>
      </c>
    </row>
    <row r="52" spans="1:15" x14ac:dyDescent="0.35">
      <c r="A52" s="2">
        <v>51</v>
      </c>
      <c r="B52" s="4" t="s">
        <v>96</v>
      </c>
      <c r="C52" s="11" t="s">
        <v>16</v>
      </c>
      <c r="D52" s="11" t="s">
        <v>206</v>
      </c>
      <c r="E52" s="12" t="s">
        <v>37</v>
      </c>
      <c r="F52" s="15" t="s">
        <v>42</v>
      </c>
      <c r="G52" s="11" t="s">
        <v>210</v>
      </c>
      <c r="H52" s="12" t="s">
        <v>43</v>
      </c>
      <c r="I52" s="11" t="s">
        <v>32</v>
      </c>
      <c r="J52" s="12" t="s">
        <v>35</v>
      </c>
      <c r="K52" s="11" t="s">
        <v>33</v>
      </c>
      <c r="L52" s="11" t="s">
        <v>51</v>
      </c>
      <c r="M52" s="16" t="s">
        <v>54</v>
      </c>
      <c r="N52" s="16" t="s">
        <v>25</v>
      </c>
      <c r="O52" s="16" t="s">
        <v>45</v>
      </c>
    </row>
    <row r="53" spans="1:15" x14ac:dyDescent="0.35">
      <c r="A53" s="2">
        <v>52</v>
      </c>
      <c r="B53" s="2" t="s">
        <v>97</v>
      </c>
      <c r="C53" s="11" t="s">
        <v>16</v>
      </c>
      <c r="D53" s="11" t="s">
        <v>206</v>
      </c>
      <c r="E53" s="12" t="s">
        <v>37</v>
      </c>
      <c r="F53" s="15" t="s">
        <v>42</v>
      </c>
      <c r="G53" s="11" t="s">
        <v>210</v>
      </c>
      <c r="H53" s="11" t="s">
        <v>20</v>
      </c>
      <c r="I53" s="11" t="s">
        <v>32</v>
      </c>
      <c r="J53" s="12" t="s">
        <v>211</v>
      </c>
      <c r="K53" s="11" t="s">
        <v>33</v>
      </c>
      <c r="L53" s="12" t="s">
        <v>44</v>
      </c>
      <c r="M53" s="16" t="s">
        <v>54</v>
      </c>
      <c r="N53" s="16" t="s">
        <v>25</v>
      </c>
      <c r="O53" s="16" t="s">
        <v>45</v>
      </c>
    </row>
    <row r="54" spans="1:15" x14ac:dyDescent="0.35">
      <c r="A54" s="2">
        <v>53</v>
      </c>
      <c r="B54" s="4" t="s">
        <v>98</v>
      </c>
      <c r="C54" s="11" t="s">
        <v>16</v>
      </c>
      <c r="D54" s="11" t="s">
        <v>206</v>
      </c>
      <c r="E54" s="12" t="s">
        <v>37</v>
      </c>
      <c r="F54" s="15" t="s">
        <v>42</v>
      </c>
      <c r="G54" s="11" t="s">
        <v>210</v>
      </c>
      <c r="H54" s="12" t="s">
        <v>43</v>
      </c>
      <c r="I54" s="11" t="s">
        <v>32</v>
      </c>
      <c r="J54" s="12" t="s">
        <v>211</v>
      </c>
      <c r="K54" s="11" t="s">
        <v>33</v>
      </c>
      <c r="L54" s="11" t="s">
        <v>51</v>
      </c>
      <c r="M54" s="16" t="s">
        <v>54</v>
      </c>
      <c r="N54" s="16" t="s">
        <v>25</v>
      </c>
      <c r="O54" s="16" t="s">
        <v>45</v>
      </c>
    </row>
    <row r="55" spans="1:15" x14ac:dyDescent="0.35">
      <c r="A55" s="2">
        <v>54</v>
      </c>
      <c r="B55" s="2" t="s">
        <v>99</v>
      </c>
      <c r="C55" s="11" t="s">
        <v>16</v>
      </c>
      <c r="D55" s="12" t="s">
        <v>205</v>
      </c>
      <c r="E55" s="12" t="s">
        <v>37</v>
      </c>
      <c r="F55" s="15" t="s">
        <v>29</v>
      </c>
      <c r="G55" s="11" t="s">
        <v>210</v>
      </c>
      <c r="H55" s="12" t="s">
        <v>31</v>
      </c>
      <c r="I55" s="12" t="s">
        <v>21</v>
      </c>
      <c r="J55" s="12" t="s">
        <v>35</v>
      </c>
      <c r="K55" s="12" t="s">
        <v>22</v>
      </c>
      <c r="L55" s="11" t="s">
        <v>51</v>
      </c>
      <c r="M55" s="16" t="s">
        <v>34</v>
      </c>
      <c r="N55" s="16" t="s">
        <v>35</v>
      </c>
      <c r="O55" s="16" t="s">
        <v>26</v>
      </c>
    </row>
    <row r="56" spans="1:15" x14ac:dyDescent="0.35">
      <c r="A56" s="2">
        <v>55</v>
      </c>
      <c r="B56" s="4" t="s">
        <v>100</v>
      </c>
      <c r="C56" s="11" t="s">
        <v>16</v>
      </c>
      <c r="D56" s="12" t="s">
        <v>205</v>
      </c>
      <c r="E56" s="12" t="s">
        <v>37</v>
      </c>
      <c r="F56" s="15" t="s">
        <v>29</v>
      </c>
      <c r="G56" s="11" t="s">
        <v>210</v>
      </c>
      <c r="H56" s="12" t="s">
        <v>31</v>
      </c>
      <c r="I56" s="12" t="s">
        <v>21</v>
      </c>
      <c r="J56" s="12" t="s">
        <v>35</v>
      </c>
      <c r="K56" s="11" t="s">
        <v>33</v>
      </c>
      <c r="L56" s="11" t="s">
        <v>51</v>
      </c>
      <c r="M56" s="16" t="s">
        <v>34</v>
      </c>
      <c r="N56" s="16" t="s">
        <v>35</v>
      </c>
      <c r="O56" s="16" t="s">
        <v>26</v>
      </c>
    </row>
    <row r="57" spans="1:15" x14ac:dyDescent="0.35">
      <c r="A57" s="2">
        <v>56</v>
      </c>
      <c r="B57" s="2" t="s">
        <v>101</v>
      </c>
      <c r="C57" s="11" t="s">
        <v>16</v>
      </c>
      <c r="D57" s="9" t="s">
        <v>206</v>
      </c>
      <c r="E57" s="12" t="s">
        <v>37</v>
      </c>
      <c r="F57" s="15" t="s">
        <v>29</v>
      </c>
      <c r="G57" s="11" t="s">
        <v>209</v>
      </c>
      <c r="H57" s="12" t="s">
        <v>31</v>
      </c>
      <c r="I57" s="11" t="s">
        <v>32</v>
      </c>
      <c r="J57" s="12" t="s">
        <v>35</v>
      </c>
      <c r="K57" s="11" t="s">
        <v>33</v>
      </c>
      <c r="L57" s="12" t="s">
        <v>44</v>
      </c>
      <c r="M57" s="16" t="s">
        <v>54</v>
      </c>
      <c r="N57" s="16" t="s">
        <v>102</v>
      </c>
      <c r="O57" s="16" t="s">
        <v>45</v>
      </c>
    </row>
    <row r="58" spans="1:15" x14ac:dyDescent="0.35">
      <c r="A58" s="2">
        <v>57</v>
      </c>
      <c r="B58" s="4" t="s">
        <v>103</v>
      </c>
      <c r="C58" s="11" t="s">
        <v>16</v>
      </c>
      <c r="D58" s="12" t="s">
        <v>205</v>
      </c>
      <c r="E58" s="11" t="s">
        <v>39</v>
      </c>
      <c r="F58" s="15" t="s">
        <v>18</v>
      </c>
      <c r="G58" s="11" t="s">
        <v>210</v>
      </c>
      <c r="H58" s="12" t="s">
        <v>43</v>
      </c>
      <c r="I58" s="12" t="s">
        <v>21</v>
      </c>
      <c r="J58" s="12" t="s">
        <v>35</v>
      </c>
      <c r="K58" s="12" t="s">
        <v>22</v>
      </c>
      <c r="L58" s="11" t="s">
        <v>23</v>
      </c>
      <c r="M58" s="16" t="s">
        <v>54</v>
      </c>
      <c r="N58" s="16" t="s">
        <v>102</v>
      </c>
      <c r="O58" s="16" t="s">
        <v>45</v>
      </c>
    </row>
    <row r="59" spans="1:15" x14ac:dyDescent="0.35">
      <c r="A59" s="2">
        <v>58</v>
      </c>
      <c r="B59" s="2" t="s">
        <v>104</v>
      </c>
      <c r="C59" s="11" t="s">
        <v>16</v>
      </c>
      <c r="D59" s="12" t="s">
        <v>207</v>
      </c>
      <c r="E59" s="12" t="s">
        <v>17</v>
      </c>
      <c r="F59" s="15" t="s">
        <v>29</v>
      </c>
      <c r="G59" s="11" t="s">
        <v>210</v>
      </c>
      <c r="H59" s="12" t="s">
        <v>31</v>
      </c>
      <c r="I59" s="11" t="s">
        <v>32</v>
      </c>
      <c r="J59" s="12" t="s">
        <v>211</v>
      </c>
      <c r="K59" s="11" t="s">
        <v>33</v>
      </c>
      <c r="L59" s="12" t="s">
        <v>44</v>
      </c>
      <c r="M59" s="16" t="s">
        <v>54</v>
      </c>
      <c r="N59" s="16" t="s">
        <v>102</v>
      </c>
      <c r="O59" s="16" t="s">
        <v>45</v>
      </c>
    </row>
    <row r="60" spans="1:15" x14ac:dyDescent="0.35">
      <c r="A60" s="2">
        <v>59</v>
      </c>
      <c r="B60" s="4" t="s">
        <v>105</v>
      </c>
      <c r="C60" s="11" t="s">
        <v>16</v>
      </c>
      <c r="D60" s="12" t="s">
        <v>205</v>
      </c>
      <c r="E60" s="12" t="s">
        <v>37</v>
      </c>
      <c r="F60" s="15" t="s">
        <v>42</v>
      </c>
      <c r="G60" s="11" t="s">
        <v>210</v>
      </c>
      <c r="H60" s="12" t="s">
        <v>43</v>
      </c>
      <c r="I60" s="11" t="s">
        <v>32</v>
      </c>
      <c r="J60" s="11" t="s">
        <v>212</v>
      </c>
      <c r="K60" s="11" t="s">
        <v>33</v>
      </c>
      <c r="L60" s="11" t="s">
        <v>51</v>
      </c>
      <c r="M60" s="16" t="s">
        <v>34</v>
      </c>
      <c r="N60" s="16" t="s">
        <v>35</v>
      </c>
      <c r="O60" s="16" t="s">
        <v>26</v>
      </c>
    </row>
    <row r="61" spans="1:15" x14ac:dyDescent="0.35">
      <c r="A61" s="2">
        <v>60</v>
      </c>
      <c r="B61" s="2" t="s">
        <v>106</v>
      </c>
      <c r="C61" s="11" t="s">
        <v>28</v>
      </c>
      <c r="D61" s="8" t="s">
        <v>205</v>
      </c>
      <c r="E61" s="11" t="s">
        <v>39</v>
      </c>
      <c r="F61" s="15" t="s">
        <v>42</v>
      </c>
      <c r="G61" s="11" t="s">
        <v>209</v>
      </c>
      <c r="H61" s="12" t="s">
        <v>43</v>
      </c>
      <c r="I61" s="12" t="s">
        <v>21</v>
      </c>
      <c r="J61" s="12" t="s">
        <v>35</v>
      </c>
      <c r="K61" s="11" t="s">
        <v>33</v>
      </c>
      <c r="L61" s="12" t="s">
        <v>44</v>
      </c>
      <c r="M61" s="16" t="s">
        <v>34</v>
      </c>
      <c r="N61" s="16" t="s">
        <v>35</v>
      </c>
      <c r="O61" s="16" t="s">
        <v>26</v>
      </c>
    </row>
    <row r="62" spans="1:15" x14ac:dyDescent="0.35">
      <c r="A62" s="2">
        <v>61</v>
      </c>
      <c r="B62" s="4" t="s">
        <v>107</v>
      </c>
      <c r="C62" s="11" t="s">
        <v>16</v>
      </c>
      <c r="D62" s="8" t="s">
        <v>205</v>
      </c>
      <c r="E62" s="12" t="s">
        <v>17</v>
      </c>
      <c r="F62" s="15" t="s">
        <v>29</v>
      </c>
      <c r="G62" s="11" t="s">
        <v>209</v>
      </c>
      <c r="H62" s="12" t="s">
        <v>31</v>
      </c>
      <c r="I62" s="12" t="s">
        <v>32</v>
      </c>
      <c r="J62" s="12" t="s">
        <v>211</v>
      </c>
      <c r="K62" s="12" t="s">
        <v>33</v>
      </c>
      <c r="L62" s="12" t="s">
        <v>44</v>
      </c>
      <c r="M62" s="16" t="s">
        <v>34</v>
      </c>
      <c r="N62" s="16" t="s">
        <v>35</v>
      </c>
      <c r="O62" s="16" t="s">
        <v>26</v>
      </c>
    </row>
    <row r="63" spans="1:15" x14ac:dyDescent="0.35">
      <c r="A63" s="2">
        <v>62</v>
      </c>
      <c r="B63" s="2" t="s">
        <v>108</v>
      </c>
      <c r="C63" s="11" t="s">
        <v>16</v>
      </c>
      <c r="D63" s="12" t="s">
        <v>205</v>
      </c>
      <c r="E63" s="12" t="s">
        <v>17</v>
      </c>
      <c r="F63" s="15" t="s">
        <v>56</v>
      </c>
      <c r="G63" s="11" t="s">
        <v>210</v>
      </c>
      <c r="H63" s="12" t="s">
        <v>20</v>
      </c>
      <c r="I63" s="12" t="s">
        <v>21</v>
      </c>
      <c r="J63" s="12" t="s">
        <v>35</v>
      </c>
      <c r="K63" s="12" t="s">
        <v>57</v>
      </c>
      <c r="L63" s="12" t="s">
        <v>44</v>
      </c>
      <c r="M63" s="16" t="s">
        <v>34</v>
      </c>
      <c r="N63" s="16" t="s">
        <v>35</v>
      </c>
      <c r="O63" s="16" t="s">
        <v>26</v>
      </c>
    </row>
    <row r="64" spans="1:15" x14ac:dyDescent="0.35">
      <c r="A64" s="2">
        <v>63</v>
      </c>
      <c r="B64" s="4" t="s">
        <v>109</v>
      </c>
      <c r="C64" s="11" t="s">
        <v>28</v>
      </c>
      <c r="D64" s="8" t="s">
        <v>205</v>
      </c>
      <c r="E64" s="12" t="s">
        <v>37</v>
      </c>
      <c r="F64" s="15" t="s">
        <v>42</v>
      </c>
      <c r="G64" s="11" t="s">
        <v>209</v>
      </c>
      <c r="H64" s="12" t="s">
        <v>43</v>
      </c>
      <c r="I64" s="12" t="s">
        <v>21</v>
      </c>
      <c r="J64" s="12" t="s">
        <v>35</v>
      </c>
      <c r="K64" s="12" t="s">
        <v>57</v>
      </c>
      <c r="L64" s="11" t="s">
        <v>51</v>
      </c>
      <c r="M64" s="16" t="s">
        <v>34</v>
      </c>
      <c r="N64" s="16" t="s">
        <v>35</v>
      </c>
      <c r="O64" s="16" t="s">
        <v>26</v>
      </c>
    </row>
    <row r="65" spans="1:15" x14ac:dyDescent="0.35">
      <c r="A65" s="2">
        <v>64</v>
      </c>
      <c r="B65" s="2" t="s">
        <v>110</v>
      </c>
      <c r="C65" s="11" t="s">
        <v>28</v>
      </c>
      <c r="D65" s="9" t="s">
        <v>206</v>
      </c>
      <c r="E65" s="11" t="s">
        <v>39</v>
      </c>
      <c r="F65" s="15" t="s">
        <v>29</v>
      </c>
      <c r="G65" s="11" t="s">
        <v>209</v>
      </c>
      <c r="H65" s="12" t="s">
        <v>31</v>
      </c>
      <c r="I65" s="11" t="s">
        <v>32</v>
      </c>
      <c r="J65" s="12" t="s">
        <v>211</v>
      </c>
      <c r="K65" s="11" t="s">
        <v>33</v>
      </c>
      <c r="L65" s="11" t="s">
        <v>51</v>
      </c>
      <c r="M65" s="16" t="s">
        <v>54</v>
      </c>
      <c r="N65" s="16" t="s">
        <v>102</v>
      </c>
      <c r="O65" s="16" t="s">
        <v>45</v>
      </c>
    </row>
    <row r="66" spans="1:15" x14ac:dyDescent="0.35">
      <c r="A66" s="2">
        <v>65</v>
      </c>
      <c r="B66" s="4" t="s">
        <v>111</v>
      </c>
      <c r="C66" s="11" t="s">
        <v>28</v>
      </c>
      <c r="D66" s="11" t="s">
        <v>206</v>
      </c>
      <c r="E66" s="12" t="s">
        <v>17</v>
      </c>
      <c r="F66" s="15" t="s">
        <v>29</v>
      </c>
      <c r="G66" s="11" t="s">
        <v>210</v>
      </c>
      <c r="H66" s="12" t="s">
        <v>31</v>
      </c>
      <c r="I66" s="11" t="s">
        <v>32</v>
      </c>
      <c r="J66" s="11" t="s">
        <v>212</v>
      </c>
      <c r="K66" s="11" t="s">
        <v>33</v>
      </c>
      <c r="L66" s="11" t="s">
        <v>51</v>
      </c>
      <c r="M66" s="16" t="s">
        <v>34</v>
      </c>
      <c r="N66" s="16" t="s">
        <v>35</v>
      </c>
      <c r="O66" s="16" t="s">
        <v>45</v>
      </c>
    </row>
    <row r="67" spans="1:15" x14ac:dyDescent="0.35">
      <c r="A67" s="2">
        <v>66</v>
      </c>
      <c r="B67" s="2" t="s">
        <v>112</v>
      </c>
      <c r="C67" s="11" t="s">
        <v>16</v>
      </c>
      <c r="D67" s="12" t="s">
        <v>205</v>
      </c>
      <c r="E67" s="11" t="s">
        <v>39</v>
      </c>
      <c r="F67" s="15" t="s">
        <v>42</v>
      </c>
      <c r="G67" s="11" t="s">
        <v>210</v>
      </c>
      <c r="H67" s="12" t="s">
        <v>43</v>
      </c>
      <c r="I67" s="11" t="s">
        <v>32</v>
      </c>
      <c r="J67" s="12" t="s">
        <v>211</v>
      </c>
      <c r="K67" s="11" t="s">
        <v>33</v>
      </c>
      <c r="L67" s="11" t="s">
        <v>51</v>
      </c>
      <c r="M67" s="16" t="s">
        <v>34</v>
      </c>
      <c r="N67" s="16" t="s">
        <v>35</v>
      </c>
      <c r="O67" s="16" t="s">
        <v>26</v>
      </c>
    </row>
    <row r="68" spans="1:15" x14ac:dyDescent="0.35">
      <c r="A68" s="2">
        <v>67</v>
      </c>
      <c r="B68" s="4" t="s">
        <v>113</v>
      </c>
      <c r="C68" s="11" t="s">
        <v>16</v>
      </c>
      <c r="D68" s="12" t="s">
        <v>205</v>
      </c>
      <c r="E68" s="12" t="s">
        <v>17</v>
      </c>
      <c r="F68" s="15" t="s">
        <v>42</v>
      </c>
      <c r="G68" s="11" t="s">
        <v>210</v>
      </c>
      <c r="H68" s="12" t="s">
        <v>43</v>
      </c>
      <c r="I68" s="12" t="s">
        <v>21</v>
      </c>
      <c r="J68" s="12" t="s">
        <v>35</v>
      </c>
      <c r="K68" s="11" t="s">
        <v>33</v>
      </c>
      <c r="L68" s="12" t="s">
        <v>48</v>
      </c>
      <c r="M68" s="16" t="s">
        <v>34</v>
      </c>
      <c r="N68" s="16" t="s">
        <v>35</v>
      </c>
      <c r="O68" s="16" t="s">
        <v>26</v>
      </c>
    </row>
    <row r="69" spans="1:15" x14ac:dyDescent="0.35">
      <c r="A69" s="2">
        <v>68</v>
      </c>
      <c r="B69" s="2" t="s">
        <v>114</v>
      </c>
      <c r="C69" s="11" t="s">
        <v>16</v>
      </c>
      <c r="D69" s="8" t="s">
        <v>204</v>
      </c>
      <c r="E69" s="11" t="s">
        <v>39</v>
      </c>
      <c r="F69" s="15" t="s">
        <v>29</v>
      </c>
      <c r="G69" s="11" t="s">
        <v>209</v>
      </c>
      <c r="H69" s="12" t="s">
        <v>31</v>
      </c>
      <c r="I69" s="12" t="s">
        <v>21</v>
      </c>
      <c r="J69" s="12" t="s">
        <v>35</v>
      </c>
      <c r="K69" s="12" t="s">
        <v>33</v>
      </c>
      <c r="L69" s="12" t="s">
        <v>48</v>
      </c>
      <c r="M69" s="16" t="s">
        <v>34</v>
      </c>
      <c r="N69" s="16" t="s">
        <v>35</v>
      </c>
      <c r="O69" s="16" t="s">
        <v>26</v>
      </c>
    </row>
    <row r="70" spans="1:15" x14ac:dyDescent="0.35">
      <c r="A70" s="2">
        <v>69</v>
      </c>
      <c r="B70" s="4" t="s">
        <v>115</v>
      </c>
      <c r="C70" s="11" t="s">
        <v>28</v>
      </c>
      <c r="D70" s="12" t="s">
        <v>205</v>
      </c>
      <c r="E70" s="11" t="s">
        <v>39</v>
      </c>
      <c r="F70" s="15" t="s">
        <v>42</v>
      </c>
      <c r="G70" s="11" t="s">
        <v>210</v>
      </c>
      <c r="H70" s="12" t="s">
        <v>43</v>
      </c>
      <c r="I70" s="11" t="s">
        <v>32</v>
      </c>
      <c r="J70" s="12" t="s">
        <v>211</v>
      </c>
      <c r="K70" s="12" t="s">
        <v>57</v>
      </c>
      <c r="L70" s="12" t="s">
        <v>44</v>
      </c>
      <c r="M70" s="16" t="s">
        <v>54</v>
      </c>
      <c r="N70" s="16" t="s">
        <v>102</v>
      </c>
      <c r="O70" s="16" t="s">
        <v>26</v>
      </c>
    </row>
    <row r="71" spans="1:15" x14ac:dyDescent="0.35">
      <c r="A71" s="2">
        <v>70</v>
      </c>
      <c r="B71" s="2" t="s">
        <v>116</v>
      </c>
      <c r="C71" s="12" t="s">
        <v>28</v>
      </c>
      <c r="D71" s="8" t="s">
        <v>205</v>
      </c>
      <c r="E71" s="12" t="s">
        <v>17</v>
      </c>
      <c r="F71" s="15" t="s">
        <v>42</v>
      </c>
      <c r="G71" s="12" t="s">
        <v>208</v>
      </c>
      <c r="H71" s="12" t="s">
        <v>43</v>
      </c>
      <c r="I71" s="12" t="s">
        <v>32</v>
      </c>
      <c r="J71" s="12" t="s">
        <v>211</v>
      </c>
      <c r="K71" s="11" t="s">
        <v>33</v>
      </c>
      <c r="L71" s="12" t="s">
        <v>44</v>
      </c>
      <c r="M71" s="16" t="s">
        <v>34</v>
      </c>
      <c r="N71" s="16" t="s">
        <v>35</v>
      </c>
      <c r="O71" s="16" t="s">
        <v>45</v>
      </c>
    </row>
    <row r="72" spans="1:15" x14ac:dyDescent="0.35">
      <c r="A72" s="2">
        <v>71</v>
      </c>
      <c r="B72" s="4" t="s">
        <v>118</v>
      </c>
      <c r="C72" s="11" t="s">
        <v>16</v>
      </c>
      <c r="D72" s="12" t="s">
        <v>205</v>
      </c>
      <c r="E72" s="11" t="s">
        <v>39</v>
      </c>
      <c r="F72" s="15" t="s">
        <v>42</v>
      </c>
      <c r="G72" s="11" t="s">
        <v>210</v>
      </c>
      <c r="H72" s="12" t="s">
        <v>43</v>
      </c>
      <c r="I72" s="12" t="s">
        <v>21</v>
      </c>
      <c r="J72" s="12" t="s">
        <v>35</v>
      </c>
      <c r="K72" s="11" t="s">
        <v>33</v>
      </c>
      <c r="L72" s="12" t="s">
        <v>44</v>
      </c>
      <c r="M72" s="16" t="s">
        <v>34</v>
      </c>
      <c r="N72" s="16" t="s">
        <v>35</v>
      </c>
      <c r="O72" s="16" t="s">
        <v>26</v>
      </c>
    </row>
    <row r="73" spans="1:15" x14ac:dyDescent="0.35">
      <c r="A73" s="2">
        <v>72</v>
      </c>
      <c r="B73" s="2" t="s">
        <v>119</v>
      </c>
      <c r="C73" s="11" t="s">
        <v>28</v>
      </c>
      <c r="D73" s="12" t="s">
        <v>204</v>
      </c>
      <c r="E73" s="12" t="s">
        <v>17</v>
      </c>
      <c r="F73" s="15" t="s">
        <v>29</v>
      </c>
      <c r="G73" s="11" t="s">
        <v>210</v>
      </c>
      <c r="H73" s="12" t="s">
        <v>31</v>
      </c>
      <c r="I73" s="12" t="s">
        <v>21</v>
      </c>
      <c r="J73" s="12" t="s">
        <v>35</v>
      </c>
      <c r="K73" s="12" t="s">
        <v>22</v>
      </c>
      <c r="L73" s="12" t="s">
        <v>44</v>
      </c>
      <c r="M73" s="16" t="s">
        <v>34</v>
      </c>
      <c r="N73" s="16" t="s">
        <v>35</v>
      </c>
      <c r="O73" s="16" t="s">
        <v>26</v>
      </c>
    </row>
    <row r="74" spans="1:15" x14ac:dyDescent="0.35">
      <c r="A74" s="2">
        <v>73</v>
      </c>
      <c r="B74" s="4" t="s">
        <v>120</v>
      </c>
      <c r="C74" s="11" t="s">
        <v>16</v>
      </c>
      <c r="D74" s="12" t="s">
        <v>205</v>
      </c>
      <c r="E74" s="12" t="s">
        <v>17</v>
      </c>
      <c r="F74" s="15" t="s">
        <v>56</v>
      </c>
      <c r="G74" s="11" t="s">
        <v>210</v>
      </c>
      <c r="H74" s="12" t="s">
        <v>20</v>
      </c>
      <c r="I74" s="12" t="s">
        <v>21</v>
      </c>
      <c r="J74" s="12" t="s">
        <v>35</v>
      </c>
      <c r="K74" s="11" t="s">
        <v>33</v>
      </c>
      <c r="L74" s="12" t="s">
        <v>44</v>
      </c>
      <c r="M74" s="16" t="s">
        <v>34</v>
      </c>
      <c r="N74" s="16" t="s">
        <v>35</v>
      </c>
      <c r="O74" s="16" t="s">
        <v>26</v>
      </c>
    </row>
    <row r="75" spans="1:15" x14ac:dyDescent="0.35">
      <c r="A75" s="2">
        <v>74</v>
      </c>
      <c r="B75" s="2" t="s">
        <v>121</v>
      </c>
      <c r="C75" s="11" t="s">
        <v>28</v>
      </c>
      <c r="D75" s="8" t="s">
        <v>205</v>
      </c>
      <c r="E75" s="12" t="s">
        <v>17</v>
      </c>
      <c r="F75" s="15" t="s">
        <v>42</v>
      </c>
      <c r="G75" s="12" t="s">
        <v>208</v>
      </c>
      <c r="H75" s="12" t="s">
        <v>20</v>
      </c>
      <c r="I75" s="12" t="s">
        <v>21</v>
      </c>
      <c r="J75" s="12" t="s">
        <v>35</v>
      </c>
      <c r="K75" s="11" t="s">
        <v>33</v>
      </c>
      <c r="L75" s="12" t="s">
        <v>44</v>
      </c>
      <c r="M75" s="16" t="s">
        <v>34</v>
      </c>
      <c r="N75" s="16" t="s">
        <v>35</v>
      </c>
      <c r="O75" s="16" t="s">
        <v>45</v>
      </c>
    </row>
    <row r="76" spans="1:15" x14ac:dyDescent="0.35">
      <c r="A76" s="2">
        <v>75</v>
      </c>
      <c r="B76" s="4" t="s">
        <v>122</v>
      </c>
      <c r="C76" s="11" t="s">
        <v>16</v>
      </c>
      <c r="D76" s="12" t="s">
        <v>204</v>
      </c>
      <c r="E76" s="11" t="s">
        <v>39</v>
      </c>
      <c r="F76" s="15" t="s">
        <v>29</v>
      </c>
      <c r="G76" s="11" t="s">
        <v>210</v>
      </c>
      <c r="H76" s="12" t="s">
        <v>31</v>
      </c>
      <c r="I76" s="12" t="s">
        <v>21</v>
      </c>
      <c r="J76" s="12" t="s">
        <v>35</v>
      </c>
      <c r="K76" s="12" t="s">
        <v>22</v>
      </c>
      <c r="L76" s="11" t="s">
        <v>51</v>
      </c>
      <c r="M76" s="16" t="s">
        <v>34</v>
      </c>
      <c r="N76" s="16" t="s">
        <v>35</v>
      </c>
      <c r="O76" s="16" t="s">
        <v>26</v>
      </c>
    </row>
    <row r="77" spans="1:15" x14ac:dyDescent="0.35">
      <c r="A77" s="2">
        <v>76</v>
      </c>
      <c r="B77" s="2" t="s">
        <v>123</v>
      </c>
      <c r="C77" s="11" t="s">
        <v>28</v>
      </c>
      <c r="D77" s="12" t="s">
        <v>205</v>
      </c>
      <c r="E77" s="12" t="s">
        <v>17</v>
      </c>
      <c r="F77" s="15" t="s">
        <v>42</v>
      </c>
      <c r="G77" s="11" t="s">
        <v>210</v>
      </c>
      <c r="H77" s="12" t="s">
        <v>43</v>
      </c>
      <c r="I77" s="12" t="s">
        <v>21</v>
      </c>
      <c r="J77" s="12" t="s">
        <v>35</v>
      </c>
      <c r="K77" s="12" t="s">
        <v>57</v>
      </c>
      <c r="L77" s="12" t="s">
        <v>44</v>
      </c>
      <c r="M77" s="16" t="s">
        <v>34</v>
      </c>
      <c r="N77" s="16" t="s">
        <v>35</v>
      </c>
      <c r="O77" s="16" t="s">
        <v>26</v>
      </c>
    </row>
    <row r="78" spans="1:15" x14ac:dyDescent="0.35">
      <c r="A78" s="2">
        <v>77</v>
      </c>
      <c r="B78" s="4" t="s">
        <v>124</v>
      </c>
      <c r="C78" s="11" t="s">
        <v>28</v>
      </c>
      <c r="D78" s="12" t="s">
        <v>204</v>
      </c>
      <c r="E78" s="12" t="s">
        <v>17</v>
      </c>
      <c r="F78" s="15" t="s">
        <v>29</v>
      </c>
      <c r="G78" s="11" t="s">
        <v>210</v>
      </c>
      <c r="H78" s="12" t="s">
        <v>31</v>
      </c>
      <c r="I78" s="12" t="s">
        <v>21</v>
      </c>
      <c r="J78" s="12" t="s">
        <v>35</v>
      </c>
      <c r="K78" s="11" t="s">
        <v>33</v>
      </c>
      <c r="L78" s="11" t="s">
        <v>51</v>
      </c>
      <c r="M78" s="16" t="s">
        <v>34</v>
      </c>
      <c r="N78" s="16" t="s">
        <v>35</v>
      </c>
      <c r="O78" s="16" t="s">
        <v>45</v>
      </c>
    </row>
    <row r="79" spans="1:15" x14ac:dyDescent="0.35">
      <c r="A79" s="2">
        <v>78</v>
      </c>
      <c r="B79" s="2" t="s">
        <v>125</v>
      </c>
      <c r="C79" s="11" t="s">
        <v>16</v>
      </c>
      <c r="D79" s="11" t="s">
        <v>206</v>
      </c>
      <c r="E79" s="12" t="s">
        <v>17</v>
      </c>
      <c r="F79" s="15" t="s">
        <v>42</v>
      </c>
      <c r="G79" s="11" t="s">
        <v>210</v>
      </c>
      <c r="H79" s="12" t="s">
        <v>43</v>
      </c>
      <c r="I79" s="11" t="s">
        <v>32</v>
      </c>
      <c r="J79" s="12" t="s">
        <v>211</v>
      </c>
      <c r="K79" s="12" t="s">
        <v>57</v>
      </c>
      <c r="L79" s="11" t="s">
        <v>51</v>
      </c>
      <c r="M79" s="16" t="s">
        <v>34</v>
      </c>
      <c r="N79" s="16" t="s">
        <v>35</v>
      </c>
      <c r="O79" s="16" t="s">
        <v>26</v>
      </c>
    </row>
    <row r="80" spans="1:15" x14ac:dyDescent="0.35">
      <c r="A80" s="2">
        <v>79</v>
      </c>
      <c r="B80" s="4" t="s">
        <v>126</v>
      </c>
      <c r="C80" s="11" t="s">
        <v>28</v>
      </c>
      <c r="D80" s="11" t="s">
        <v>206</v>
      </c>
      <c r="E80" s="12" t="s">
        <v>17</v>
      </c>
      <c r="F80" s="15" t="s">
        <v>29</v>
      </c>
      <c r="G80" s="11" t="s">
        <v>210</v>
      </c>
      <c r="H80" s="12" t="s">
        <v>31</v>
      </c>
      <c r="I80" s="11" t="s">
        <v>32</v>
      </c>
      <c r="J80" s="11" t="s">
        <v>212</v>
      </c>
      <c r="K80" s="11" t="s">
        <v>33</v>
      </c>
      <c r="L80" s="12" t="s">
        <v>44</v>
      </c>
      <c r="M80" s="16" t="s">
        <v>54</v>
      </c>
      <c r="N80" s="16" t="s">
        <v>102</v>
      </c>
      <c r="O80" s="16" t="s">
        <v>45</v>
      </c>
    </row>
    <row r="81" spans="1:15" x14ac:dyDescent="0.35">
      <c r="A81" s="2">
        <v>80</v>
      </c>
      <c r="B81" s="2" t="s">
        <v>127</v>
      </c>
      <c r="C81" s="12" t="s">
        <v>28</v>
      </c>
      <c r="D81" s="12" t="s">
        <v>205</v>
      </c>
      <c r="E81" s="12" t="s">
        <v>37</v>
      </c>
      <c r="F81" s="15" t="s">
        <v>18</v>
      </c>
      <c r="G81" s="11" t="s">
        <v>210</v>
      </c>
      <c r="H81" s="12" t="s">
        <v>43</v>
      </c>
      <c r="I81" s="12" t="s">
        <v>21</v>
      </c>
      <c r="J81" s="12" t="s">
        <v>35</v>
      </c>
      <c r="K81" s="12" t="s">
        <v>57</v>
      </c>
      <c r="L81" s="11" t="s">
        <v>51</v>
      </c>
      <c r="M81" s="16" t="s">
        <v>34</v>
      </c>
      <c r="N81" s="16" t="s">
        <v>35</v>
      </c>
      <c r="O81" s="16" t="s">
        <v>26</v>
      </c>
    </row>
    <row r="82" spans="1:15" x14ac:dyDescent="0.35">
      <c r="A82" s="2">
        <v>81</v>
      </c>
      <c r="B82" s="4" t="s">
        <v>128</v>
      </c>
      <c r="C82" s="11" t="s">
        <v>16</v>
      </c>
      <c r="D82" s="12" t="s">
        <v>205</v>
      </c>
      <c r="E82" s="11" t="s">
        <v>39</v>
      </c>
      <c r="F82" s="15" t="s">
        <v>42</v>
      </c>
      <c r="G82" s="11" t="s">
        <v>210</v>
      </c>
      <c r="H82" s="12" t="s">
        <v>43</v>
      </c>
      <c r="I82" s="12" t="s">
        <v>21</v>
      </c>
      <c r="J82" s="12" t="s">
        <v>35</v>
      </c>
      <c r="K82" s="12" t="s">
        <v>57</v>
      </c>
      <c r="L82" s="12" t="s">
        <v>48</v>
      </c>
      <c r="M82" s="16" t="s">
        <v>34</v>
      </c>
      <c r="N82" s="16" t="s">
        <v>35</v>
      </c>
      <c r="O82" s="16" t="s">
        <v>26</v>
      </c>
    </row>
    <row r="83" spans="1:15" x14ac:dyDescent="0.35">
      <c r="A83" s="2">
        <v>82</v>
      </c>
      <c r="B83" s="2" t="s">
        <v>129</v>
      </c>
      <c r="C83" s="11" t="s">
        <v>28</v>
      </c>
      <c r="D83" s="12" t="s">
        <v>204</v>
      </c>
      <c r="E83" s="12" t="s">
        <v>37</v>
      </c>
      <c r="F83" s="15" t="s">
        <v>29</v>
      </c>
      <c r="G83" s="11" t="s">
        <v>210</v>
      </c>
      <c r="H83" s="12" t="s">
        <v>31</v>
      </c>
      <c r="I83" s="12" t="s">
        <v>21</v>
      </c>
      <c r="J83" s="12" t="s">
        <v>35</v>
      </c>
      <c r="K83" s="12" t="s">
        <v>33</v>
      </c>
      <c r="L83" s="11" t="s">
        <v>51</v>
      </c>
      <c r="M83" s="16" t="s">
        <v>34</v>
      </c>
      <c r="N83" s="16" t="s">
        <v>35</v>
      </c>
      <c r="O83" s="16" t="s">
        <v>26</v>
      </c>
    </row>
    <row r="84" spans="1:15" x14ac:dyDescent="0.35">
      <c r="A84" s="2">
        <v>83</v>
      </c>
      <c r="B84" s="4" t="s">
        <v>130</v>
      </c>
      <c r="C84" s="11" t="s">
        <v>28</v>
      </c>
      <c r="D84" s="12" t="s">
        <v>204</v>
      </c>
      <c r="E84" s="11" t="s">
        <v>39</v>
      </c>
      <c r="F84" s="15" t="s">
        <v>42</v>
      </c>
      <c r="G84" s="11" t="s">
        <v>210</v>
      </c>
      <c r="H84" s="12" t="s">
        <v>43</v>
      </c>
      <c r="I84" s="12" t="s">
        <v>21</v>
      </c>
      <c r="J84" s="12" t="s">
        <v>35</v>
      </c>
      <c r="K84" s="12" t="s">
        <v>57</v>
      </c>
      <c r="L84" s="12" t="s">
        <v>44</v>
      </c>
      <c r="M84" s="16" t="s">
        <v>34</v>
      </c>
      <c r="N84" s="16" t="s">
        <v>35</v>
      </c>
      <c r="O84" s="16" t="s">
        <v>26</v>
      </c>
    </row>
    <row r="85" spans="1:15" x14ac:dyDescent="0.35">
      <c r="A85" s="2">
        <v>84</v>
      </c>
      <c r="B85" s="2" t="s">
        <v>131</v>
      </c>
      <c r="C85" s="11" t="s">
        <v>16</v>
      </c>
      <c r="D85" s="12" t="s">
        <v>205</v>
      </c>
      <c r="E85" s="11" t="s">
        <v>39</v>
      </c>
      <c r="F85" s="15" t="s">
        <v>18</v>
      </c>
      <c r="G85" s="11" t="s">
        <v>210</v>
      </c>
      <c r="H85" s="12" t="s">
        <v>43</v>
      </c>
      <c r="I85" s="12" t="s">
        <v>21</v>
      </c>
      <c r="J85" s="12" t="s">
        <v>35</v>
      </c>
      <c r="K85" s="12" t="s">
        <v>57</v>
      </c>
      <c r="L85" s="12" t="s">
        <v>23</v>
      </c>
      <c r="M85" s="16" t="s">
        <v>34</v>
      </c>
      <c r="N85" s="16" t="s">
        <v>35</v>
      </c>
      <c r="O85" s="16" t="s">
        <v>26</v>
      </c>
    </row>
    <row r="86" spans="1:15" x14ac:dyDescent="0.35">
      <c r="A86" s="2">
        <v>85</v>
      </c>
      <c r="B86" s="4" t="s">
        <v>132</v>
      </c>
      <c r="C86" s="11" t="s">
        <v>16</v>
      </c>
      <c r="D86" s="8" t="s">
        <v>204</v>
      </c>
      <c r="E86" s="12" t="s">
        <v>17</v>
      </c>
      <c r="F86" s="15" t="s">
        <v>18</v>
      </c>
      <c r="G86" s="12" t="s">
        <v>208</v>
      </c>
      <c r="H86" s="12" t="s">
        <v>43</v>
      </c>
      <c r="I86" s="12" t="s">
        <v>21</v>
      </c>
      <c r="J86" s="12" t="s">
        <v>35</v>
      </c>
      <c r="K86" s="12" t="s">
        <v>53</v>
      </c>
      <c r="L86" s="11" t="s">
        <v>23</v>
      </c>
      <c r="M86" s="16" t="s">
        <v>34</v>
      </c>
      <c r="N86" s="16" t="s">
        <v>35</v>
      </c>
      <c r="O86" s="16" t="s">
        <v>45</v>
      </c>
    </row>
    <row r="87" spans="1:15" x14ac:dyDescent="0.35">
      <c r="A87" s="2">
        <v>86</v>
      </c>
      <c r="B87" s="2" t="s">
        <v>133</v>
      </c>
      <c r="C87" s="11" t="s">
        <v>16</v>
      </c>
      <c r="D87" s="11" t="s">
        <v>206</v>
      </c>
      <c r="E87" s="11" t="s">
        <v>39</v>
      </c>
      <c r="F87" s="15" t="s">
        <v>29</v>
      </c>
      <c r="G87" s="11" t="s">
        <v>210</v>
      </c>
      <c r="H87" s="12" t="s">
        <v>31</v>
      </c>
      <c r="I87" s="11" t="s">
        <v>32</v>
      </c>
      <c r="J87" s="12" t="s">
        <v>35</v>
      </c>
      <c r="K87" s="12" t="s">
        <v>33</v>
      </c>
      <c r="L87" s="12" t="s">
        <v>48</v>
      </c>
      <c r="M87" s="16" t="s">
        <v>34</v>
      </c>
      <c r="N87" s="16" t="s">
        <v>35</v>
      </c>
      <c r="O87" s="16" t="s">
        <v>45</v>
      </c>
    </row>
    <row r="88" spans="1:15" x14ac:dyDescent="0.35">
      <c r="A88" s="2">
        <v>87</v>
      </c>
      <c r="B88" s="4" t="s">
        <v>134</v>
      </c>
      <c r="C88" s="11" t="s">
        <v>28</v>
      </c>
      <c r="D88" s="12" t="s">
        <v>205</v>
      </c>
      <c r="E88" s="12" t="s">
        <v>17</v>
      </c>
      <c r="F88" s="15" t="s">
        <v>18</v>
      </c>
      <c r="G88" s="11" t="s">
        <v>210</v>
      </c>
      <c r="H88" s="12" t="s">
        <v>20</v>
      </c>
      <c r="I88" s="12" t="s">
        <v>21</v>
      </c>
      <c r="J88" s="12" t="s">
        <v>35</v>
      </c>
      <c r="K88" s="12" t="s">
        <v>22</v>
      </c>
      <c r="L88" s="12" t="s">
        <v>23</v>
      </c>
      <c r="M88" s="16" t="s">
        <v>34</v>
      </c>
      <c r="N88" s="16" t="s">
        <v>35</v>
      </c>
      <c r="O88" s="16" t="s">
        <v>26</v>
      </c>
    </row>
    <row r="89" spans="1:15" x14ac:dyDescent="0.35">
      <c r="A89" s="2">
        <v>88</v>
      </c>
      <c r="B89" s="2" t="s">
        <v>135</v>
      </c>
      <c r="C89" s="11" t="s">
        <v>16</v>
      </c>
      <c r="D89" s="8" t="s">
        <v>205</v>
      </c>
      <c r="E89" s="12" t="s">
        <v>17</v>
      </c>
      <c r="F89" s="15" t="s">
        <v>42</v>
      </c>
      <c r="G89" s="11" t="s">
        <v>209</v>
      </c>
      <c r="H89" s="12" t="s">
        <v>43</v>
      </c>
      <c r="I89" s="12" t="s">
        <v>21</v>
      </c>
      <c r="J89" s="12" t="s">
        <v>35</v>
      </c>
      <c r="K89" s="11" t="s">
        <v>33</v>
      </c>
      <c r="L89" s="12" t="s">
        <v>44</v>
      </c>
      <c r="M89" s="16" t="s">
        <v>34</v>
      </c>
      <c r="N89" s="16" t="s">
        <v>35</v>
      </c>
      <c r="O89" s="16" t="s">
        <v>45</v>
      </c>
    </row>
    <row r="90" spans="1:15" x14ac:dyDescent="0.35">
      <c r="A90" s="2">
        <v>89</v>
      </c>
      <c r="B90" s="4" t="s">
        <v>136</v>
      </c>
      <c r="C90" s="11" t="s">
        <v>16</v>
      </c>
      <c r="D90" s="12" t="s">
        <v>204</v>
      </c>
      <c r="E90" s="11" t="s">
        <v>39</v>
      </c>
      <c r="F90" s="15" t="s">
        <v>29</v>
      </c>
      <c r="G90" s="11" t="s">
        <v>210</v>
      </c>
      <c r="H90" s="12" t="s">
        <v>31</v>
      </c>
      <c r="I90" s="12" t="s">
        <v>21</v>
      </c>
      <c r="J90" s="12" t="s">
        <v>35</v>
      </c>
      <c r="K90" s="12" t="s">
        <v>22</v>
      </c>
      <c r="L90" s="12" t="s">
        <v>44</v>
      </c>
      <c r="M90" s="16" t="s">
        <v>34</v>
      </c>
      <c r="N90" s="16" t="s">
        <v>35</v>
      </c>
      <c r="O90" s="16" t="s">
        <v>45</v>
      </c>
    </row>
    <row r="91" spans="1:15" x14ac:dyDescent="0.35">
      <c r="A91" s="2">
        <v>90</v>
      </c>
      <c r="B91" s="2" t="s">
        <v>137</v>
      </c>
      <c r="C91" s="12" t="s">
        <v>16</v>
      </c>
      <c r="D91" s="12" t="s">
        <v>204</v>
      </c>
      <c r="E91" s="11" t="s">
        <v>39</v>
      </c>
      <c r="F91" s="15" t="s">
        <v>42</v>
      </c>
      <c r="G91" s="11" t="s">
        <v>210</v>
      </c>
      <c r="H91" s="12" t="s">
        <v>43</v>
      </c>
      <c r="I91" s="12" t="s">
        <v>32</v>
      </c>
      <c r="J91" s="11" t="s">
        <v>212</v>
      </c>
      <c r="K91" s="12" t="s">
        <v>57</v>
      </c>
      <c r="L91" s="11" t="s">
        <v>51</v>
      </c>
      <c r="M91" s="16" t="s">
        <v>34</v>
      </c>
      <c r="N91" s="16" t="s">
        <v>35</v>
      </c>
      <c r="O91" s="16" t="s">
        <v>26</v>
      </c>
    </row>
    <row r="92" spans="1:15" x14ac:dyDescent="0.35">
      <c r="A92" s="2">
        <v>91</v>
      </c>
      <c r="B92" s="4" t="s">
        <v>138</v>
      </c>
      <c r="C92" s="11" t="s">
        <v>28</v>
      </c>
      <c r="D92" s="8" t="s">
        <v>205</v>
      </c>
      <c r="E92" s="12" t="s">
        <v>17</v>
      </c>
      <c r="F92" s="15" t="s">
        <v>29</v>
      </c>
      <c r="G92" s="11" t="s">
        <v>209</v>
      </c>
      <c r="H92" s="12" t="s">
        <v>31</v>
      </c>
      <c r="I92" s="12" t="s">
        <v>21</v>
      </c>
      <c r="J92" s="12" t="s">
        <v>35</v>
      </c>
      <c r="K92" s="11" t="s">
        <v>33</v>
      </c>
      <c r="L92" s="11" t="s">
        <v>51</v>
      </c>
      <c r="M92" s="16" t="s">
        <v>34</v>
      </c>
      <c r="N92" s="16" t="s">
        <v>35</v>
      </c>
      <c r="O92" s="16" t="s">
        <v>26</v>
      </c>
    </row>
    <row r="93" spans="1:15" x14ac:dyDescent="0.35">
      <c r="A93" s="2">
        <v>92</v>
      </c>
      <c r="B93" s="2" t="s">
        <v>139</v>
      </c>
      <c r="C93" s="11" t="s">
        <v>28</v>
      </c>
      <c r="D93" s="11" t="s">
        <v>206</v>
      </c>
      <c r="E93" s="11" t="s">
        <v>39</v>
      </c>
      <c r="F93" s="15" t="s">
        <v>56</v>
      </c>
      <c r="G93" s="11" t="s">
        <v>210</v>
      </c>
      <c r="H93" s="12" t="s">
        <v>20</v>
      </c>
      <c r="I93" s="11" t="s">
        <v>32</v>
      </c>
      <c r="J93" s="12" t="s">
        <v>35</v>
      </c>
      <c r="K93" s="11" t="s">
        <v>33</v>
      </c>
      <c r="L93" s="11" t="s">
        <v>51</v>
      </c>
      <c r="M93" s="16" t="s">
        <v>34</v>
      </c>
      <c r="N93" s="16" t="s">
        <v>35</v>
      </c>
      <c r="O93" s="16" t="s">
        <v>45</v>
      </c>
    </row>
    <row r="94" spans="1:15" x14ac:dyDescent="0.35">
      <c r="A94" s="2">
        <v>93</v>
      </c>
      <c r="B94" s="4" t="s">
        <v>140</v>
      </c>
      <c r="C94" s="11" t="s">
        <v>28</v>
      </c>
      <c r="D94" s="9" t="s">
        <v>206</v>
      </c>
      <c r="E94" s="12" t="s">
        <v>17</v>
      </c>
      <c r="F94" s="15" t="s">
        <v>56</v>
      </c>
      <c r="G94" s="11" t="s">
        <v>209</v>
      </c>
      <c r="H94" s="12" t="s">
        <v>20</v>
      </c>
      <c r="I94" s="11" t="s">
        <v>32</v>
      </c>
      <c r="J94" s="11" t="s">
        <v>212</v>
      </c>
      <c r="K94" s="12" t="s">
        <v>57</v>
      </c>
      <c r="L94" s="12" t="s">
        <v>44</v>
      </c>
      <c r="M94" s="16" t="s">
        <v>34</v>
      </c>
      <c r="N94" s="16" t="s">
        <v>35</v>
      </c>
      <c r="O94" s="16" t="s">
        <v>26</v>
      </c>
    </row>
    <row r="95" spans="1:15" x14ac:dyDescent="0.35">
      <c r="A95" s="2">
        <v>94</v>
      </c>
      <c r="B95" s="2" t="s">
        <v>141</v>
      </c>
      <c r="C95" s="11" t="s">
        <v>16</v>
      </c>
      <c r="D95" s="12" t="s">
        <v>205</v>
      </c>
      <c r="E95" s="12" t="s">
        <v>17</v>
      </c>
      <c r="F95" s="15" t="s">
        <v>29</v>
      </c>
      <c r="G95" s="11" t="s">
        <v>210</v>
      </c>
      <c r="H95" s="12" t="s">
        <v>31</v>
      </c>
      <c r="I95" s="12" t="s">
        <v>21</v>
      </c>
      <c r="J95" s="12" t="s">
        <v>35</v>
      </c>
      <c r="K95" s="12" t="s">
        <v>33</v>
      </c>
      <c r="L95" s="12" t="s">
        <v>44</v>
      </c>
      <c r="M95" s="16" t="s">
        <v>34</v>
      </c>
      <c r="N95" s="16" t="s">
        <v>35</v>
      </c>
      <c r="O95" s="16" t="s">
        <v>26</v>
      </c>
    </row>
    <row r="96" spans="1:15" x14ac:dyDescent="0.35">
      <c r="A96" s="2">
        <v>95</v>
      </c>
      <c r="B96" s="4" t="s">
        <v>142</v>
      </c>
      <c r="C96" s="11" t="s">
        <v>16</v>
      </c>
      <c r="D96" s="12" t="s">
        <v>207</v>
      </c>
      <c r="E96" s="11" t="s">
        <v>39</v>
      </c>
      <c r="F96" s="15" t="s">
        <v>42</v>
      </c>
      <c r="G96" s="11" t="s">
        <v>210</v>
      </c>
      <c r="H96" s="11" t="s">
        <v>20</v>
      </c>
      <c r="I96" s="11" t="s">
        <v>32</v>
      </c>
      <c r="J96" s="12" t="s">
        <v>211</v>
      </c>
      <c r="K96" s="12" t="s">
        <v>57</v>
      </c>
      <c r="L96" s="11" t="s">
        <v>51</v>
      </c>
      <c r="M96" s="16" t="s">
        <v>34</v>
      </c>
      <c r="N96" s="16" t="s">
        <v>35</v>
      </c>
      <c r="O96" s="16" t="s">
        <v>45</v>
      </c>
    </row>
    <row r="97" spans="1:15" x14ac:dyDescent="0.35">
      <c r="A97" s="2">
        <v>96</v>
      </c>
      <c r="B97" s="2" t="s">
        <v>143</v>
      </c>
      <c r="C97" s="11" t="s">
        <v>16</v>
      </c>
      <c r="D97" s="8" t="s">
        <v>204</v>
      </c>
      <c r="E97" s="11" t="s">
        <v>39</v>
      </c>
      <c r="F97" s="15" t="s">
        <v>42</v>
      </c>
      <c r="G97" s="12" t="s">
        <v>208</v>
      </c>
      <c r="H97" s="12" t="s">
        <v>43</v>
      </c>
      <c r="I97" s="12" t="s">
        <v>21</v>
      </c>
      <c r="J97" s="12" t="s">
        <v>35</v>
      </c>
      <c r="K97" s="12" t="s">
        <v>57</v>
      </c>
      <c r="L97" s="12" t="s">
        <v>44</v>
      </c>
      <c r="M97" s="16" t="s">
        <v>34</v>
      </c>
      <c r="N97" s="16" t="s">
        <v>35</v>
      </c>
      <c r="O97" s="16" t="s">
        <v>26</v>
      </c>
    </row>
    <row r="98" spans="1:15" x14ac:dyDescent="0.35">
      <c r="A98" s="2">
        <v>97</v>
      </c>
      <c r="B98" s="4" t="s">
        <v>144</v>
      </c>
      <c r="C98" s="11" t="s">
        <v>16</v>
      </c>
      <c r="D98" s="12" t="s">
        <v>205</v>
      </c>
      <c r="E98" s="12" t="s">
        <v>17</v>
      </c>
      <c r="F98" s="15" t="s">
        <v>56</v>
      </c>
      <c r="G98" s="11" t="s">
        <v>210</v>
      </c>
      <c r="H98" s="12" t="s">
        <v>20</v>
      </c>
      <c r="I98" s="11" t="s">
        <v>32</v>
      </c>
      <c r="J98" s="12" t="s">
        <v>211</v>
      </c>
      <c r="K98" s="12" t="s">
        <v>53</v>
      </c>
      <c r="L98" s="11" t="s">
        <v>51</v>
      </c>
      <c r="M98" s="16" t="s">
        <v>24</v>
      </c>
      <c r="N98" s="16" t="s">
        <v>25</v>
      </c>
      <c r="O98" s="16" t="s">
        <v>26</v>
      </c>
    </row>
    <row r="99" spans="1:15" x14ac:dyDescent="0.35">
      <c r="A99" s="2">
        <v>98</v>
      </c>
      <c r="B99" s="2" t="s">
        <v>145</v>
      </c>
      <c r="C99" s="11" t="s">
        <v>16</v>
      </c>
      <c r="D99" s="12" t="s">
        <v>205</v>
      </c>
      <c r="E99" s="12" t="s">
        <v>17</v>
      </c>
      <c r="F99" s="15" t="s">
        <v>42</v>
      </c>
      <c r="G99" s="11" t="s">
        <v>210</v>
      </c>
      <c r="H99" s="12" t="s">
        <v>43</v>
      </c>
      <c r="I99" s="12" t="s">
        <v>21</v>
      </c>
      <c r="J99" s="12" t="s">
        <v>35</v>
      </c>
      <c r="K99" s="11" t="s">
        <v>33</v>
      </c>
      <c r="L99" s="12" t="s">
        <v>44</v>
      </c>
      <c r="M99" s="16" t="s">
        <v>34</v>
      </c>
      <c r="N99" s="16" t="s">
        <v>35</v>
      </c>
      <c r="O99" s="16" t="s">
        <v>45</v>
      </c>
    </row>
    <row r="100" spans="1:15" x14ac:dyDescent="0.35">
      <c r="A100" s="2">
        <v>99</v>
      </c>
      <c r="B100" s="4" t="s">
        <v>146</v>
      </c>
      <c r="C100" s="11" t="s">
        <v>16</v>
      </c>
      <c r="D100" s="9" t="s">
        <v>206</v>
      </c>
      <c r="E100" s="11" t="s">
        <v>39</v>
      </c>
      <c r="F100" s="15" t="s">
        <v>18</v>
      </c>
      <c r="G100" s="11" t="s">
        <v>209</v>
      </c>
      <c r="H100" s="12" t="s">
        <v>43</v>
      </c>
      <c r="I100" s="11" t="s">
        <v>32</v>
      </c>
      <c r="J100" s="12" t="s">
        <v>211</v>
      </c>
      <c r="K100" s="12" t="s">
        <v>22</v>
      </c>
      <c r="L100" s="11" t="s">
        <v>51</v>
      </c>
      <c r="M100" s="16" t="s">
        <v>34</v>
      </c>
      <c r="N100" s="16" t="s">
        <v>35</v>
      </c>
      <c r="O100" s="16" t="s">
        <v>45</v>
      </c>
    </row>
    <row r="101" spans="1:15" x14ac:dyDescent="0.35">
      <c r="A101" s="2">
        <v>100</v>
      </c>
      <c r="B101" s="2" t="s">
        <v>147</v>
      </c>
      <c r="C101" s="11" t="s">
        <v>16</v>
      </c>
      <c r="D101" s="12" t="s">
        <v>207</v>
      </c>
      <c r="E101" s="12" t="s">
        <v>17</v>
      </c>
      <c r="F101" s="15" t="s">
        <v>29</v>
      </c>
      <c r="G101" s="11" t="s">
        <v>210</v>
      </c>
      <c r="H101" s="12" t="s">
        <v>31</v>
      </c>
      <c r="I101" s="11" t="s">
        <v>32</v>
      </c>
      <c r="J101" s="12" t="s">
        <v>35</v>
      </c>
      <c r="K101" s="12" t="s">
        <v>33</v>
      </c>
      <c r="L101" s="12" t="s">
        <v>44</v>
      </c>
      <c r="M101" s="16" t="s">
        <v>34</v>
      </c>
      <c r="N101" s="16" t="s">
        <v>35</v>
      </c>
      <c r="O101" s="16" t="s">
        <v>45</v>
      </c>
    </row>
    <row r="102" spans="1:15" x14ac:dyDescent="0.35">
      <c r="A102" s="2">
        <v>101</v>
      </c>
      <c r="B102" s="4" t="s">
        <v>184</v>
      </c>
      <c r="C102" s="4" t="s">
        <v>28</v>
      </c>
      <c r="D102" s="11" t="s">
        <v>206</v>
      </c>
      <c r="E102" s="4" t="s">
        <v>39</v>
      </c>
      <c r="F102" s="3" t="s">
        <v>29</v>
      </c>
      <c r="G102" s="11" t="s">
        <v>210</v>
      </c>
      <c r="H102" s="2" t="s">
        <v>31</v>
      </c>
      <c r="I102" s="4" t="s">
        <v>32</v>
      </c>
      <c r="J102" s="12" t="s">
        <v>211</v>
      </c>
      <c r="K102" s="4" t="s">
        <v>33</v>
      </c>
      <c r="L102" s="2" t="s">
        <v>44</v>
      </c>
      <c r="M102" s="5" t="s">
        <v>34</v>
      </c>
      <c r="N102" s="5" t="s">
        <v>35</v>
      </c>
      <c r="O102" s="5" t="s">
        <v>26</v>
      </c>
    </row>
    <row r="103" spans="1:15" x14ac:dyDescent="0.35">
      <c r="A103" s="2">
        <v>102</v>
      </c>
      <c r="B103" s="2" t="s">
        <v>185</v>
      </c>
      <c r="C103" s="4" t="s">
        <v>16</v>
      </c>
      <c r="D103" s="8" t="s">
        <v>204</v>
      </c>
      <c r="E103" s="2" t="s">
        <v>17</v>
      </c>
      <c r="F103" s="3" t="s">
        <v>56</v>
      </c>
      <c r="G103" s="11" t="s">
        <v>209</v>
      </c>
      <c r="H103" s="2" t="s">
        <v>20</v>
      </c>
      <c r="I103" s="2" t="s">
        <v>21</v>
      </c>
      <c r="J103" s="12" t="s">
        <v>35</v>
      </c>
      <c r="K103" s="2" t="s">
        <v>57</v>
      </c>
      <c r="L103" s="4" t="s">
        <v>51</v>
      </c>
      <c r="M103" s="5" t="s">
        <v>34</v>
      </c>
      <c r="N103" s="5" t="s">
        <v>35</v>
      </c>
      <c r="O103" s="5" t="s">
        <v>26</v>
      </c>
    </row>
    <row r="104" spans="1:15" x14ac:dyDescent="0.35">
      <c r="A104" s="2">
        <v>103</v>
      </c>
      <c r="B104" s="4" t="s">
        <v>186</v>
      </c>
      <c r="C104" s="4" t="s">
        <v>16</v>
      </c>
      <c r="D104" s="11" t="s">
        <v>206</v>
      </c>
      <c r="E104" s="2" t="s">
        <v>37</v>
      </c>
      <c r="F104" s="3" t="s">
        <v>29</v>
      </c>
      <c r="G104" s="11" t="s">
        <v>210</v>
      </c>
      <c r="H104" s="2" t="s">
        <v>31</v>
      </c>
      <c r="I104" s="4" t="s">
        <v>32</v>
      </c>
      <c r="J104" s="12" t="s">
        <v>211</v>
      </c>
      <c r="K104" s="2" t="s">
        <v>33</v>
      </c>
      <c r="L104" s="2" t="s">
        <v>44</v>
      </c>
      <c r="M104" s="5" t="s">
        <v>34</v>
      </c>
      <c r="N104" s="5" t="s">
        <v>35</v>
      </c>
      <c r="O104" s="5" t="s">
        <v>26</v>
      </c>
    </row>
    <row r="105" spans="1:15" x14ac:dyDescent="0.35">
      <c r="A105" s="2">
        <v>104</v>
      </c>
      <c r="B105" s="2" t="s">
        <v>187</v>
      </c>
      <c r="C105" s="4" t="s">
        <v>16</v>
      </c>
      <c r="D105" s="12" t="s">
        <v>204</v>
      </c>
      <c r="E105" s="2" t="s">
        <v>17</v>
      </c>
      <c r="F105" s="3" t="s">
        <v>42</v>
      </c>
      <c r="G105" s="11" t="s">
        <v>210</v>
      </c>
      <c r="H105" s="2" t="s">
        <v>43</v>
      </c>
      <c r="I105" s="2" t="s">
        <v>32</v>
      </c>
      <c r="J105" s="11" t="s">
        <v>212</v>
      </c>
      <c r="K105" s="2" t="s">
        <v>57</v>
      </c>
      <c r="L105" s="4" t="s">
        <v>51</v>
      </c>
      <c r="M105" s="5" t="s">
        <v>34</v>
      </c>
      <c r="N105" s="5" t="s">
        <v>35</v>
      </c>
      <c r="O105" s="5" t="s">
        <v>26</v>
      </c>
    </row>
    <row r="106" spans="1:15" x14ac:dyDescent="0.35">
      <c r="A106" s="2">
        <v>105</v>
      </c>
      <c r="B106" s="4" t="s">
        <v>188</v>
      </c>
      <c r="C106" s="4" t="s">
        <v>16</v>
      </c>
      <c r="D106" s="11" t="s">
        <v>206</v>
      </c>
      <c r="E106" s="4" t="s">
        <v>39</v>
      </c>
      <c r="F106" s="3" t="s">
        <v>42</v>
      </c>
      <c r="G106" s="11" t="s">
        <v>210</v>
      </c>
      <c r="H106" s="2" t="s">
        <v>20</v>
      </c>
      <c r="I106" s="4" t="s">
        <v>32</v>
      </c>
      <c r="J106" s="12" t="s">
        <v>35</v>
      </c>
      <c r="K106" s="4" t="s">
        <v>33</v>
      </c>
      <c r="L106" s="2" t="s">
        <v>44</v>
      </c>
      <c r="M106" s="5" t="s">
        <v>34</v>
      </c>
      <c r="N106" s="5" t="s">
        <v>35</v>
      </c>
      <c r="O106" s="5" t="s">
        <v>45</v>
      </c>
    </row>
    <row r="107" spans="1:15" x14ac:dyDescent="0.35">
      <c r="A107" s="2">
        <v>106</v>
      </c>
      <c r="B107" s="2" t="s">
        <v>189</v>
      </c>
      <c r="C107" s="4" t="s">
        <v>16</v>
      </c>
      <c r="D107" s="12" t="s">
        <v>205</v>
      </c>
      <c r="E107" s="2" t="s">
        <v>17</v>
      </c>
      <c r="F107" s="3" t="s">
        <v>42</v>
      </c>
      <c r="G107" s="11" t="s">
        <v>210</v>
      </c>
      <c r="H107" s="2" t="s">
        <v>20</v>
      </c>
      <c r="I107" s="2" t="s">
        <v>21</v>
      </c>
      <c r="J107" s="12" t="s">
        <v>35</v>
      </c>
      <c r="K107" s="4" t="s">
        <v>33</v>
      </c>
      <c r="L107" s="2" t="s">
        <v>44</v>
      </c>
      <c r="M107" s="5" t="s">
        <v>34</v>
      </c>
      <c r="N107" s="5" t="s">
        <v>35</v>
      </c>
      <c r="O107" s="5" t="s">
        <v>26</v>
      </c>
    </row>
    <row r="108" spans="1:15" x14ac:dyDescent="0.35">
      <c r="A108" s="2">
        <v>107</v>
      </c>
      <c r="B108" s="4" t="s">
        <v>190</v>
      </c>
      <c r="C108" s="4" t="s">
        <v>16</v>
      </c>
      <c r="D108" s="8" t="s">
        <v>205</v>
      </c>
      <c r="E108" s="2" t="s">
        <v>17</v>
      </c>
      <c r="F108" s="3" t="s">
        <v>29</v>
      </c>
      <c r="G108" s="12" t="s">
        <v>208</v>
      </c>
      <c r="H108" s="2" t="s">
        <v>31</v>
      </c>
      <c r="I108" s="4" t="s">
        <v>32</v>
      </c>
      <c r="J108" s="11" t="s">
        <v>212</v>
      </c>
      <c r="K108" s="4" t="s">
        <v>33</v>
      </c>
      <c r="L108" s="4" t="s">
        <v>51</v>
      </c>
      <c r="M108" s="5" t="s">
        <v>34</v>
      </c>
      <c r="N108" s="5" t="s">
        <v>35</v>
      </c>
      <c r="O108" s="5" t="s">
        <v>26</v>
      </c>
    </row>
    <row r="109" spans="1:15" x14ac:dyDescent="0.35">
      <c r="A109" s="2">
        <v>108</v>
      </c>
      <c r="B109" s="2" t="s">
        <v>191</v>
      </c>
      <c r="C109" s="4" t="s">
        <v>16</v>
      </c>
      <c r="D109" s="11" t="s">
        <v>206</v>
      </c>
      <c r="E109" s="2" t="s">
        <v>17</v>
      </c>
      <c r="F109" s="3" t="s">
        <v>29</v>
      </c>
      <c r="G109" s="11" t="s">
        <v>210</v>
      </c>
      <c r="H109" s="2" t="s">
        <v>31</v>
      </c>
      <c r="I109" s="4" t="s">
        <v>32</v>
      </c>
      <c r="J109" s="12" t="s">
        <v>35</v>
      </c>
      <c r="K109" s="2" t="s">
        <v>53</v>
      </c>
      <c r="L109" s="4" t="s">
        <v>51</v>
      </c>
      <c r="M109" s="5" t="s">
        <v>34</v>
      </c>
      <c r="N109" s="5" t="s">
        <v>35</v>
      </c>
      <c r="O109" s="5" t="s">
        <v>26</v>
      </c>
    </row>
    <row r="110" spans="1:15" x14ac:dyDescent="0.35">
      <c r="A110" s="2">
        <v>109</v>
      </c>
      <c r="B110" s="4" t="s">
        <v>192</v>
      </c>
      <c r="C110" s="4" t="s">
        <v>16</v>
      </c>
      <c r="D110" s="9" t="s">
        <v>206</v>
      </c>
      <c r="E110" s="2" t="s">
        <v>17</v>
      </c>
      <c r="F110" s="3" t="s">
        <v>42</v>
      </c>
      <c r="G110" s="12" t="s">
        <v>208</v>
      </c>
      <c r="H110" s="2" t="s">
        <v>43</v>
      </c>
      <c r="I110" s="4" t="s">
        <v>32</v>
      </c>
      <c r="J110" s="12" t="s">
        <v>35</v>
      </c>
      <c r="K110" s="4" t="s">
        <v>33</v>
      </c>
      <c r="L110" s="4" t="s">
        <v>51</v>
      </c>
      <c r="M110" s="5" t="s">
        <v>34</v>
      </c>
      <c r="N110" s="5" t="s">
        <v>35</v>
      </c>
      <c r="O110" s="5" t="s">
        <v>26</v>
      </c>
    </row>
    <row r="111" spans="1:15" x14ac:dyDescent="0.35">
      <c r="A111" s="2">
        <v>110</v>
      </c>
      <c r="B111" s="2" t="s">
        <v>193</v>
      </c>
      <c r="C111" s="4" t="s">
        <v>16</v>
      </c>
      <c r="D111" s="8" t="s">
        <v>205</v>
      </c>
      <c r="E111" s="2" t="s">
        <v>17</v>
      </c>
      <c r="F111" s="3" t="s">
        <v>42</v>
      </c>
      <c r="G111" s="11" t="s">
        <v>209</v>
      </c>
      <c r="H111" s="2" t="s">
        <v>43</v>
      </c>
      <c r="I111" s="2" t="s">
        <v>21</v>
      </c>
      <c r="J111" s="12" t="s">
        <v>35</v>
      </c>
      <c r="K111" s="4" t="s">
        <v>33</v>
      </c>
      <c r="L111" s="4" t="s">
        <v>51</v>
      </c>
      <c r="M111" s="5" t="s">
        <v>34</v>
      </c>
      <c r="N111" s="5" t="s">
        <v>35</v>
      </c>
      <c r="O111" s="5" t="s">
        <v>45</v>
      </c>
    </row>
    <row r="112" spans="1:15" x14ac:dyDescent="0.35">
      <c r="A112" s="2">
        <v>111</v>
      </c>
      <c r="B112" s="4" t="s">
        <v>194</v>
      </c>
      <c r="C112" s="4" t="s">
        <v>16</v>
      </c>
      <c r="D112" s="9" t="s">
        <v>206</v>
      </c>
      <c r="E112" s="4" t="s">
        <v>39</v>
      </c>
      <c r="F112" s="3" t="s">
        <v>42</v>
      </c>
      <c r="G112" s="12" t="s">
        <v>208</v>
      </c>
      <c r="H112" s="2" t="s">
        <v>43</v>
      </c>
      <c r="I112" s="4" t="s">
        <v>32</v>
      </c>
      <c r="J112" s="12" t="s">
        <v>211</v>
      </c>
      <c r="K112" s="2" t="s">
        <v>57</v>
      </c>
      <c r="L112" s="2" t="s">
        <v>48</v>
      </c>
      <c r="M112" s="5" t="s">
        <v>34</v>
      </c>
      <c r="N112" s="5" t="s">
        <v>35</v>
      </c>
      <c r="O112" s="5" t="s">
        <v>26</v>
      </c>
    </row>
    <row r="113" spans="1:15" x14ac:dyDescent="0.35">
      <c r="A113" s="2">
        <v>112</v>
      </c>
      <c r="B113" s="2" t="s">
        <v>195</v>
      </c>
      <c r="C113" s="4" t="s">
        <v>28</v>
      </c>
      <c r="D113" s="12" t="s">
        <v>205</v>
      </c>
      <c r="E113" s="2" t="s">
        <v>17</v>
      </c>
      <c r="F113" s="3" t="s">
        <v>42</v>
      </c>
      <c r="G113" s="11" t="s">
        <v>210</v>
      </c>
      <c r="H113" s="2" t="s">
        <v>43</v>
      </c>
      <c r="I113" s="2" t="s">
        <v>21</v>
      </c>
      <c r="J113" s="12" t="s">
        <v>35</v>
      </c>
      <c r="K113" s="4" t="s">
        <v>33</v>
      </c>
      <c r="L113" s="2" t="s">
        <v>44</v>
      </c>
      <c r="M113" s="5" t="s">
        <v>34</v>
      </c>
      <c r="N113" s="5" t="s">
        <v>35</v>
      </c>
      <c r="O113" s="5" t="s">
        <v>45</v>
      </c>
    </row>
    <row r="114" spans="1:15" x14ac:dyDescent="0.35">
      <c r="A114" s="2">
        <v>113</v>
      </c>
      <c r="B114" s="4" t="s">
        <v>196</v>
      </c>
      <c r="C114" s="4" t="s">
        <v>16</v>
      </c>
      <c r="D114" s="9" t="s">
        <v>206</v>
      </c>
      <c r="E114" s="2" t="s">
        <v>17</v>
      </c>
      <c r="F114" s="3" t="s">
        <v>29</v>
      </c>
      <c r="G114" s="11" t="s">
        <v>209</v>
      </c>
      <c r="H114" s="2" t="s">
        <v>31</v>
      </c>
      <c r="I114" s="4" t="s">
        <v>32</v>
      </c>
      <c r="J114" s="12" t="s">
        <v>211</v>
      </c>
      <c r="K114" s="2" t="s">
        <v>33</v>
      </c>
      <c r="L114" s="4" t="s">
        <v>51</v>
      </c>
      <c r="M114" s="5" t="s">
        <v>34</v>
      </c>
      <c r="N114" s="5" t="s">
        <v>35</v>
      </c>
      <c r="O114" s="5" t="s">
        <v>26</v>
      </c>
    </row>
    <row r="115" spans="1:15" x14ac:dyDescent="0.35">
      <c r="A115" s="2">
        <v>114</v>
      </c>
      <c r="B115" s="2" t="s">
        <v>197</v>
      </c>
      <c r="C115" s="4" t="s">
        <v>28</v>
      </c>
      <c r="D115" s="11" t="s">
        <v>206</v>
      </c>
      <c r="E115" s="4" t="s">
        <v>39</v>
      </c>
      <c r="F115" s="3" t="s">
        <v>42</v>
      </c>
      <c r="G115" s="11" t="s">
        <v>210</v>
      </c>
      <c r="H115" s="2" t="s">
        <v>43</v>
      </c>
      <c r="I115" s="4" t="s">
        <v>32</v>
      </c>
      <c r="J115" s="12" t="s">
        <v>211</v>
      </c>
      <c r="K115" s="2" t="s">
        <v>57</v>
      </c>
      <c r="L115" s="4" t="s">
        <v>51</v>
      </c>
      <c r="M115" s="5" t="s">
        <v>34</v>
      </c>
      <c r="N115" s="5" t="s">
        <v>35</v>
      </c>
      <c r="O115" s="5" t="s">
        <v>26</v>
      </c>
    </row>
    <row r="116" spans="1:15" x14ac:dyDescent="0.35">
      <c r="A116" s="2">
        <v>115</v>
      </c>
      <c r="B116" s="4" t="s">
        <v>198</v>
      </c>
      <c r="C116" s="4" t="s">
        <v>16</v>
      </c>
      <c r="D116" s="12" t="s">
        <v>205</v>
      </c>
      <c r="E116" s="4" t="s">
        <v>39</v>
      </c>
      <c r="F116" s="3" t="s">
        <v>56</v>
      </c>
      <c r="G116" s="11" t="s">
        <v>210</v>
      </c>
      <c r="H116" s="2" t="s">
        <v>20</v>
      </c>
      <c r="I116" s="2" t="s">
        <v>32</v>
      </c>
      <c r="J116" s="12" t="s">
        <v>211</v>
      </c>
      <c r="K116" s="2" t="s">
        <v>53</v>
      </c>
      <c r="L116" s="2" t="s">
        <v>44</v>
      </c>
      <c r="M116" s="5" t="s">
        <v>34</v>
      </c>
      <c r="N116" s="5" t="s">
        <v>35</v>
      </c>
      <c r="O116" s="5" t="s">
        <v>26</v>
      </c>
    </row>
    <row r="117" spans="1:15" x14ac:dyDescent="0.35">
      <c r="A117" s="2">
        <v>116</v>
      </c>
      <c r="B117" s="2" t="s">
        <v>199</v>
      </c>
      <c r="C117" s="4" t="s">
        <v>16</v>
      </c>
      <c r="D117" s="11" t="s">
        <v>206</v>
      </c>
      <c r="E117" s="2" t="s">
        <v>17</v>
      </c>
      <c r="F117" s="3" t="s">
        <v>56</v>
      </c>
      <c r="G117" s="11" t="s">
        <v>210</v>
      </c>
      <c r="H117" s="2" t="s">
        <v>20</v>
      </c>
      <c r="I117" s="4" t="s">
        <v>32</v>
      </c>
      <c r="J117" s="12" t="s">
        <v>211</v>
      </c>
      <c r="K117" s="2" t="s">
        <v>22</v>
      </c>
      <c r="L117" s="2" t="s">
        <v>44</v>
      </c>
      <c r="M117" s="5" t="s">
        <v>34</v>
      </c>
      <c r="N117" s="5" t="s">
        <v>35</v>
      </c>
      <c r="O117" s="5" t="s">
        <v>26</v>
      </c>
    </row>
    <row r="118" spans="1:15" x14ac:dyDescent="0.35">
      <c r="A118" s="2">
        <v>117</v>
      </c>
      <c r="B118" s="4" t="s">
        <v>200</v>
      </c>
      <c r="C118" s="4" t="s">
        <v>28</v>
      </c>
      <c r="D118" s="8" t="s">
        <v>204</v>
      </c>
      <c r="E118" s="2" t="s">
        <v>37</v>
      </c>
      <c r="F118" s="3" t="s">
        <v>29</v>
      </c>
      <c r="G118" s="12" t="s">
        <v>208</v>
      </c>
      <c r="H118" s="2" t="s">
        <v>31</v>
      </c>
      <c r="I118" s="2" t="s">
        <v>21</v>
      </c>
      <c r="J118" s="12" t="s">
        <v>35</v>
      </c>
      <c r="K118" s="4" t="s">
        <v>33</v>
      </c>
      <c r="L118" s="4" t="s">
        <v>51</v>
      </c>
      <c r="M118" s="5" t="s">
        <v>34</v>
      </c>
      <c r="N118" s="5" t="s">
        <v>35</v>
      </c>
      <c r="O118" s="5" t="s">
        <v>26</v>
      </c>
    </row>
    <row r="119" spans="1:15" x14ac:dyDescent="0.35">
      <c r="A119" s="2">
        <v>118</v>
      </c>
      <c r="B119" s="4" t="s">
        <v>201</v>
      </c>
      <c r="C119" s="4" t="s">
        <v>16</v>
      </c>
      <c r="D119" s="8" t="s">
        <v>204</v>
      </c>
      <c r="E119" s="4" t="s">
        <v>39</v>
      </c>
      <c r="F119" s="3" t="s">
        <v>42</v>
      </c>
      <c r="G119" s="11" t="s">
        <v>209</v>
      </c>
      <c r="H119" s="2" t="s">
        <v>43</v>
      </c>
      <c r="I119" s="2" t="s">
        <v>32</v>
      </c>
      <c r="J119" s="11" t="s">
        <v>212</v>
      </c>
      <c r="K119" s="4" t="s">
        <v>33</v>
      </c>
      <c r="L119" s="2" t="s">
        <v>48</v>
      </c>
      <c r="M119" s="5" t="s">
        <v>34</v>
      </c>
      <c r="N119" s="5" t="s">
        <v>35</v>
      </c>
      <c r="O119" s="5" t="s">
        <v>26</v>
      </c>
    </row>
    <row r="120" spans="1:15" x14ac:dyDescent="0.35">
      <c r="A120" s="2">
        <v>119</v>
      </c>
      <c r="B120" s="2" t="s">
        <v>202</v>
      </c>
      <c r="C120" s="4" t="s">
        <v>16</v>
      </c>
      <c r="D120" s="11" t="s">
        <v>206</v>
      </c>
      <c r="E120" s="2" t="s">
        <v>37</v>
      </c>
      <c r="F120" s="3" t="s">
        <v>29</v>
      </c>
      <c r="G120" s="11" t="s">
        <v>210</v>
      </c>
      <c r="H120" s="2" t="s">
        <v>31</v>
      </c>
      <c r="I120" s="4" t="s">
        <v>32</v>
      </c>
      <c r="J120" s="12" t="s">
        <v>211</v>
      </c>
      <c r="K120" s="2" t="s">
        <v>33</v>
      </c>
      <c r="L120" s="2" t="s">
        <v>44</v>
      </c>
      <c r="M120" s="5" t="s">
        <v>34</v>
      </c>
      <c r="N120" s="5" t="s">
        <v>35</v>
      </c>
      <c r="O120" s="5" t="s">
        <v>26</v>
      </c>
    </row>
    <row r="121" spans="1:15" x14ac:dyDescent="0.35">
      <c r="A121" s="2">
        <v>120</v>
      </c>
      <c r="B121" s="4" t="s">
        <v>203</v>
      </c>
      <c r="C121" s="4" t="s">
        <v>16</v>
      </c>
      <c r="D121" s="11" t="s">
        <v>206</v>
      </c>
      <c r="E121" s="2" t="s">
        <v>17</v>
      </c>
      <c r="F121" s="3" t="s">
        <v>56</v>
      </c>
      <c r="G121" s="11" t="s">
        <v>210</v>
      </c>
      <c r="H121" s="2" t="s">
        <v>20</v>
      </c>
      <c r="I121" s="4" t="s">
        <v>32</v>
      </c>
      <c r="J121" s="12" t="s">
        <v>211</v>
      </c>
      <c r="K121" s="2" t="s">
        <v>53</v>
      </c>
      <c r="L121" s="2" t="s">
        <v>44</v>
      </c>
      <c r="M121" s="5" t="s">
        <v>34</v>
      </c>
      <c r="N121" s="5" t="s">
        <v>35</v>
      </c>
      <c r="O121" s="5"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53"/>
  <sheetViews>
    <sheetView zoomScale="85" zoomScaleNormal="85" workbookViewId="0">
      <selection sqref="A1:XFD1048576"/>
    </sheetView>
  </sheetViews>
  <sheetFormatPr defaultRowHeight="14.5" x14ac:dyDescent="0.35"/>
  <cols>
    <col min="1" max="1" width="8.453125" bestFit="1" customWidth="1"/>
    <col min="2" max="2" width="21.453125" bestFit="1" customWidth="1"/>
    <col min="3" max="3" width="23.1796875" bestFit="1" customWidth="1"/>
    <col min="4" max="4" width="9.7265625" customWidth="1"/>
    <col min="5" max="5" width="11.1796875" customWidth="1"/>
    <col min="6" max="6" width="6.7265625" customWidth="1"/>
    <col min="7" max="8" width="12.90625" bestFit="1" customWidth="1"/>
    <col min="9" max="9" width="15.7265625" customWidth="1"/>
    <col min="10" max="10" width="26" customWidth="1"/>
  </cols>
  <sheetData>
    <row r="3" spans="1:10" ht="31" customHeight="1" x14ac:dyDescent="0.45">
      <c r="A3" s="17" t="s">
        <v>148</v>
      </c>
      <c r="B3" s="17"/>
      <c r="C3" s="17"/>
      <c r="D3" s="18" t="s">
        <v>149</v>
      </c>
      <c r="E3" s="18" t="s">
        <v>150</v>
      </c>
      <c r="F3" s="18" t="s">
        <v>151</v>
      </c>
      <c r="G3" s="18" t="s">
        <v>152</v>
      </c>
      <c r="H3" s="18" t="s">
        <v>153</v>
      </c>
      <c r="I3" s="26"/>
      <c r="J3" s="29" t="s">
        <v>222</v>
      </c>
    </row>
    <row r="4" spans="1:10" ht="18.5" customHeight="1" x14ac:dyDescent="0.45">
      <c r="A4" s="19">
        <v>1</v>
      </c>
      <c r="B4" s="19" t="s">
        <v>154</v>
      </c>
      <c r="C4" s="19"/>
      <c r="D4" s="19">
        <v>120</v>
      </c>
      <c r="E4" s="20">
        <v>41</v>
      </c>
      <c r="F4" s="20">
        <v>79</v>
      </c>
      <c r="G4" s="19">
        <f>((-E4/D4)*IMLOG2(E4/D4)+(-F4/D4)*IMLOG2(F4/D4))</f>
        <v>0.92640466814741251</v>
      </c>
      <c r="H4" s="19"/>
      <c r="I4" s="26"/>
      <c r="J4" s="30" t="s">
        <v>223</v>
      </c>
    </row>
    <row r="5" spans="1:10" ht="18.5" customHeight="1" x14ac:dyDescent="0.45">
      <c r="A5" s="19"/>
      <c r="B5" s="19" t="s">
        <v>155</v>
      </c>
      <c r="C5" s="19"/>
      <c r="D5" s="19"/>
      <c r="E5" s="19"/>
      <c r="F5" s="19"/>
      <c r="G5" s="19"/>
      <c r="H5" s="19">
        <f>(G4)-((D6/D4*G6)+(D7/D4*G7))</f>
        <v>4.6070614018911549E-4</v>
      </c>
      <c r="I5" s="26">
        <f>H5</f>
        <v>4.6070614018911549E-4</v>
      </c>
      <c r="J5" s="30"/>
    </row>
    <row r="6" spans="1:10" ht="18.5" customHeight="1" x14ac:dyDescent="0.45">
      <c r="A6" s="19"/>
      <c r="B6" s="19"/>
      <c r="C6" s="19" t="s">
        <v>16</v>
      </c>
      <c r="D6" s="19">
        <v>81</v>
      </c>
      <c r="E6" s="19">
        <v>27</v>
      </c>
      <c r="F6" s="19">
        <f>(D6-E6)</f>
        <v>54</v>
      </c>
      <c r="G6" s="19">
        <f t="shared" ref="G6:G54" si="0">((-E6/D6)*IMLOG2(E6/D6)+(-F6/D6)*IMLOG2(F6/D6))</f>
        <v>0.91829583405449056</v>
      </c>
      <c r="H6" s="19"/>
      <c r="I6" s="26"/>
      <c r="J6" s="30"/>
    </row>
    <row r="7" spans="1:10" ht="18.5" customHeight="1" x14ac:dyDescent="0.45">
      <c r="A7" s="19"/>
      <c r="B7" s="19"/>
      <c r="C7" s="19" t="s">
        <v>28</v>
      </c>
      <c r="D7" s="19">
        <v>39</v>
      </c>
      <c r="E7" s="19">
        <v>14</v>
      </c>
      <c r="F7" s="19">
        <f>(D7-E7)</f>
        <v>25</v>
      </c>
      <c r="G7" s="19">
        <f t="shared" si="0"/>
        <v>0.94182853544751444</v>
      </c>
      <c r="H7" s="19"/>
      <c r="I7" s="26"/>
      <c r="J7" s="30"/>
    </row>
    <row r="8" spans="1:10" ht="18.5" customHeight="1" x14ac:dyDescent="0.45">
      <c r="A8" s="19"/>
      <c r="B8" s="19" t="s">
        <v>213</v>
      </c>
      <c r="C8" s="19"/>
      <c r="D8" s="19"/>
      <c r="E8" s="19"/>
      <c r="F8" s="19"/>
      <c r="G8" s="19"/>
      <c r="H8" s="19">
        <f>(G4)-((D9/D4*G9)+(D10/D4*G10)+(D11/D4*G11)+(D12/D4*G12))</f>
        <v>8.2089838429072026E-2</v>
      </c>
      <c r="I8" s="26">
        <f>H8</f>
        <v>8.2089838429072026E-2</v>
      </c>
      <c r="J8" s="30"/>
    </row>
    <row r="9" spans="1:10" ht="18.5" customHeight="1" x14ac:dyDescent="0.45">
      <c r="A9" s="19"/>
      <c r="B9" s="19"/>
      <c r="C9" s="21" t="s">
        <v>214</v>
      </c>
      <c r="D9" s="19">
        <v>27</v>
      </c>
      <c r="E9" s="19">
        <v>9</v>
      </c>
      <c r="F9" s="19">
        <f>D9-E9</f>
        <v>18</v>
      </c>
      <c r="G9" s="19">
        <f>((-E9/D9)*IMLOG2(E9/D9)+(-F9/D9)*IMLOG2(F9/D9))</f>
        <v>0.91829583405449056</v>
      </c>
      <c r="H9" s="19"/>
      <c r="I9" s="26"/>
      <c r="J9" s="30"/>
    </row>
    <row r="10" spans="1:10" ht="18.5" customHeight="1" x14ac:dyDescent="0.45">
      <c r="A10" s="19"/>
      <c r="B10" s="19"/>
      <c r="C10" s="21" t="s">
        <v>215</v>
      </c>
      <c r="D10" s="19">
        <v>58</v>
      </c>
      <c r="E10" s="19">
        <v>13</v>
      </c>
      <c r="F10" s="19">
        <f>D10-E10</f>
        <v>45</v>
      </c>
      <c r="G10" s="19">
        <f>((-E10/D10)*IMLOG2(E10/D10)+(-F10/D10)*IMLOG2(F10/D10))</f>
        <v>0.76765158701257941</v>
      </c>
      <c r="H10" s="19"/>
      <c r="I10" s="26"/>
      <c r="J10" s="30"/>
    </row>
    <row r="11" spans="1:10" ht="18.5" customHeight="1" x14ac:dyDescent="0.45">
      <c r="A11" s="19"/>
      <c r="B11" s="19"/>
      <c r="C11" s="21" t="s">
        <v>216</v>
      </c>
      <c r="D11" s="19">
        <v>32</v>
      </c>
      <c r="E11" s="19">
        <v>16</v>
      </c>
      <c r="F11" s="19">
        <f>D11-E11</f>
        <v>16</v>
      </c>
      <c r="G11" s="19">
        <f>((-E11/D11)*IMLOG2(E11/D11)+(-F11/D11)*IMLOG2(F11/D11))</f>
        <v>1</v>
      </c>
      <c r="H11" s="19"/>
      <c r="I11" s="26"/>
      <c r="J11" s="30"/>
    </row>
    <row r="12" spans="1:10" ht="18.5" customHeight="1" x14ac:dyDescent="0.45">
      <c r="A12" s="19"/>
      <c r="B12" s="19"/>
      <c r="C12" s="19" t="s">
        <v>217</v>
      </c>
      <c r="D12" s="19">
        <v>3</v>
      </c>
      <c r="E12" s="19">
        <v>3</v>
      </c>
      <c r="F12" s="19">
        <v>0</v>
      </c>
      <c r="G12" s="22">
        <v>0</v>
      </c>
      <c r="H12" s="19"/>
      <c r="I12" s="26"/>
      <c r="J12" s="30"/>
    </row>
    <row r="13" spans="1:10" ht="18.5" customHeight="1" x14ac:dyDescent="0.45">
      <c r="A13" s="19"/>
      <c r="B13" s="19" t="s">
        <v>156</v>
      </c>
      <c r="C13" s="19"/>
      <c r="D13" s="19"/>
      <c r="E13" s="19"/>
      <c r="F13" s="19"/>
      <c r="G13" s="19"/>
      <c r="H13" s="19">
        <f>(G4)-((D14/D4*G14)+(D15/D4*G15)+(D16/D4*G16))</f>
        <v>4.2902265510310622E-3</v>
      </c>
      <c r="I13" s="26">
        <f t="shared" ref="I13:I51" si="1">H13</f>
        <v>4.2902265510310622E-3</v>
      </c>
      <c r="J13" s="30"/>
    </row>
    <row r="14" spans="1:10" ht="18.5" customHeight="1" x14ac:dyDescent="0.45">
      <c r="A14" s="19"/>
      <c r="B14" s="19"/>
      <c r="C14" s="19" t="s">
        <v>17</v>
      </c>
      <c r="D14" s="19">
        <v>59</v>
      </c>
      <c r="E14" s="19">
        <v>20</v>
      </c>
      <c r="F14" s="19">
        <f>D14-E14</f>
        <v>39</v>
      </c>
      <c r="G14" s="19">
        <f t="shared" si="0"/>
        <v>0.92384222845718178</v>
      </c>
      <c r="H14" s="19"/>
      <c r="I14" s="26"/>
      <c r="J14" s="30"/>
    </row>
    <row r="15" spans="1:10" ht="18.5" customHeight="1" x14ac:dyDescent="0.45">
      <c r="A15" s="19"/>
      <c r="B15" s="19"/>
      <c r="C15" s="19" t="s">
        <v>157</v>
      </c>
      <c r="D15" s="19">
        <v>42</v>
      </c>
      <c r="E15" s="19">
        <v>13</v>
      </c>
      <c r="F15" s="19">
        <f t="shared" ref="F15:F54" si="2">D15-E15</f>
        <v>29</v>
      </c>
      <c r="G15" s="19">
        <f t="shared" si="0"/>
        <v>0.89262301338509908</v>
      </c>
      <c r="H15" s="19"/>
      <c r="I15" s="26"/>
      <c r="J15" s="30"/>
    </row>
    <row r="16" spans="1:10" ht="18.5" customHeight="1" x14ac:dyDescent="0.45">
      <c r="A16" s="19"/>
      <c r="B16" s="19"/>
      <c r="C16" s="19" t="s">
        <v>37</v>
      </c>
      <c r="D16" s="19">
        <v>19</v>
      </c>
      <c r="E16" s="19">
        <v>8</v>
      </c>
      <c r="F16" s="19">
        <f t="shared" si="2"/>
        <v>11</v>
      </c>
      <c r="G16" s="19">
        <f t="shared" si="0"/>
        <v>0.98194078686409947</v>
      </c>
      <c r="H16" s="19"/>
      <c r="I16" s="26"/>
      <c r="J16" s="30"/>
    </row>
    <row r="17" spans="1:10" ht="18.5" customHeight="1" x14ac:dyDescent="0.45">
      <c r="A17" s="19"/>
      <c r="B17" s="19" t="s">
        <v>158</v>
      </c>
      <c r="C17" s="19"/>
      <c r="D17" s="19"/>
      <c r="E17" s="19"/>
      <c r="F17" s="19"/>
      <c r="G17" s="19"/>
      <c r="H17" s="19">
        <f>(G4)-((D18/D4*G18)+(D19/D4*G19)+(D20/D4*G20)+(D21/D4*G21))</f>
        <v>2.4387627182530514E-3</v>
      </c>
      <c r="I17" s="26">
        <f t="shared" si="1"/>
        <v>2.4387627182530514E-3</v>
      </c>
      <c r="J17" s="30"/>
    </row>
    <row r="18" spans="1:10" ht="32" x14ac:dyDescent="0.45">
      <c r="A18" s="19"/>
      <c r="B18" s="19"/>
      <c r="C18" s="21" t="s">
        <v>56</v>
      </c>
      <c r="D18" s="19">
        <v>20</v>
      </c>
      <c r="E18" s="19">
        <v>6</v>
      </c>
      <c r="F18" s="19">
        <f t="shared" si="2"/>
        <v>14</v>
      </c>
      <c r="G18" s="19">
        <f t="shared" si="0"/>
        <v>0.88129089923069359</v>
      </c>
      <c r="H18" s="19"/>
      <c r="I18" s="26"/>
      <c r="J18" s="30"/>
    </row>
    <row r="19" spans="1:10" ht="18.5" customHeight="1" x14ac:dyDescent="0.45">
      <c r="A19" s="19"/>
      <c r="B19" s="19"/>
      <c r="C19" s="19" t="s">
        <v>159</v>
      </c>
      <c r="D19" s="19">
        <v>11</v>
      </c>
      <c r="E19" s="19">
        <v>4</v>
      </c>
      <c r="F19" s="19">
        <f t="shared" si="2"/>
        <v>7</v>
      </c>
      <c r="G19" s="19">
        <f t="shared" si="0"/>
        <v>0.9456603046006411</v>
      </c>
      <c r="H19" s="19"/>
      <c r="I19" s="26"/>
      <c r="J19" s="30"/>
    </row>
    <row r="20" spans="1:10" ht="32" x14ac:dyDescent="0.45">
      <c r="A20" s="19"/>
      <c r="B20" s="19"/>
      <c r="C20" s="21" t="s">
        <v>160</v>
      </c>
      <c r="D20" s="19">
        <v>43</v>
      </c>
      <c r="E20" s="19">
        <v>16</v>
      </c>
      <c r="F20" s="19">
        <f t="shared" si="2"/>
        <v>27</v>
      </c>
      <c r="G20" s="19">
        <f t="shared" si="0"/>
        <v>0.9522656254366646</v>
      </c>
      <c r="H20" s="19"/>
      <c r="I20" s="26"/>
      <c r="J20" s="30"/>
    </row>
    <row r="21" spans="1:10" ht="32" x14ac:dyDescent="0.45">
      <c r="A21" s="19"/>
      <c r="B21" s="19"/>
      <c r="C21" s="21" t="s">
        <v>161</v>
      </c>
      <c r="D21" s="19">
        <v>46</v>
      </c>
      <c r="E21" s="19">
        <v>15</v>
      </c>
      <c r="F21" s="19">
        <f t="shared" si="2"/>
        <v>31</v>
      </c>
      <c r="G21" s="19">
        <f t="shared" si="0"/>
        <v>0.91087837875003541</v>
      </c>
      <c r="H21" s="19"/>
      <c r="I21" s="26"/>
      <c r="J21" s="30"/>
    </row>
    <row r="22" spans="1:10" ht="32" x14ac:dyDescent="0.45">
      <c r="A22" s="19"/>
      <c r="B22" s="21" t="s">
        <v>162</v>
      </c>
      <c r="C22" s="19"/>
      <c r="D22" s="19"/>
      <c r="E22" s="19"/>
      <c r="F22" s="19"/>
      <c r="G22" s="19"/>
      <c r="H22" s="19">
        <f>(G4)-((D23/D4*G23)+(D24/D4*G24)+(D25/D4*G25))</f>
        <v>3.0523926973322624E-3</v>
      </c>
      <c r="I22" s="26">
        <f t="shared" si="1"/>
        <v>3.0523926973322624E-3</v>
      </c>
      <c r="J22" s="30"/>
    </row>
    <row r="23" spans="1:10" ht="18.5" customHeight="1" x14ac:dyDescent="0.45">
      <c r="A23" s="19"/>
      <c r="B23" s="19"/>
      <c r="C23" s="21" t="s">
        <v>163</v>
      </c>
      <c r="D23" s="19">
        <v>8</v>
      </c>
      <c r="E23" s="19">
        <v>3</v>
      </c>
      <c r="F23" s="19">
        <f t="shared" si="2"/>
        <v>5</v>
      </c>
      <c r="G23" s="19">
        <f t="shared" si="0"/>
        <v>0.95443400292496372</v>
      </c>
      <c r="H23" s="19"/>
      <c r="I23" s="26"/>
      <c r="J23" s="30"/>
    </row>
    <row r="24" spans="1:10" ht="18.5" customHeight="1" x14ac:dyDescent="0.45">
      <c r="A24" s="19"/>
      <c r="B24" s="19"/>
      <c r="C24" s="21" t="s">
        <v>164</v>
      </c>
      <c r="D24" s="19">
        <v>81</v>
      </c>
      <c r="E24" s="19">
        <v>29</v>
      </c>
      <c r="F24" s="19">
        <f t="shared" si="2"/>
        <v>52</v>
      </c>
      <c r="G24" s="19">
        <f t="shared" si="0"/>
        <v>0.94103130903232302</v>
      </c>
      <c r="H24" s="19"/>
      <c r="I24" s="26"/>
      <c r="J24" s="30"/>
    </row>
    <row r="25" spans="1:10" ht="18.5" customHeight="1" x14ac:dyDescent="0.45">
      <c r="A25" s="19"/>
      <c r="B25" s="19"/>
      <c r="C25" s="21" t="s">
        <v>165</v>
      </c>
      <c r="D25" s="19">
        <v>31</v>
      </c>
      <c r="E25" s="19">
        <v>9</v>
      </c>
      <c r="F25" s="19">
        <f t="shared" si="2"/>
        <v>22</v>
      </c>
      <c r="G25" s="19">
        <f t="shared" si="0"/>
        <v>0.86913758061263735</v>
      </c>
      <c r="H25" s="19"/>
      <c r="I25" s="26"/>
      <c r="J25" s="30"/>
    </row>
    <row r="26" spans="1:10" ht="18.5" customHeight="1" x14ac:dyDescent="0.45">
      <c r="A26" s="19"/>
      <c r="B26" s="19" t="s">
        <v>166</v>
      </c>
      <c r="C26" s="19"/>
      <c r="D26" s="19"/>
      <c r="E26" s="19"/>
      <c r="F26" s="19"/>
      <c r="G26" s="19"/>
      <c r="H26" s="19">
        <f>(G4)-((D27/D4*G27)+(D28/D4*G28)+(D29/D4*G29))</f>
        <v>3.3287417837171152E-3</v>
      </c>
      <c r="I26" s="26">
        <f t="shared" si="1"/>
        <v>3.3287417837171152E-3</v>
      </c>
      <c r="J26" s="30"/>
    </row>
    <row r="27" spans="1:10" ht="18.5" customHeight="1" x14ac:dyDescent="0.45">
      <c r="A27" s="19"/>
      <c r="B27" s="19"/>
      <c r="C27" s="21" t="s">
        <v>167</v>
      </c>
      <c r="D27" s="19">
        <v>41</v>
      </c>
      <c r="E27" s="19">
        <v>13</v>
      </c>
      <c r="F27" s="19">
        <f t="shared" si="2"/>
        <v>28</v>
      </c>
      <c r="G27" s="19">
        <f>((-E27/D27)*IMLOG2(E27/D27)+(-F27/D27)*IMLOG2(F27/D27))</f>
        <v>0.90117019599742232</v>
      </c>
      <c r="H27" s="19"/>
      <c r="I27" s="26"/>
      <c r="J27" s="30"/>
    </row>
    <row r="28" spans="1:10" ht="18.5" customHeight="1" x14ac:dyDescent="0.45">
      <c r="A28" s="19"/>
      <c r="B28" s="19"/>
      <c r="C28" s="21" t="s">
        <v>168</v>
      </c>
      <c r="D28" s="19">
        <v>33</v>
      </c>
      <c r="E28" s="19">
        <v>13</v>
      </c>
      <c r="F28" s="19">
        <f t="shared" si="2"/>
        <v>20</v>
      </c>
      <c r="G28" s="19">
        <f t="shared" si="0"/>
        <v>0.96729477894689397</v>
      </c>
      <c r="H28" s="19"/>
      <c r="I28" s="26"/>
      <c r="J28" s="30"/>
    </row>
    <row r="29" spans="1:10" ht="18.5" customHeight="1" x14ac:dyDescent="0.45">
      <c r="A29" s="19"/>
      <c r="B29" s="19"/>
      <c r="C29" s="21" t="s">
        <v>169</v>
      </c>
      <c r="D29" s="19">
        <v>46</v>
      </c>
      <c r="E29" s="19">
        <v>15</v>
      </c>
      <c r="F29" s="19">
        <f t="shared" si="2"/>
        <v>31</v>
      </c>
      <c r="G29" s="19">
        <f t="shared" si="0"/>
        <v>0.91087837875003541</v>
      </c>
      <c r="H29" s="19"/>
      <c r="I29" s="26"/>
      <c r="J29" s="30"/>
    </row>
    <row r="30" spans="1:10" ht="32" x14ac:dyDescent="0.45">
      <c r="A30" s="19"/>
      <c r="B30" s="21" t="s">
        <v>170</v>
      </c>
      <c r="C30" s="19"/>
      <c r="D30" s="19"/>
      <c r="E30" s="19"/>
      <c r="F30" s="19"/>
      <c r="G30" s="19"/>
      <c r="H30" s="19">
        <f>(G4)-((D31/D4*G31)+(D32/D4*G32))</f>
        <v>5.693411403068227E-3</v>
      </c>
      <c r="I30" s="26">
        <f t="shared" si="1"/>
        <v>5.693411403068227E-3</v>
      </c>
      <c r="J30" s="30"/>
    </row>
    <row r="31" spans="1:10" ht="18.5" customHeight="1" x14ac:dyDescent="0.45">
      <c r="A31" s="19"/>
      <c r="B31" s="19"/>
      <c r="C31" s="21" t="s">
        <v>32</v>
      </c>
      <c r="D31" s="19">
        <v>57</v>
      </c>
      <c r="E31" s="19">
        <v>22</v>
      </c>
      <c r="F31" s="19">
        <f t="shared" si="2"/>
        <v>35</v>
      </c>
      <c r="G31" s="19">
        <f>((-E31/D31)*IMLOG2(E31/D31)+(-F31/D31)*IMLOG2(F31/D31))</f>
        <v>0.96214613340869826</v>
      </c>
      <c r="H31" s="19"/>
      <c r="I31" s="26"/>
      <c r="J31" s="30"/>
    </row>
    <row r="32" spans="1:10" ht="18.5" customHeight="1" x14ac:dyDescent="0.45">
      <c r="A32" s="19"/>
      <c r="B32" s="19"/>
      <c r="C32" s="21" t="s">
        <v>21</v>
      </c>
      <c r="D32" s="19">
        <v>63</v>
      </c>
      <c r="E32" s="19">
        <v>19</v>
      </c>
      <c r="F32" s="19">
        <f t="shared" si="2"/>
        <v>44</v>
      </c>
      <c r="G32" s="19">
        <f t="shared" si="0"/>
        <v>0.88322255880992873</v>
      </c>
      <c r="H32" s="19"/>
      <c r="I32" s="26"/>
      <c r="J32" s="30"/>
    </row>
    <row r="33" spans="1:10" ht="32" x14ac:dyDescent="0.45">
      <c r="A33" s="19"/>
      <c r="B33" s="21" t="s">
        <v>171</v>
      </c>
      <c r="C33" s="19"/>
      <c r="D33" s="19"/>
      <c r="E33" s="19"/>
      <c r="F33" s="19"/>
      <c r="G33" s="19"/>
      <c r="H33" s="19">
        <f>(G4)-((D34/D4*G34)+(D35/D4*G35)+(D36/D4*G36))</f>
        <v>6.3686412996883934E-3</v>
      </c>
      <c r="I33" s="26">
        <f t="shared" si="1"/>
        <v>6.3686412996883934E-3</v>
      </c>
      <c r="J33" s="30"/>
    </row>
    <row r="34" spans="1:10" ht="18.5" customHeight="1" x14ac:dyDescent="0.45">
      <c r="A34" s="19"/>
      <c r="B34" s="19"/>
      <c r="C34" s="21" t="s">
        <v>172</v>
      </c>
      <c r="D34" s="19">
        <v>73</v>
      </c>
      <c r="E34" s="19">
        <v>26</v>
      </c>
      <c r="F34" s="19">
        <f t="shared" si="2"/>
        <v>47</v>
      </c>
      <c r="G34" s="19">
        <f t="shared" si="0"/>
        <v>0.9394532068181376</v>
      </c>
      <c r="H34" s="19"/>
      <c r="I34" s="26"/>
      <c r="J34" s="30"/>
    </row>
    <row r="35" spans="1:10" ht="18.5" customHeight="1" x14ac:dyDescent="0.45">
      <c r="A35" s="19"/>
      <c r="B35" s="19"/>
      <c r="C35" s="21" t="s">
        <v>219</v>
      </c>
      <c r="D35" s="19">
        <v>37</v>
      </c>
      <c r="E35" s="19">
        <v>13</v>
      </c>
      <c r="F35" s="19">
        <f t="shared" si="2"/>
        <v>24</v>
      </c>
      <c r="G35" s="19">
        <f t="shared" si="0"/>
        <v>0.93526913986835769</v>
      </c>
      <c r="H35" s="19"/>
      <c r="I35" s="26"/>
      <c r="J35" s="30"/>
    </row>
    <row r="36" spans="1:10" ht="18.5" customHeight="1" x14ac:dyDescent="0.45">
      <c r="A36" s="19"/>
      <c r="B36" s="19"/>
      <c r="C36" s="21" t="s">
        <v>220</v>
      </c>
      <c r="D36" s="19">
        <v>10</v>
      </c>
      <c r="E36" s="19">
        <v>2</v>
      </c>
      <c r="F36" s="19">
        <f t="shared" si="2"/>
        <v>8</v>
      </c>
      <c r="G36" s="19">
        <f t="shared" si="0"/>
        <v>0.72192809488736165</v>
      </c>
      <c r="H36" s="19"/>
      <c r="I36" s="26"/>
      <c r="J36" s="30"/>
    </row>
    <row r="37" spans="1:10" ht="32" x14ac:dyDescent="0.45">
      <c r="A37" s="19"/>
      <c r="B37" s="21" t="s">
        <v>173</v>
      </c>
      <c r="C37" s="19"/>
      <c r="D37" s="19"/>
      <c r="E37" s="19"/>
      <c r="F37" s="19"/>
      <c r="G37" s="19"/>
      <c r="H37" s="19">
        <f>(G4)-((D38/D4*G38)+(D39/D4*G39)+(D40/D4*G40)+(D41/D4*G41))</f>
        <v>0.1108511718307359</v>
      </c>
      <c r="I37" s="26">
        <f t="shared" si="1"/>
        <v>0.1108511718307359</v>
      </c>
      <c r="J37" s="30"/>
    </row>
    <row r="38" spans="1:10" ht="18.5" customHeight="1" x14ac:dyDescent="0.45">
      <c r="A38" s="19"/>
      <c r="B38" s="19"/>
      <c r="C38" s="21" t="s">
        <v>57</v>
      </c>
      <c r="D38" s="19">
        <v>24</v>
      </c>
      <c r="E38" s="19">
        <v>1</v>
      </c>
      <c r="F38" s="19">
        <f t="shared" si="2"/>
        <v>23</v>
      </c>
      <c r="G38" s="19">
        <f t="shared" si="0"/>
        <v>0.24988229283318564</v>
      </c>
      <c r="H38" s="19"/>
      <c r="I38" s="26"/>
      <c r="J38" s="30"/>
    </row>
    <row r="39" spans="1:10" ht="18.5" customHeight="1" x14ac:dyDescent="0.45">
      <c r="A39" s="19"/>
      <c r="B39" s="19"/>
      <c r="C39" s="21" t="s">
        <v>53</v>
      </c>
      <c r="D39" s="19">
        <v>8</v>
      </c>
      <c r="E39" s="19">
        <v>4</v>
      </c>
      <c r="F39" s="19">
        <f t="shared" si="2"/>
        <v>4</v>
      </c>
      <c r="G39" s="19">
        <f t="shared" si="0"/>
        <v>1</v>
      </c>
      <c r="H39" s="19"/>
      <c r="I39" s="26"/>
      <c r="J39" s="30"/>
    </row>
    <row r="40" spans="1:10" ht="18.5" customHeight="1" x14ac:dyDescent="0.45">
      <c r="A40" s="19"/>
      <c r="B40" s="19"/>
      <c r="C40" s="21" t="s">
        <v>22</v>
      </c>
      <c r="D40" s="19">
        <v>14</v>
      </c>
      <c r="E40" s="19">
        <v>3</v>
      </c>
      <c r="F40" s="19">
        <f t="shared" si="2"/>
        <v>11</v>
      </c>
      <c r="G40" s="19">
        <f t="shared" si="0"/>
        <v>0.7495952572594804</v>
      </c>
      <c r="H40" s="19"/>
      <c r="I40" s="26"/>
      <c r="J40" s="30"/>
    </row>
    <row r="41" spans="1:10" ht="18.5" customHeight="1" x14ac:dyDescent="0.45">
      <c r="A41" s="19"/>
      <c r="B41" s="19"/>
      <c r="C41" s="21" t="s">
        <v>33</v>
      </c>
      <c r="D41" s="19">
        <v>74</v>
      </c>
      <c r="E41" s="19">
        <v>33</v>
      </c>
      <c r="F41" s="19">
        <f t="shared" si="2"/>
        <v>41</v>
      </c>
      <c r="G41" s="19">
        <f t="shared" si="0"/>
        <v>0.99155285038340546</v>
      </c>
      <c r="H41" s="19"/>
      <c r="I41" s="26"/>
      <c r="J41" s="30"/>
    </row>
    <row r="42" spans="1:10" ht="32" x14ac:dyDescent="0.45">
      <c r="A42" s="19"/>
      <c r="B42" s="21" t="s">
        <v>218</v>
      </c>
      <c r="C42" s="19"/>
      <c r="D42" s="19"/>
      <c r="E42" s="19"/>
      <c r="F42" s="19"/>
      <c r="G42" s="19"/>
      <c r="H42" s="19">
        <f>(G4)-((D43/D4*G43)+(D44/D4*G44)+(D45/D4*G45)+(D46/D4*G46))</f>
        <v>2.4018149434109182E-2</v>
      </c>
      <c r="I42" s="26">
        <f t="shared" si="1"/>
        <v>2.4018149434109182E-2</v>
      </c>
      <c r="J42" s="30"/>
    </row>
    <row r="43" spans="1:10" ht="18.5" customHeight="1" x14ac:dyDescent="0.45">
      <c r="A43" s="19"/>
      <c r="B43" s="19"/>
      <c r="C43" s="21" t="s">
        <v>174</v>
      </c>
      <c r="D43" s="19">
        <v>29</v>
      </c>
      <c r="E43" s="19">
        <v>9</v>
      </c>
      <c r="F43" s="19">
        <f t="shared" si="2"/>
        <v>20</v>
      </c>
      <c r="G43" s="19">
        <f t="shared" si="0"/>
        <v>0.89357110165419107</v>
      </c>
      <c r="H43" s="19"/>
      <c r="I43" s="26"/>
      <c r="J43" s="30"/>
    </row>
    <row r="44" spans="1:10" ht="18.5" customHeight="1" x14ac:dyDescent="0.45">
      <c r="A44" s="19"/>
      <c r="B44" s="19"/>
      <c r="C44" s="21" t="s">
        <v>175</v>
      </c>
      <c r="D44" s="19">
        <v>40</v>
      </c>
      <c r="E44" s="19">
        <v>16</v>
      </c>
      <c r="F44" s="19">
        <f t="shared" si="2"/>
        <v>24</v>
      </c>
      <c r="G44" s="19">
        <f t="shared" si="0"/>
        <v>0.97095059445466747</v>
      </c>
      <c r="H44" s="19"/>
      <c r="I44" s="26"/>
      <c r="J44" s="30"/>
    </row>
    <row r="45" spans="1:10" ht="18.5" customHeight="1" x14ac:dyDescent="0.45">
      <c r="A45" s="19"/>
      <c r="B45" s="19"/>
      <c r="C45" s="21" t="s">
        <v>176</v>
      </c>
      <c r="D45" s="19">
        <v>41</v>
      </c>
      <c r="E45" s="19">
        <v>15</v>
      </c>
      <c r="F45" s="19">
        <f t="shared" si="2"/>
        <v>26</v>
      </c>
      <c r="G45" s="19">
        <f t="shared" si="0"/>
        <v>0.94743513618403274</v>
      </c>
      <c r="H45" s="19"/>
      <c r="I45" s="26"/>
      <c r="J45" s="30"/>
    </row>
    <row r="46" spans="1:10" ht="18.5" customHeight="1" x14ac:dyDescent="0.45">
      <c r="A46" s="19"/>
      <c r="B46" s="19"/>
      <c r="C46" s="21" t="s">
        <v>177</v>
      </c>
      <c r="D46" s="19">
        <v>10</v>
      </c>
      <c r="E46" s="19">
        <v>1</v>
      </c>
      <c r="F46" s="19">
        <f t="shared" si="2"/>
        <v>9</v>
      </c>
      <c r="G46" s="19">
        <f t="shared" si="0"/>
        <v>0.468995593589281</v>
      </c>
      <c r="H46" s="19"/>
      <c r="I46" s="26"/>
      <c r="J46" s="30"/>
    </row>
    <row r="47" spans="1:10" ht="19" customHeight="1" x14ac:dyDescent="0.45">
      <c r="A47" s="39"/>
      <c r="B47" s="40" t="s">
        <v>178</v>
      </c>
      <c r="C47" s="39"/>
      <c r="D47" s="39"/>
      <c r="E47" s="39"/>
      <c r="F47" s="39"/>
      <c r="G47" s="39"/>
      <c r="H47" s="39">
        <f>(G4)-((D48/D4*G48)+(D49/D4*G49)+(D50/D4*G50))</f>
        <v>0.32170072947875783</v>
      </c>
      <c r="I47" s="26">
        <f t="shared" si="1"/>
        <v>0.32170072947875783</v>
      </c>
      <c r="J47" s="30"/>
    </row>
    <row r="48" spans="1:10" ht="18.5" customHeight="1" x14ac:dyDescent="0.45">
      <c r="A48" s="39"/>
      <c r="B48" s="39"/>
      <c r="C48" s="40" t="s">
        <v>172</v>
      </c>
      <c r="D48" s="39">
        <v>93</v>
      </c>
      <c r="E48" s="39">
        <v>17</v>
      </c>
      <c r="F48" s="39">
        <f t="shared" si="2"/>
        <v>76</v>
      </c>
      <c r="G48" s="39">
        <f t="shared" si="0"/>
        <v>0.68615494742020033</v>
      </c>
      <c r="H48" s="43"/>
      <c r="I48" s="49" t="s">
        <v>229</v>
      </c>
      <c r="J48" s="30"/>
    </row>
    <row r="49" spans="1:10" ht="15.5" customHeight="1" x14ac:dyDescent="0.45">
      <c r="A49" s="39"/>
      <c r="B49" s="39"/>
      <c r="C49" s="40" t="s">
        <v>179</v>
      </c>
      <c r="D49" s="39">
        <v>24</v>
      </c>
      <c r="E49" s="39">
        <v>23</v>
      </c>
      <c r="F49" s="39">
        <f t="shared" si="2"/>
        <v>1</v>
      </c>
      <c r="G49" s="39">
        <f t="shared" si="0"/>
        <v>0.24988229283318564</v>
      </c>
      <c r="H49" s="43"/>
      <c r="I49" s="49" t="s">
        <v>229</v>
      </c>
      <c r="J49" s="30"/>
    </row>
    <row r="50" spans="1:10" ht="18.5" customHeight="1" x14ac:dyDescent="0.45">
      <c r="A50" s="39"/>
      <c r="B50" s="39"/>
      <c r="C50" s="40" t="s">
        <v>180</v>
      </c>
      <c r="D50" s="39">
        <v>3</v>
      </c>
      <c r="E50" s="39">
        <v>1</v>
      </c>
      <c r="F50" s="39">
        <f t="shared" si="2"/>
        <v>2</v>
      </c>
      <c r="G50" s="39">
        <f t="shared" si="0"/>
        <v>0.91829583405449056</v>
      </c>
      <c r="H50" s="43"/>
      <c r="I50" s="49" t="s">
        <v>26</v>
      </c>
      <c r="J50" s="30"/>
    </row>
    <row r="51" spans="1:10" ht="18.5" customHeight="1" x14ac:dyDescent="0.45">
      <c r="A51" s="19"/>
      <c r="B51" s="19" t="s">
        <v>181</v>
      </c>
      <c r="C51" s="19"/>
      <c r="D51" s="19"/>
      <c r="E51" s="19"/>
      <c r="F51" s="19"/>
      <c r="G51" s="19"/>
      <c r="H51" s="19">
        <f>(G4)-((D52/D4*G52)+(D53/D4*G53)+(D54/D4*G54))</f>
        <v>0.28273310345662406</v>
      </c>
      <c r="I51" s="26">
        <f t="shared" si="1"/>
        <v>0.28273310345662406</v>
      </c>
      <c r="J51" s="30"/>
    </row>
    <row r="52" spans="1:10" ht="18.5" customHeight="1" x14ac:dyDescent="0.45">
      <c r="A52" s="19"/>
      <c r="B52" s="19"/>
      <c r="C52" s="21" t="s">
        <v>172</v>
      </c>
      <c r="D52" s="19">
        <v>93</v>
      </c>
      <c r="E52" s="19">
        <v>17</v>
      </c>
      <c r="F52" s="19">
        <f t="shared" si="2"/>
        <v>76</v>
      </c>
      <c r="G52" s="19">
        <f t="shared" si="0"/>
        <v>0.68615494742020033</v>
      </c>
      <c r="H52" s="19"/>
      <c r="I52" s="26"/>
      <c r="J52" s="30"/>
    </row>
    <row r="53" spans="1:10" ht="18.5" customHeight="1" x14ac:dyDescent="0.45">
      <c r="A53" s="19"/>
      <c r="B53" s="19"/>
      <c r="C53" s="21" t="s">
        <v>182</v>
      </c>
      <c r="D53" s="19">
        <v>6</v>
      </c>
      <c r="E53" s="19">
        <v>5</v>
      </c>
      <c r="F53" s="19">
        <f t="shared" si="2"/>
        <v>1</v>
      </c>
      <c r="G53" s="19">
        <f t="shared" si="0"/>
        <v>0.650022421648355</v>
      </c>
      <c r="H53" s="19"/>
      <c r="I53" s="26"/>
      <c r="J53" s="30"/>
    </row>
    <row r="54" spans="1:10" ht="18.5" customHeight="1" x14ac:dyDescent="0.45">
      <c r="A54" s="19"/>
      <c r="B54" s="19"/>
      <c r="C54" s="21" t="s">
        <v>183</v>
      </c>
      <c r="D54" s="19">
        <v>21</v>
      </c>
      <c r="E54" s="19">
        <v>19</v>
      </c>
      <c r="F54" s="19">
        <f t="shared" si="2"/>
        <v>2</v>
      </c>
      <c r="G54" s="19">
        <f t="shared" si="0"/>
        <v>0.45371633918694498</v>
      </c>
      <c r="H54" s="19"/>
      <c r="I54" s="26"/>
      <c r="J54" s="30"/>
    </row>
    <row r="55" spans="1:10" ht="18.5" x14ac:dyDescent="0.45">
      <c r="I55" s="27"/>
    </row>
    <row r="56" spans="1:10" ht="18.5" x14ac:dyDescent="0.45">
      <c r="I56" s="27"/>
    </row>
    <row r="57" spans="1:10" ht="31" x14ac:dyDescent="0.45">
      <c r="A57" s="17" t="s">
        <v>148</v>
      </c>
      <c r="B57" s="17"/>
      <c r="C57" s="17"/>
      <c r="D57" s="18" t="s">
        <v>149</v>
      </c>
      <c r="E57" s="18" t="s">
        <v>150</v>
      </c>
      <c r="F57" s="18" t="s">
        <v>151</v>
      </c>
      <c r="G57" s="18" t="s">
        <v>152</v>
      </c>
      <c r="H57" s="18" t="s">
        <v>153</v>
      </c>
      <c r="I57" s="27"/>
      <c r="J57" s="29" t="s">
        <v>222</v>
      </c>
    </row>
    <row r="58" spans="1:10" ht="62" customHeight="1" x14ac:dyDescent="0.45">
      <c r="A58" s="24">
        <v>1.1000000000000001</v>
      </c>
      <c r="B58" s="23" t="s">
        <v>221</v>
      </c>
      <c r="C58" s="24"/>
      <c r="D58" s="24">
        <v>24</v>
      </c>
      <c r="E58" s="24">
        <v>23</v>
      </c>
      <c r="F58" s="24">
        <f>D58-E58</f>
        <v>1</v>
      </c>
      <c r="G58" s="24">
        <f>((-E58/D58)*IMLOG2(E58/D58)+(-F58/D58)*IMLOG2(F58/D58))</f>
        <v>0.24988229283318564</v>
      </c>
      <c r="H58" s="24"/>
      <c r="I58" s="28"/>
      <c r="J58" s="30" t="s">
        <v>224</v>
      </c>
    </row>
    <row r="59" spans="1:10" ht="18.5" customHeight="1" x14ac:dyDescent="0.45">
      <c r="A59" s="19"/>
      <c r="B59" s="19" t="s">
        <v>155</v>
      </c>
      <c r="C59" s="19"/>
      <c r="D59" s="19"/>
      <c r="E59" s="19"/>
      <c r="F59" s="19"/>
      <c r="G59" s="24"/>
      <c r="H59" s="19">
        <f>(G58)-((D60/D58*G60)+(D61/D58*G61))</f>
        <v>6.8694145099986809E-2</v>
      </c>
      <c r="I59" s="28">
        <f>H59</f>
        <v>6.8694145099986809E-2</v>
      </c>
      <c r="J59" s="30"/>
    </row>
    <row r="60" spans="1:10" ht="18.5" customHeight="1" x14ac:dyDescent="0.45">
      <c r="A60" s="19"/>
      <c r="B60" s="19"/>
      <c r="C60" s="19" t="s">
        <v>16</v>
      </c>
      <c r="D60" s="19">
        <v>16</v>
      </c>
      <c r="E60" s="19">
        <v>16</v>
      </c>
      <c r="F60" s="19">
        <f>(D60-E60)</f>
        <v>0</v>
      </c>
      <c r="G60" s="24">
        <v>0</v>
      </c>
      <c r="H60" s="19"/>
      <c r="I60" s="28"/>
      <c r="J60" s="30"/>
    </row>
    <row r="61" spans="1:10" ht="18.5" customHeight="1" x14ac:dyDescent="0.45">
      <c r="A61" s="19"/>
      <c r="B61" s="19"/>
      <c r="C61" s="19" t="s">
        <v>28</v>
      </c>
      <c r="D61" s="19">
        <v>8</v>
      </c>
      <c r="E61" s="19">
        <v>7</v>
      </c>
      <c r="F61" s="19">
        <f>(D61-E61)</f>
        <v>1</v>
      </c>
      <c r="G61" s="24">
        <f t="shared" ref="G61" si="3">((-E61/D61)*IMLOG2(E61/D61)+(-F61/D61)*IMLOG2(F61/D61))</f>
        <v>0.54356444319959651</v>
      </c>
      <c r="H61" s="19"/>
      <c r="I61" s="28"/>
      <c r="J61" s="30"/>
    </row>
    <row r="62" spans="1:10" ht="18.5" customHeight="1" x14ac:dyDescent="0.45">
      <c r="A62" s="19"/>
      <c r="B62" s="19" t="s">
        <v>213</v>
      </c>
      <c r="C62" s="19"/>
      <c r="D62" s="19"/>
      <c r="E62" s="19"/>
      <c r="F62" s="19"/>
      <c r="G62" s="19"/>
      <c r="H62" s="19">
        <f>(G58)-((D63/D58*G63)+(D64/D58*G64)+(D65/D58*G65)+(D66/D58*G66))</f>
        <v>6.8694145099986809E-2</v>
      </c>
      <c r="I62" s="28">
        <f>H62</f>
        <v>6.8694145099986809E-2</v>
      </c>
      <c r="J62" s="30"/>
    </row>
    <row r="63" spans="1:10" ht="18.5" customHeight="1" x14ac:dyDescent="0.45">
      <c r="A63" s="19"/>
      <c r="B63" s="19"/>
      <c r="C63" s="21" t="s">
        <v>214</v>
      </c>
      <c r="D63" s="19">
        <v>5</v>
      </c>
      <c r="E63" s="19">
        <v>5</v>
      </c>
      <c r="F63" s="19">
        <f>D63-E63</f>
        <v>0</v>
      </c>
      <c r="G63" s="19">
        <v>0</v>
      </c>
      <c r="H63" s="19"/>
      <c r="I63" s="28"/>
      <c r="J63" s="30"/>
    </row>
    <row r="64" spans="1:10" ht="18.5" customHeight="1" x14ac:dyDescent="0.45">
      <c r="A64" s="19"/>
      <c r="B64" s="19"/>
      <c r="C64" s="21" t="s">
        <v>215</v>
      </c>
      <c r="D64" s="19">
        <v>8</v>
      </c>
      <c r="E64" s="19">
        <v>7</v>
      </c>
      <c r="F64" s="19">
        <f>D64-E64</f>
        <v>1</v>
      </c>
      <c r="G64" s="19">
        <f>((-E64/D64)*IMLOG2(E64/D64)+(-F64/D64)*IMLOG2(F64/D64))</f>
        <v>0.54356444319959651</v>
      </c>
      <c r="H64" s="19"/>
      <c r="I64" s="28"/>
      <c r="J64" s="30"/>
    </row>
    <row r="65" spans="1:10" ht="18.5" customHeight="1" x14ac:dyDescent="0.45">
      <c r="A65" s="19"/>
      <c r="B65" s="19"/>
      <c r="C65" s="21" t="s">
        <v>216</v>
      </c>
      <c r="D65" s="19">
        <v>10</v>
      </c>
      <c r="E65" s="19">
        <v>10</v>
      </c>
      <c r="F65" s="19">
        <f>D65-E65</f>
        <v>0</v>
      </c>
      <c r="G65" s="19">
        <v>0</v>
      </c>
      <c r="H65" s="19"/>
      <c r="I65" s="28"/>
      <c r="J65" s="30"/>
    </row>
    <row r="66" spans="1:10" ht="18.5" customHeight="1" x14ac:dyDescent="0.45">
      <c r="A66" s="19"/>
      <c r="B66" s="19"/>
      <c r="C66" s="19" t="s">
        <v>217</v>
      </c>
      <c r="D66" s="19">
        <v>1</v>
      </c>
      <c r="E66" s="19">
        <v>1</v>
      </c>
      <c r="F66" s="19">
        <v>0</v>
      </c>
      <c r="G66" s="19">
        <v>0</v>
      </c>
      <c r="H66" s="19"/>
      <c r="I66" s="28"/>
      <c r="J66" s="30"/>
    </row>
    <row r="67" spans="1:10" ht="18.5" customHeight="1" x14ac:dyDescent="0.45">
      <c r="A67" s="19"/>
      <c r="B67" s="19" t="s">
        <v>156</v>
      </c>
      <c r="C67" s="19"/>
      <c r="D67" s="19"/>
      <c r="E67" s="19"/>
      <c r="F67" s="19"/>
      <c r="G67" s="19"/>
      <c r="H67" s="19">
        <f>(G58)-((D68/D58*G68)+(D69/D58*G69)+(D70/D58*G70))</f>
        <v>7.7311065746673652E-2</v>
      </c>
      <c r="I67" s="28">
        <f t="shared" ref="I67:I101" si="4">H67</f>
        <v>7.7311065746673652E-2</v>
      </c>
      <c r="J67" s="30"/>
    </row>
    <row r="68" spans="1:10" ht="18.5" customHeight="1" x14ac:dyDescent="0.45">
      <c r="A68" s="19"/>
      <c r="B68" s="19"/>
      <c r="C68" s="19" t="s">
        <v>17</v>
      </c>
      <c r="D68" s="19">
        <v>9</v>
      </c>
      <c r="E68" s="19">
        <v>9</v>
      </c>
      <c r="F68" s="19">
        <f>D68-E68</f>
        <v>0</v>
      </c>
      <c r="G68" s="19">
        <v>0</v>
      </c>
      <c r="H68" s="19"/>
      <c r="I68" s="28"/>
      <c r="J68" s="30"/>
    </row>
    <row r="69" spans="1:10" ht="18.5" customHeight="1" x14ac:dyDescent="0.45">
      <c r="A69" s="19"/>
      <c r="B69" s="19"/>
      <c r="C69" s="19" t="s">
        <v>157</v>
      </c>
      <c r="D69" s="19">
        <v>7</v>
      </c>
      <c r="E69" s="19">
        <v>6</v>
      </c>
      <c r="F69" s="19">
        <f>D69-E69</f>
        <v>1</v>
      </c>
      <c r="G69" s="19">
        <f t="shared" ref="G69:G74" si="5">((-E69/D69)*IMLOG2(E69/D69)+(-F69/D69)*IMLOG2(F69/D69))</f>
        <v>0.59167277858232681</v>
      </c>
      <c r="H69" s="19"/>
      <c r="I69" s="28"/>
      <c r="J69" s="30"/>
    </row>
    <row r="70" spans="1:10" ht="18.5" customHeight="1" x14ac:dyDescent="0.45">
      <c r="A70" s="19"/>
      <c r="B70" s="19"/>
      <c r="C70" s="19" t="s">
        <v>37</v>
      </c>
      <c r="D70" s="19">
        <v>8</v>
      </c>
      <c r="E70" s="19">
        <v>8</v>
      </c>
      <c r="F70" s="19">
        <f>D70-E70</f>
        <v>0</v>
      </c>
      <c r="G70" s="19"/>
      <c r="H70" s="19"/>
      <c r="I70" s="28"/>
      <c r="J70" s="30"/>
    </row>
    <row r="71" spans="1:10" ht="18.5" customHeight="1" x14ac:dyDescent="0.45">
      <c r="A71" s="19"/>
      <c r="B71" s="19" t="s">
        <v>158</v>
      </c>
      <c r="C71" s="19"/>
      <c r="D71" s="19"/>
      <c r="E71" s="19"/>
      <c r="F71" s="19"/>
      <c r="G71" s="19"/>
      <c r="H71" s="19">
        <f>(G58)-((D72/D58*G72)+(D73/D58*G73)+(D74/D58*G74)+(D75/D58*G75))</f>
        <v>6.8694145099986809E-2</v>
      </c>
      <c r="I71" s="28">
        <f t="shared" si="4"/>
        <v>6.8694145099986809E-2</v>
      </c>
      <c r="J71" s="30"/>
    </row>
    <row r="72" spans="1:10" ht="32" x14ac:dyDescent="0.45">
      <c r="A72" s="19"/>
      <c r="B72" s="19"/>
      <c r="C72" s="21" t="s">
        <v>56</v>
      </c>
      <c r="D72" s="19">
        <v>4</v>
      </c>
      <c r="E72" s="19">
        <v>4</v>
      </c>
      <c r="F72" s="19">
        <f>D72-E72</f>
        <v>0</v>
      </c>
      <c r="G72" s="19">
        <v>0</v>
      </c>
      <c r="H72" s="19"/>
      <c r="I72" s="28"/>
      <c r="J72" s="30"/>
    </row>
    <row r="73" spans="1:10" ht="18.5" customHeight="1" x14ac:dyDescent="0.45">
      <c r="A73" s="19"/>
      <c r="B73" s="19"/>
      <c r="C73" s="19" t="s">
        <v>159</v>
      </c>
      <c r="D73" s="19">
        <v>2</v>
      </c>
      <c r="E73" s="19">
        <v>2</v>
      </c>
      <c r="F73" s="19">
        <f>D73-E73</f>
        <v>0</v>
      </c>
      <c r="G73" s="19">
        <v>0</v>
      </c>
      <c r="H73" s="19"/>
      <c r="I73" s="28"/>
      <c r="J73" s="30"/>
    </row>
    <row r="74" spans="1:10" ht="32" x14ac:dyDescent="0.45">
      <c r="A74" s="19"/>
      <c r="B74" s="19"/>
      <c r="C74" s="21" t="s">
        <v>160</v>
      </c>
      <c r="D74" s="19">
        <v>8</v>
      </c>
      <c r="E74" s="19">
        <v>7</v>
      </c>
      <c r="F74" s="19">
        <f>D74-E74</f>
        <v>1</v>
      </c>
      <c r="G74" s="19">
        <f t="shared" si="5"/>
        <v>0.54356444319959651</v>
      </c>
      <c r="H74" s="19"/>
      <c r="I74" s="28"/>
      <c r="J74" s="30"/>
    </row>
    <row r="75" spans="1:10" ht="32" x14ac:dyDescent="0.45">
      <c r="A75" s="19"/>
      <c r="B75" s="19"/>
      <c r="C75" s="21" t="s">
        <v>161</v>
      </c>
      <c r="D75" s="19">
        <v>10</v>
      </c>
      <c r="E75" s="19">
        <v>10</v>
      </c>
      <c r="F75" s="19">
        <f>D75-E75</f>
        <v>0</v>
      </c>
      <c r="G75" s="19">
        <v>0</v>
      </c>
      <c r="H75" s="19"/>
      <c r="I75" s="28"/>
      <c r="J75" s="30"/>
    </row>
    <row r="76" spans="1:10" ht="32" x14ac:dyDescent="0.45">
      <c r="A76" s="19"/>
      <c r="B76" s="21" t="s">
        <v>162</v>
      </c>
      <c r="C76" s="19"/>
      <c r="D76" s="19"/>
      <c r="E76" s="19"/>
      <c r="F76" s="19"/>
      <c r="G76" s="19"/>
      <c r="H76" s="19">
        <f>(G58)-((D77/D58*G77)+(D78/D58*G78)+(D79/D58*G79))</f>
        <v>1.7724720970441837E-2</v>
      </c>
      <c r="I76" s="28">
        <f t="shared" si="4"/>
        <v>1.7724720970441837E-2</v>
      </c>
      <c r="J76" s="30"/>
    </row>
    <row r="77" spans="1:10" ht="18.5" customHeight="1" x14ac:dyDescent="0.45">
      <c r="A77" s="19"/>
      <c r="B77" s="19"/>
      <c r="C77" s="21" t="s">
        <v>163</v>
      </c>
      <c r="D77" s="19">
        <v>0</v>
      </c>
      <c r="E77" s="19">
        <v>0</v>
      </c>
      <c r="F77" s="19">
        <v>0</v>
      </c>
      <c r="G77" s="19">
        <v>0</v>
      </c>
      <c r="H77" s="19"/>
      <c r="I77" s="28"/>
      <c r="J77" s="30"/>
    </row>
    <row r="78" spans="1:10" ht="18.5" customHeight="1" x14ac:dyDescent="0.45">
      <c r="A78" s="19"/>
      <c r="B78" s="19"/>
      <c r="C78" s="21" t="s">
        <v>164</v>
      </c>
      <c r="D78" s="19">
        <v>18</v>
      </c>
      <c r="E78" s="19">
        <v>17</v>
      </c>
      <c r="F78" s="19">
        <f>D78-E78</f>
        <v>1</v>
      </c>
      <c r="G78" s="19">
        <f>((-E78/D78)*IMLOG2(E78/D78)+(-F78/D78)*IMLOG2(F78/D78))</f>
        <v>0.30954342915032507</v>
      </c>
      <c r="H78" s="19"/>
      <c r="I78" s="28"/>
      <c r="J78" s="30"/>
    </row>
    <row r="79" spans="1:10" ht="18.5" customHeight="1" x14ac:dyDescent="0.45">
      <c r="A79" s="19"/>
      <c r="B79" s="19"/>
      <c r="C79" s="21" t="s">
        <v>165</v>
      </c>
      <c r="D79" s="19">
        <v>6</v>
      </c>
      <c r="E79" s="19">
        <v>6</v>
      </c>
      <c r="F79" s="19">
        <f>D79-E79</f>
        <v>0</v>
      </c>
      <c r="G79" s="19">
        <v>0</v>
      </c>
      <c r="H79" s="19"/>
      <c r="I79" s="28"/>
      <c r="J79" s="30"/>
    </row>
    <row r="80" spans="1:10" ht="18.5" customHeight="1" x14ac:dyDescent="0.45">
      <c r="A80" s="39"/>
      <c r="B80" s="39" t="s">
        <v>166</v>
      </c>
      <c r="C80" s="39"/>
      <c r="D80" s="39"/>
      <c r="E80" s="39"/>
      <c r="F80" s="39"/>
      <c r="G80" s="39"/>
      <c r="H80" s="39">
        <f>(G58)-((D81/D58*G81)+(D82/D58*G82)+(D83/D58*G83))</f>
        <v>8.7376687421096888E-2</v>
      </c>
      <c r="I80" s="28">
        <f t="shared" si="4"/>
        <v>8.7376687421096888E-2</v>
      </c>
      <c r="J80" s="30"/>
    </row>
    <row r="81" spans="1:10" ht="18.5" customHeight="1" x14ac:dyDescent="0.45">
      <c r="A81" s="39"/>
      <c r="B81" s="39"/>
      <c r="C81" s="40" t="s">
        <v>167</v>
      </c>
      <c r="D81" s="39">
        <v>6</v>
      </c>
      <c r="E81" s="39">
        <v>5</v>
      </c>
      <c r="F81" s="39">
        <f>D81-E81</f>
        <v>1</v>
      </c>
      <c r="G81" s="39">
        <f>((-E81/D81)*IMLOG2(E81/D81)+(-F81/D81)*IMLOG2(F81/D81))</f>
        <v>0.650022421648355</v>
      </c>
      <c r="H81" s="39"/>
      <c r="I81" s="42" t="s">
        <v>229</v>
      </c>
      <c r="J81" s="30"/>
    </row>
    <row r="82" spans="1:10" ht="18.5" customHeight="1" x14ac:dyDescent="0.45">
      <c r="A82" s="39"/>
      <c r="B82" s="39"/>
      <c r="C82" s="40" t="s">
        <v>168</v>
      </c>
      <c r="D82" s="39">
        <v>8</v>
      </c>
      <c r="E82" s="39">
        <v>8</v>
      </c>
      <c r="F82" s="39">
        <f>D82-E82</f>
        <v>0</v>
      </c>
      <c r="G82" s="39">
        <v>0</v>
      </c>
      <c r="H82" s="39"/>
      <c r="I82" s="42" t="s">
        <v>45</v>
      </c>
      <c r="J82" s="30"/>
    </row>
    <row r="83" spans="1:10" ht="18.5" customHeight="1" x14ac:dyDescent="0.45">
      <c r="A83" s="39"/>
      <c r="B83" s="39"/>
      <c r="C83" s="40" t="s">
        <v>169</v>
      </c>
      <c r="D83" s="39">
        <v>10</v>
      </c>
      <c r="E83" s="39">
        <v>10</v>
      </c>
      <c r="F83" s="39">
        <f>D83-E83</f>
        <v>0</v>
      </c>
      <c r="G83" s="39">
        <v>0</v>
      </c>
      <c r="H83" s="39"/>
      <c r="I83" s="42" t="s">
        <v>45</v>
      </c>
      <c r="J83" s="30"/>
    </row>
    <row r="84" spans="1:10" ht="32" x14ac:dyDescent="0.45">
      <c r="A84" s="19"/>
      <c r="B84" s="21" t="s">
        <v>170</v>
      </c>
      <c r="C84" s="19"/>
      <c r="D84" s="19"/>
      <c r="E84" s="19"/>
      <c r="F84" s="19"/>
      <c r="G84" s="19"/>
      <c r="H84" s="19">
        <f>(G58)-((D85/D58*G85)+(D86/D58*G86))</f>
        <v>3.3330102292674552E-2</v>
      </c>
      <c r="I84" s="28">
        <f t="shared" si="4"/>
        <v>3.3330102292674552E-2</v>
      </c>
      <c r="J84" s="30"/>
    </row>
    <row r="85" spans="1:10" ht="18.5" customHeight="1" x14ac:dyDescent="0.45">
      <c r="A85" s="19"/>
      <c r="B85" s="19"/>
      <c r="C85" s="21" t="s">
        <v>32</v>
      </c>
      <c r="D85" s="19">
        <v>14</v>
      </c>
      <c r="E85" s="19">
        <v>13</v>
      </c>
      <c r="F85" s="19">
        <f>D85-E85</f>
        <v>1</v>
      </c>
      <c r="G85" s="19">
        <f>((-E85/D85)*IMLOG2(E85/D85)+(-F85/D85)*IMLOG2(F85/D85))</f>
        <v>0.37123232664087613</v>
      </c>
      <c r="H85" s="19"/>
      <c r="I85" s="28"/>
      <c r="J85" s="30"/>
    </row>
    <row r="86" spans="1:10" ht="18.5" customHeight="1" x14ac:dyDescent="0.45">
      <c r="A86" s="19"/>
      <c r="B86" s="19"/>
      <c r="C86" s="21" t="s">
        <v>21</v>
      </c>
      <c r="D86" s="19">
        <v>10</v>
      </c>
      <c r="E86" s="19">
        <v>10</v>
      </c>
      <c r="F86" s="19">
        <f>D86-E86</f>
        <v>0</v>
      </c>
      <c r="G86" s="19">
        <v>0</v>
      </c>
      <c r="H86" s="19"/>
      <c r="I86" s="28"/>
      <c r="J86" s="30"/>
    </row>
    <row r="87" spans="1:10" ht="32" x14ac:dyDescent="0.45">
      <c r="A87" s="19"/>
      <c r="B87" s="21" t="s">
        <v>171</v>
      </c>
      <c r="C87" s="19"/>
      <c r="D87" s="19"/>
      <c r="E87" s="19"/>
      <c r="F87" s="19"/>
      <c r="G87" s="19"/>
      <c r="H87" s="19">
        <f>(G58)-((D88/D58*G88)+(D89/D58*G89)+(D90/D58*G90))</f>
        <v>5.446746217098522E-2</v>
      </c>
      <c r="I87" s="28">
        <f t="shared" si="4"/>
        <v>5.446746217098522E-2</v>
      </c>
      <c r="J87" s="30"/>
    </row>
    <row r="88" spans="1:10" ht="18.5" customHeight="1" x14ac:dyDescent="0.45">
      <c r="A88" s="19"/>
      <c r="B88" s="19"/>
      <c r="C88" s="21" t="s">
        <v>172</v>
      </c>
      <c r="D88" s="19">
        <v>13</v>
      </c>
      <c r="E88" s="19">
        <v>13</v>
      </c>
      <c r="F88" s="19">
        <f>D88-E88</f>
        <v>0</v>
      </c>
      <c r="G88" s="19">
        <v>0</v>
      </c>
      <c r="H88" s="19"/>
      <c r="I88" s="28"/>
      <c r="J88" s="30"/>
    </row>
    <row r="89" spans="1:10" ht="18.5" customHeight="1" x14ac:dyDescent="0.45">
      <c r="A89" s="19"/>
      <c r="B89" s="19"/>
      <c r="C89" s="21" t="s">
        <v>219</v>
      </c>
      <c r="D89" s="19">
        <v>10</v>
      </c>
      <c r="E89" s="19">
        <v>9</v>
      </c>
      <c r="F89" s="19">
        <f>D89-E89</f>
        <v>1</v>
      </c>
      <c r="G89" s="19">
        <f>((-E89/D89)*IMLOG2(E89/D89)+(-F89/D89)*IMLOG2(F89/D89))</f>
        <v>0.468995593589281</v>
      </c>
      <c r="H89" s="19"/>
      <c r="I89" s="28"/>
      <c r="J89" s="30"/>
    </row>
    <row r="90" spans="1:10" ht="18.5" customHeight="1" x14ac:dyDescent="0.45">
      <c r="A90" s="19"/>
      <c r="B90" s="19"/>
      <c r="C90" s="21" t="s">
        <v>220</v>
      </c>
      <c r="D90" s="19">
        <v>1</v>
      </c>
      <c r="E90" s="19">
        <v>1</v>
      </c>
      <c r="F90" s="19">
        <f>D90-E90</f>
        <v>0</v>
      </c>
      <c r="G90" s="19">
        <v>0</v>
      </c>
      <c r="H90" s="19"/>
      <c r="I90" s="28"/>
      <c r="J90" s="30"/>
    </row>
    <row r="91" spans="1:10" ht="32" x14ac:dyDescent="0.45">
      <c r="A91" s="19"/>
      <c r="B91" s="21" t="s">
        <v>173</v>
      </c>
      <c r="C91" s="19"/>
      <c r="D91" s="19"/>
      <c r="E91" s="19"/>
      <c r="F91" s="19"/>
      <c r="G91" s="19"/>
      <c r="H91" s="19">
        <f>(G58)-((D92/D58*G92)+(D93/D58*G93)+(D94/D58*G94)+(D95/D58*G95))</f>
        <v>0.24988229283318564</v>
      </c>
      <c r="I91" s="28">
        <f t="shared" si="4"/>
        <v>0.24988229283318564</v>
      </c>
      <c r="J91" s="30"/>
    </row>
    <row r="92" spans="1:10" ht="18.5" customHeight="1" x14ac:dyDescent="0.45">
      <c r="A92" s="19"/>
      <c r="B92" s="19"/>
      <c r="C92" s="21" t="s">
        <v>57</v>
      </c>
      <c r="D92" s="19">
        <v>1</v>
      </c>
      <c r="E92" s="19">
        <v>0</v>
      </c>
      <c r="F92" s="19">
        <f>D92-E92</f>
        <v>1</v>
      </c>
      <c r="G92" s="19">
        <v>0</v>
      </c>
      <c r="H92" s="19"/>
      <c r="I92" s="28"/>
      <c r="J92" s="30"/>
    </row>
    <row r="93" spans="1:10" ht="18.5" customHeight="1" x14ac:dyDescent="0.45">
      <c r="A93" s="19"/>
      <c r="B93" s="19"/>
      <c r="C93" s="21" t="s">
        <v>53</v>
      </c>
      <c r="D93" s="19">
        <v>2</v>
      </c>
      <c r="E93" s="19">
        <v>2</v>
      </c>
      <c r="F93" s="19">
        <f>D93-E93</f>
        <v>0</v>
      </c>
      <c r="G93" s="19">
        <v>0</v>
      </c>
      <c r="H93" s="19"/>
      <c r="I93" s="28"/>
      <c r="J93" s="30"/>
    </row>
    <row r="94" spans="1:10" ht="18.5" customHeight="1" x14ac:dyDescent="0.45">
      <c r="A94" s="19"/>
      <c r="B94" s="19"/>
      <c r="C94" s="21" t="s">
        <v>22</v>
      </c>
      <c r="D94" s="19">
        <v>1</v>
      </c>
      <c r="E94" s="19">
        <v>1</v>
      </c>
      <c r="F94" s="19">
        <f>D94-E94</f>
        <v>0</v>
      </c>
      <c r="G94" s="19">
        <v>0</v>
      </c>
      <c r="H94" s="19"/>
      <c r="I94" s="28"/>
      <c r="J94" s="30"/>
    </row>
    <row r="95" spans="1:10" ht="18.5" customHeight="1" x14ac:dyDescent="0.45">
      <c r="A95" s="19"/>
      <c r="B95" s="19"/>
      <c r="C95" s="21" t="s">
        <v>33</v>
      </c>
      <c r="D95" s="19">
        <v>20</v>
      </c>
      <c r="E95" s="19">
        <v>20</v>
      </c>
      <c r="F95" s="19">
        <f>D95-E95</f>
        <v>0</v>
      </c>
      <c r="G95" s="19">
        <v>0</v>
      </c>
      <c r="H95" s="19"/>
      <c r="I95" s="28"/>
      <c r="J95" s="30"/>
    </row>
    <row r="96" spans="1:10" ht="32" x14ac:dyDescent="0.45">
      <c r="A96" s="19"/>
      <c r="B96" s="21" t="s">
        <v>218</v>
      </c>
      <c r="C96" s="19"/>
      <c r="D96" s="19"/>
      <c r="E96" s="19"/>
      <c r="F96" s="19"/>
      <c r="G96" s="19"/>
      <c r="H96" s="19">
        <f>(G58)-((D97/D58*G97)+(D98/D58*G98)+(D99/D58*G99)+(D100/D58*G100))</f>
        <v>7.7311065746673652E-2</v>
      </c>
      <c r="I96" s="28">
        <f t="shared" si="4"/>
        <v>7.7311065746673652E-2</v>
      </c>
      <c r="J96" s="30"/>
    </row>
    <row r="97" spans="1:10" ht="18.5" customHeight="1" x14ac:dyDescent="0.45">
      <c r="A97" s="19"/>
      <c r="B97" s="19"/>
      <c r="C97" s="21" t="s">
        <v>174</v>
      </c>
      <c r="D97" s="19">
        <v>8</v>
      </c>
      <c r="E97" s="19">
        <v>8</v>
      </c>
      <c r="F97" s="19">
        <f>D97-E97</f>
        <v>0</v>
      </c>
      <c r="G97" s="19">
        <v>0</v>
      </c>
      <c r="H97" s="19"/>
      <c r="I97" s="28"/>
      <c r="J97" s="30"/>
    </row>
    <row r="98" spans="1:10" ht="18.5" customHeight="1" x14ac:dyDescent="0.45">
      <c r="A98" s="19"/>
      <c r="B98" s="19"/>
      <c r="C98" s="21" t="s">
        <v>175</v>
      </c>
      <c r="D98" s="19">
        <v>7</v>
      </c>
      <c r="E98" s="19">
        <v>6</v>
      </c>
      <c r="F98" s="19">
        <f>D98-E98</f>
        <v>1</v>
      </c>
      <c r="G98" s="19">
        <f>((-E98/D98)*IMLOG2(E98/D98)+(-F98/D98)*IMLOG2(F98/D98))</f>
        <v>0.59167277858232681</v>
      </c>
      <c r="H98" s="19"/>
      <c r="I98" s="28"/>
      <c r="J98" s="30"/>
    </row>
    <row r="99" spans="1:10" ht="18.5" customHeight="1" x14ac:dyDescent="0.45">
      <c r="A99" s="19"/>
      <c r="B99" s="19"/>
      <c r="C99" s="21" t="s">
        <v>176</v>
      </c>
      <c r="D99" s="19">
        <v>9</v>
      </c>
      <c r="E99" s="19">
        <v>9</v>
      </c>
      <c r="F99" s="19">
        <f>D99-E99</f>
        <v>0</v>
      </c>
      <c r="G99" s="19">
        <v>0</v>
      </c>
      <c r="H99" s="19"/>
      <c r="I99" s="28"/>
      <c r="J99" s="30"/>
    </row>
    <row r="100" spans="1:10" ht="18.5" customHeight="1" x14ac:dyDescent="0.45">
      <c r="A100" s="19"/>
      <c r="B100" s="19"/>
      <c r="C100" s="21" t="s">
        <v>177</v>
      </c>
      <c r="D100" s="19">
        <v>0</v>
      </c>
      <c r="E100" s="19">
        <v>0</v>
      </c>
      <c r="F100" s="19">
        <f>D100-E100</f>
        <v>0</v>
      </c>
      <c r="G100" s="19">
        <v>0</v>
      </c>
      <c r="H100" s="19"/>
      <c r="I100" s="28"/>
      <c r="J100" s="30"/>
    </row>
    <row r="101" spans="1:10" ht="18.5" customHeight="1" x14ac:dyDescent="0.45">
      <c r="A101" s="19"/>
      <c r="B101" s="19" t="s">
        <v>181</v>
      </c>
      <c r="C101" s="19"/>
      <c r="D101" s="19"/>
      <c r="E101" s="19"/>
      <c r="F101" s="19"/>
      <c r="G101" s="19"/>
      <c r="H101" s="19">
        <f>(G58)-((D102/D58*G102)+(D103/D58*G103)+(D104/D58*G104))</f>
        <v>8.7376687421096888E-2</v>
      </c>
      <c r="I101" s="28">
        <f t="shared" si="4"/>
        <v>8.7376687421096888E-2</v>
      </c>
      <c r="J101" s="30"/>
    </row>
    <row r="102" spans="1:10" ht="18.5" customHeight="1" x14ac:dyDescent="0.45">
      <c r="A102" s="19"/>
      <c r="B102" s="19"/>
      <c r="C102" s="21" t="s">
        <v>172</v>
      </c>
      <c r="D102" s="19">
        <v>0</v>
      </c>
      <c r="E102" s="19">
        <v>0</v>
      </c>
      <c r="F102" s="19">
        <f>D102-E102</f>
        <v>0</v>
      </c>
      <c r="G102" s="19">
        <v>0</v>
      </c>
      <c r="H102" s="19"/>
      <c r="I102" s="28"/>
      <c r="J102" s="30"/>
    </row>
    <row r="103" spans="1:10" ht="18.5" customHeight="1" x14ac:dyDescent="0.45">
      <c r="A103" s="19"/>
      <c r="B103" s="19"/>
      <c r="C103" s="21" t="s">
        <v>182</v>
      </c>
      <c r="D103" s="19">
        <v>6</v>
      </c>
      <c r="E103" s="19">
        <v>5</v>
      </c>
      <c r="F103" s="19">
        <f>D103-E103</f>
        <v>1</v>
      </c>
      <c r="G103" s="19">
        <f>((-E103/D103)*IMLOG2(E103/D103)+(-F103/D103)*IMLOG2(F103/D103))</f>
        <v>0.650022421648355</v>
      </c>
      <c r="H103" s="19"/>
      <c r="I103" s="28"/>
      <c r="J103" s="30"/>
    </row>
    <row r="104" spans="1:10" ht="18.5" customHeight="1" x14ac:dyDescent="0.45">
      <c r="A104" s="19"/>
      <c r="B104" s="19"/>
      <c r="C104" s="21" t="s">
        <v>183</v>
      </c>
      <c r="D104" s="19">
        <v>18</v>
      </c>
      <c r="E104" s="19">
        <v>18</v>
      </c>
      <c r="F104" s="19">
        <v>0</v>
      </c>
      <c r="G104" s="19">
        <v>0</v>
      </c>
      <c r="H104" s="19"/>
      <c r="I104" s="28"/>
      <c r="J104" s="30"/>
    </row>
    <row r="105" spans="1:10" ht="18.5" customHeight="1" x14ac:dyDescent="0.45">
      <c r="A105" s="34"/>
      <c r="B105" s="34"/>
      <c r="C105" s="35"/>
      <c r="D105" s="34"/>
      <c r="E105" s="34"/>
      <c r="F105" s="34"/>
      <c r="G105" s="34"/>
      <c r="H105" s="34"/>
      <c r="I105" s="28"/>
      <c r="J105" s="30"/>
    </row>
    <row r="106" spans="1:10" ht="14.5" customHeight="1" x14ac:dyDescent="0.35">
      <c r="J106" s="31"/>
    </row>
    <row r="107" spans="1:10" ht="31" x14ac:dyDescent="0.35">
      <c r="A107" s="17" t="s">
        <v>148</v>
      </c>
      <c r="B107" s="17"/>
      <c r="C107" s="17"/>
      <c r="D107" s="18" t="s">
        <v>149</v>
      </c>
      <c r="E107" s="18" t="s">
        <v>150</v>
      </c>
      <c r="F107" s="18" t="s">
        <v>151</v>
      </c>
      <c r="G107" s="18" t="s">
        <v>152</v>
      </c>
      <c r="H107" s="18" t="s">
        <v>153</v>
      </c>
      <c r="I107" s="25"/>
      <c r="J107" s="29" t="s">
        <v>222</v>
      </c>
    </row>
    <row r="108" spans="1:10" ht="31" customHeight="1" x14ac:dyDescent="0.35">
      <c r="A108" s="17" t="s">
        <v>225</v>
      </c>
      <c r="B108" s="33" t="s">
        <v>226</v>
      </c>
      <c r="C108" s="17"/>
      <c r="D108" s="32">
        <v>6</v>
      </c>
      <c r="E108" s="32">
        <v>5</v>
      </c>
      <c r="F108" s="32">
        <f>D108-E108</f>
        <v>1</v>
      </c>
      <c r="G108" s="17">
        <f>((-E108/D108)*IMLOG2(E108/D108)+(-F108/D108)*IMLOG2(F108/D108))</f>
        <v>0.650022421648355</v>
      </c>
      <c r="H108" s="17"/>
      <c r="I108" s="25"/>
      <c r="J108" s="54" t="s">
        <v>227</v>
      </c>
    </row>
    <row r="109" spans="1:10" ht="18.5" customHeight="1" x14ac:dyDescent="0.45">
      <c r="A109" s="19"/>
      <c r="B109" s="19" t="s">
        <v>155</v>
      </c>
      <c r="C109" s="19"/>
      <c r="D109" s="19"/>
      <c r="E109" s="19"/>
      <c r="F109" s="19"/>
      <c r="G109" s="24"/>
      <c r="H109" s="19">
        <f>(G108)-((D110/D108*G110)+(D111/D108*G111))</f>
        <v>0.650022421648355</v>
      </c>
      <c r="I109" s="28">
        <f>H109</f>
        <v>0.650022421648355</v>
      </c>
      <c r="J109" s="54"/>
    </row>
    <row r="110" spans="1:10" ht="18.5" customHeight="1" x14ac:dyDescent="0.45">
      <c r="A110" s="19"/>
      <c r="B110" s="19"/>
      <c r="C110" s="19" t="s">
        <v>16</v>
      </c>
      <c r="D110" s="19">
        <v>5</v>
      </c>
      <c r="E110" s="19">
        <v>5</v>
      </c>
      <c r="F110" s="19">
        <f>(D110-E110)</f>
        <v>0</v>
      </c>
      <c r="G110" s="24">
        <v>0</v>
      </c>
      <c r="H110" s="19"/>
      <c r="I110" s="28"/>
      <c r="J110" s="54"/>
    </row>
    <row r="111" spans="1:10" ht="18.5" customHeight="1" x14ac:dyDescent="0.45">
      <c r="A111" s="19"/>
      <c r="B111" s="19"/>
      <c r="C111" s="19" t="s">
        <v>28</v>
      </c>
      <c r="D111" s="19">
        <v>1</v>
      </c>
      <c r="E111" s="19">
        <v>1</v>
      </c>
      <c r="F111" s="19">
        <f>(D111-E111)</f>
        <v>0</v>
      </c>
      <c r="G111" s="24">
        <v>0</v>
      </c>
      <c r="H111" s="19"/>
      <c r="I111" s="28"/>
      <c r="J111" s="54"/>
    </row>
    <row r="112" spans="1:10" ht="18.5" customHeight="1" x14ac:dyDescent="0.45">
      <c r="A112" s="39"/>
      <c r="B112" s="39" t="s">
        <v>213</v>
      </c>
      <c r="C112" s="39"/>
      <c r="D112" s="39"/>
      <c r="E112" s="39"/>
      <c r="F112" s="39"/>
      <c r="G112" s="39"/>
      <c r="H112" s="39">
        <f>(G108)-((D113/D108*G113)+(D114/D108*G114)+(D115/D108*G115)+(D116/D108*G116))</f>
        <v>0.31668908831502168</v>
      </c>
      <c r="I112" s="28">
        <f>H112</f>
        <v>0.31668908831502168</v>
      </c>
      <c r="J112" s="54"/>
    </row>
    <row r="113" spans="1:10" ht="18.5" customHeight="1" x14ac:dyDescent="0.45">
      <c r="A113" s="39"/>
      <c r="B113" s="39"/>
      <c r="C113" s="40" t="s">
        <v>214</v>
      </c>
      <c r="D113" s="39">
        <v>2</v>
      </c>
      <c r="E113" s="39">
        <v>2</v>
      </c>
      <c r="F113" s="39">
        <f>D113-E113</f>
        <v>0</v>
      </c>
      <c r="G113" s="39">
        <v>0</v>
      </c>
      <c r="H113" s="39"/>
      <c r="I113" s="44" t="s">
        <v>45</v>
      </c>
      <c r="J113" s="54"/>
    </row>
    <row r="114" spans="1:10" ht="18.5" customHeight="1" x14ac:dyDescent="0.45">
      <c r="A114" s="39"/>
      <c r="B114" s="39"/>
      <c r="C114" s="40" t="s">
        <v>215</v>
      </c>
      <c r="D114" s="39">
        <v>2</v>
      </c>
      <c r="E114" s="39">
        <v>1</v>
      </c>
      <c r="F114" s="39">
        <f>D114-E114</f>
        <v>1</v>
      </c>
      <c r="G114" s="39">
        <f>((-E114/D114)*IMLOG2(E114/D114)+(-F114/D114)*IMLOG2(F114/D114))</f>
        <v>1</v>
      </c>
      <c r="H114" s="39"/>
      <c r="I114" s="44" t="s">
        <v>26</v>
      </c>
      <c r="J114" s="54"/>
    </row>
    <row r="115" spans="1:10" ht="18.5" customHeight="1" x14ac:dyDescent="0.45">
      <c r="A115" s="39"/>
      <c r="B115" s="39"/>
      <c r="C115" s="40" t="s">
        <v>216</v>
      </c>
      <c r="D115" s="39">
        <v>2</v>
      </c>
      <c r="E115" s="39">
        <v>2</v>
      </c>
      <c r="F115" s="39">
        <f>D115-E115</f>
        <v>0</v>
      </c>
      <c r="G115" s="39">
        <v>0</v>
      </c>
      <c r="H115" s="39"/>
      <c r="I115" s="44" t="s">
        <v>45</v>
      </c>
      <c r="J115" s="54"/>
    </row>
    <row r="116" spans="1:10" ht="18.5" customHeight="1" x14ac:dyDescent="0.45">
      <c r="A116" s="39"/>
      <c r="B116" s="39"/>
      <c r="C116" s="39" t="s">
        <v>217</v>
      </c>
      <c r="D116" s="39">
        <v>0</v>
      </c>
      <c r="E116" s="39">
        <v>0</v>
      </c>
      <c r="F116" s="39">
        <v>0</v>
      </c>
      <c r="G116" s="41">
        <v>0</v>
      </c>
      <c r="H116" s="39"/>
      <c r="I116" s="45" t="s">
        <v>230</v>
      </c>
      <c r="J116" s="54"/>
    </row>
    <row r="117" spans="1:10" ht="18.5" customHeight="1" x14ac:dyDescent="0.45">
      <c r="A117" s="19"/>
      <c r="B117" s="19" t="s">
        <v>156</v>
      </c>
      <c r="C117" s="19"/>
      <c r="D117" s="19"/>
      <c r="E117" s="19"/>
      <c r="F117" s="19"/>
      <c r="G117" s="19"/>
      <c r="H117" s="19">
        <f>(G108)-((D118/D108*G118)+(D119/D108*G119)+(D120/D108*G120))</f>
        <v>0.19087450462110972</v>
      </c>
      <c r="I117" s="28">
        <f t="shared" ref="I117:I121" si="6">H117</f>
        <v>0.19087450462110972</v>
      </c>
      <c r="J117" s="54"/>
    </row>
    <row r="118" spans="1:10" ht="18.5" customHeight="1" x14ac:dyDescent="0.45">
      <c r="A118" s="19"/>
      <c r="B118" s="19"/>
      <c r="C118" s="19" t="s">
        <v>17</v>
      </c>
      <c r="D118" s="19">
        <v>0</v>
      </c>
      <c r="E118" s="19">
        <v>0</v>
      </c>
      <c r="F118" s="19">
        <f>D118-E118</f>
        <v>0</v>
      </c>
      <c r="G118" s="19">
        <v>0</v>
      </c>
      <c r="H118" s="19"/>
      <c r="I118" s="28"/>
      <c r="J118" s="54"/>
    </row>
    <row r="119" spans="1:10" ht="18.5" customHeight="1" x14ac:dyDescent="0.45">
      <c r="A119" s="19"/>
      <c r="B119" s="19"/>
      <c r="C119" s="19" t="s">
        <v>157</v>
      </c>
      <c r="D119" s="19">
        <v>3</v>
      </c>
      <c r="E119" s="19">
        <v>2</v>
      </c>
      <c r="F119" s="19">
        <f>D119-E119</f>
        <v>1</v>
      </c>
      <c r="G119" s="19">
        <f t="shared" ref="G119" si="7">((-E119/D119)*IMLOG2(E119/D119)+(-F119/D119)*IMLOG2(F119/D119))</f>
        <v>0.91829583405449056</v>
      </c>
      <c r="H119" s="19"/>
      <c r="I119" s="28"/>
      <c r="J119" s="54"/>
    </row>
    <row r="120" spans="1:10" ht="18.5" customHeight="1" x14ac:dyDescent="0.45">
      <c r="A120" s="19"/>
      <c r="B120" s="19"/>
      <c r="C120" s="19" t="s">
        <v>37</v>
      </c>
      <c r="D120" s="19">
        <v>3</v>
      </c>
      <c r="E120" s="19">
        <v>3</v>
      </c>
      <c r="F120" s="19">
        <f>D120-E120</f>
        <v>0</v>
      </c>
      <c r="G120" s="19">
        <v>0</v>
      </c>
      <c r="H120" s="19"/>
      <c r="I120" s="28"/>
      <c r="J120" s="54"/>
    </row>
    <row r="121" spans="1:10" ht="18.5" customHeight="1" x14ac:dyDescent="0.45">
      <c r="A121" s="19"/>
      <c r="B121" s="19" t="s">
        <v>158</v>
      </c>
      <c r="C121" s="19"/>
      <c r="D121" s="19"/>
      <c r="E121" s="19"/>
      <c r="F121" s="19"/>
      <c r="G121" s="19"/>
      <c r="H121" s="19">
        <f>(G108)-((D122/D108*G122)+(D123/D108*G123)+(D124/D108*G124)+(D125/D108*G125))</f>
        <v>4.8415675908886957E-2</v>
      </c>
      <c r="I121" s="28">
        <f t="shared" si="6"/>
        <v>4.8415675908886957E-2</v>
      </c>
      <c r="J121" s="54"/>
    </row>
    <row r="122" spans="1:10" ht="32" x14ac:dyDescent="0.45">
      <c r="A122" s="19"/>
      <c r="B122" s="19"/>
      <c r="C122" s="21" t="s">
        <v>56</v>
      </c>
      <c r="D122" s="19">
        <v>0</v>
      </c>
      <c r="E122" s="19">
        <v>0</v>
      </c>
      <c r="F122" s="19">
        <f>D122-E122</f>
        <v>0</v>
      </c>
      <c r="G122" s="19">
        <v>0</v>
      </c>
      <c r="H122" s="19"/>
      <c r="I122" s="28"/>
      <c r="J122" s="54"/>
    </row>
    <row r="123" spans="1:10" ht="18.5" customHeight="1" x14ac:dyDescent="0.45">
      <c r="A123" s="19"/>
      <c r="B123" s="19"/>
      <c r="C123" s="19" t="s">
        <v>159</v>
      </c>
      <c r="D123" s="19">
        <v>1</v>
      </c>
      <c r="E123" s="19">
        <v>1</v>
      </c>
      <c r="F123" s="19">
        <f>D123-E123</f>
        <v>0</v>
      </c>
      <c r="G123" s="19">
        <v>0</v>
      </c>
      <c r="H123" s="19"/>
      <c r="I123" s="28"/>
      <c r="J123" s="54"/>
    </row>
    <row r="124" spans="1:10" ht="32" x14ac:dyDescent="0.45">
      <c r="A124" s="19"/>
      <c r="B124" s="19"/>
      <c r="C124" s="21" t="s">
        <v>160</v>
      </c>
      <c r="D124" s="19">
        <v>5</v>
      </c>
      <c r="E124" s="19">
        <v>4</v>
      </c>
      <c r="F124" s="19">
        <f>D124-E124</f>
        <v>1</v>
      </c>
      <c r="G124" s="19">
        <f t="shared" ref="G124" si="8">((-E124/D124)*IMLOG2(E124/D124)+(-F124/D124)*IMLOG2(F124/D124))</f>
        <v>0.72192809488736165</v>
      </c>
      <c r="H124" s="19"/>
      <c r="I124" s="28"/>
      <c r="J124" s="54"/>
    </row>
    <row r="125" spans="1:10" ht="32" x14ac:dyDescent="0.45">
      <c r="A125" s="19"/>
      <c r="B125" s="19"/>
      <c r="C125" s="21" t="s">
        <v>161</v>
      </c>
      <c r="D125" s="19">
        <v>0</v>
      </c>
      <c r="E125" s="19">
        <v>0</v>
      </c>
      <c r="F125" s="19">
        <f>D125-E125</f>
        <v>0</v>
      </c>
      <c r="G125" s="19">
        <v>0</v>
      </c>
      <c r="H125" s="19"/>
      <c r="I125" s="28"/>
      <c r="J125" s="54"/>
    </row>
    <row r="126" spans="1:10" ht="32" x14ac:dyDescent="0.45">
      <c r="A126" s="19"/>
      <c r="B126" s="21" t="s">
        <v>162</v>
      </c>
      <c r="C126" s="19"/>
      <c r="D126" s="19"/>
      <c r="E126" s="19"/>
      <c r="F126" s="19"/>
      <c r="G126" s="19"/>
      <c r="H126" s="19">
        <f>(G108)-((D127/D108*G127)+(D128/D108*G128)+(D129/D108*G129))</f>
        <v>4.8415675908886957E-2</v>
      </c>
      <c r="I126" s="28">
        <f>H126</f>
        <v>4.8415675908886957E-2</v>
      </c>
      <c r="J126" s="54"/>
    </row>
    <row r="127" spans="1:10" ht="18.5" customHeight="1" x14ac:dyDescent="0.45">
      <c r="A127" s="19"/>
      <c r="B127" s="19"/>
      <c r="C127" s="21" t="s">
        <v>163</v>
      </c>
      <c r="D127" s="19">
        <v>0</v>
      </c>
      <c r="E127" s="19">
        <v>0</v>
      </c>
      <c r="F127" s="19">
        <v>0</v>
      </c>
      <c r="G127" s="19">
        <v>0</v>
      </c>
      <c r="H127" s="19"/>
      <c r="I127" s="28"/>
      <c r="J127" s="54"/>
    </row>
    <row r="128" spans="1:10" ht="18.5" customHeight="1" x14ac:dyDescent="0.45">
      <c r="A128" s="19"/>
      <c r="B128" s="19"/>
      <c r="C128" s="21" t="s">
        <v>164</v>
      </c>
      <c r="D128" s="19">
        <v>5</v>
      </c>
      <c r="E128" s="19">
        <v>4</v>
      </c>
      <c r="F128" s="19">
        <f>D128-E128</f>
        <v>1</v>
      </c>
      <c r="G128" s="19">
        <f>((-E128/D128)*IMLOG2(E128/D128)+(-F128/D128)*IMLOG2(F128/D128))</f>
        <v>0.72192809488736165</v>
      </c>
      <c r="H128" s="19"/>
      <c r="I128" s="28"/>
      <c r="J128" s="54"/>
    </row>
    <row r="129" spans="1:10" ht="18.5" customHeight="1" x14ac:dyDescent="0.45">
      <c r="A129" s="19"/>
      <c r="B129" s="19"/>
      <c r="C129" s="21" t="s">
        <v>165</v>
      </c>
      <c r="D129" s="19">
        <v>1</v>
      </c>
      <c r="E129" s="19">
        <v>1</v>
      </c>
      <c r="F129" s="19">
        <f>D129-E129</f>
        <v>0</v>
      </c>
      <c r="G129" s="19">
        <v>0</v>
      </c>
      <c r="H129" s="19"/>
      <c r="I129" s="28"/>
      <c r="J129" s="54"/>
    </row>
    <row r="130" spans="1:10" ht="32" x14ac:dyDescent="0.45">
      <c r="A130" s="19"/>
      <c r="B130" s="21" t="s">
        <v>170</v>
      </c>
      <c r="C130" s="19"/>
      <c r="D130" s="19"/>
      <c r="E130" s="19"/>
      <c r="F130" s="19"/>
      <c r="G130" s="19"/>
      <c r="H130" s="19">
        <f>(G108)-((D131/D108*G131)+(D132/D108*G132))</f>
        <v>0.19087450462110972</v>
      </c>
      <c r="I130" s="28">
        <f t="shared" ref="I130:I142" si="9">H130</f>
        <v>0.19087450462110972</v>
      </c>
      <c r="J130" s="54"/>
    </row>
    <row r="131" spans="1:10" ht="18.5" customHeight="1" x14ac:dyDescent="0.45">
      <c r="A131" s="19"/>
      <c r="B131" s="19"/>
      <c r="C131" s="21" t="s">
        <v>32</v>
      </c>
      <c r="D131" s="19">
        <v>3</v>
      </c>
      <c r="E131" s="19">
        <v>2</v>
      </c>
      <c r="F131" s="19">
        <f>D131-E131</f>
        <v>1</v>
      </c>
      <c r="G131" s="19">
        <f>((-E131/D131)*IMLOG2(E131/D131)+(-F131/D131)*IMLOG2(F131/D131))</f>
        <v>0.91829583405449056</v>
      </c>
      <c r="H131" s="19"/>
      <c r="I131" s="28"/>
      <c r="J131" s="54"/>
    </row>
    <row r="132" spans="1:10" ht="18.5" customHeight="1" x14ac:dyDescent="0.45">
      <c r="A132" s="19"/>
      <c r="B132" s="19"/>
      <c r="C132" s="21" t="s">
        <v>21</v>
      </c>
      <c r="D132" s="19">
        <v>3</v>
      </c>
      <c r="E132" s="19">
        <v>3</v>
      </c>
      <c r="F132" s="19">
        <f>D132-E132</f>
        <v>0</v>
      </c>
      <c r="G132" s="19">
        <v>0</v>
      </c>
      <c r="H132" s="19"/>
      <c r="I132" s="28"/>
      <c r="J132" s="54"/>
    </row>
    <row r="133" spans="1:10" ht="32" x14ac:dyDescent="0.45">
      <c r="A133" s="19"/>
      <c r="B133" s="21" t="s">
        <v>171</v>
      </c>
      <c r="C133" s="19"/>
      <c r="D133" s="19"/>
      <c r="E133" s="19"/>
      <c r="F133" s="19"/>
      <c r="G133" s="19"/>
      <c r="H133" s="19">
        <f>(G108)-((D134/D108*G134)+(D135/D108*G135)+(D136/D108*G136))</f>
        <v>0.31668908831502168</v>
      </c>
      <c r="I133" s="28">
        <f t="shared" si="9"/>
        <v>0.31668908831502168</v>
      </c>
      <c r="J133" s="54"/>
    </row>
    <row r="134" spans="1:10" ht="18.5" customHeight="1" x14ac:dyDescent="0.45">
      <c r="A134" s="19"/>
      <c r="B134" s="19"/>
      <c r="C134" s="21" t="s">
        <v>172</v>
      </c>
      <c r="D134" s="19">
        <v>4</v>
      </c>
      <c r="E134" s="19">
        <v>4</v>
      </c>
      <c r="F134" s="19">
        <f>D134-E134</f>
        <v>0</v>
      </c>
      <c r="G134" s="19">
        <v>0</v>
      </c>
      <c r="H134" s="19"/>
      <c r="I134" s="28"/>
      <c r="J134" s="54"/>
    </row>
    <row r="135" spans="1:10" ht="18.5" customHeight="1" x14ac:dyDescent="0.45">
      <c r="A135" s="19"/>
      <c r="B135" s="19"/>
      <c r="C135" s="21" t="s">
        <v>219</v>
      </c>
      <c r="D135" s="19">
        <v>2</v>
      </c>
      <c r="E135" s="19">
        <v>1</v>
      </c>
      <c r="F135" s="19">
        <f>D135-E135</f>
        <v>1</v>
      </c>
      <c r="G135" s="19">
        <f>((-E135/D135)*IMLOG2(E135/D135)+(-F135/D135)*IMLOG2(F135/D135))</f>
        <v>1</v>
      </c>
      <c r="H135" s="19"/>
      <c r="I135" s="28"/>
      <c r="J135" s="54"/>
    </row>
    <row r="136" spans="1:10" ht="18.5" customHeight="1" x14ac:dyDescent="0.45">
      <c r="A136" s="19"/>
      <c r="B136" s="19"/>
      <c r="C136" s="21" t="s">
        <v>220</v>
      </c>
      <c r="D136" s="19">
        <v>0</v>
      </c>
      <c r="E136" s="19">
        <v>0</v>
      </c>
      <c r="F136" s="19">
        <f>D136-E136</f>
        <v>0</v>
      </c>
      <c r="G136" s="19">
        <v>0</v>
      </c>
      <c r="H136" s="19"/>
      <c r="I136" s="28"/>
      <c r="J136" s="54"/>
    </row>
    <row r="137" spans="1:10" ht="32" x14ac:dyDescent="0.45">
      <c r="A137" s="19"/>
      <c r="B137" s="21" t="s">
        <v>218</v>
      </c>
      <c r="C137" s="19"/>
      <c r="D137" s="19"/>
      <c r="E137" s="19"/>
      <c r="F137" s="19"/>
      <c r="G137" s="19"/>
      <c r="H137" s="19">
        <f>(G108)-((D138/D108*G138)+(D139/D108*G139)+(D140/D108*G140)+(D141/D108*G141))</f>
        <v>0.31668908831502168</v>
      </c>
      <c r="I137" s="28">
        <f t="shared" si="9"/>
        <v>0.31668908831502168</v>
      </c>
      <c r="J137" s="54"/>
    </row>
    <row r="138" spans="1:10" ht="18.5" customHeight="1" x14ac:dyDescent="0.45">
      <c r="A138" s="19"/>
      <c r="B138" s="19"/>
      <c r="C138" s="21" t="s">
        <v>174</v>
      </c>
      <c r="D138" s="19">
        <v>1</v>
      </c>
      <c r="E138" s="19">
        <v>1</v>
      </c>
      <c r="F138" s="19">
        <f>D138-E138</f>
        <v>0</v>
      </c>
      <c r="G138" s="19">
        <v>0</v>
      </c>
      <c r="H138" s="19"/>
      <c r="I138" s="28"/>
      <c r="J138" s="54"/>
    </row>
    <row r="139" spans="1:10" ht="18.5" customHeight="1" x14ac:dyDescent="0.45">
      <c r="A139" s="19"/>
      <c r="B139" s="19"/>
      <c r="C139" s="21" t="s">
        <v>175</v>
      </c>
      <c r="D139" s="19">
        <v>2</v>
      </c>
      <c r="E139" s="19">
        <v>1</v>
      </c>
      <c r="F139" s="19">
        <f>D139-E139</f>
        <v>1</v>
      </c>
      <c r="G139" s="19">
        <f>((-E139/D139)*IMLOG2(E139/D139)+(-F139/D139)*IMLOG2(F139/D139))</f>
        <v>1</v>
      </c>
      <c r="H139" s="19"/>
      <c r="I139" s="28"/>
      <c r="J139" s="54"/>
    </row>
    <row r="140" spans="1:10" ht="18.5" customHeight="1" x14ac:dyDescent="0.45">
      <c r="A140" s="19"/>
      <c r="B140" s="19"/>
      <c r="C140" s="21" t="s">
        <v>176</v>
      </c>
      <c r="D140" s="19">
        <v>3</v>
      </c>
      <c r="E140" s="19">
        <v>3</v>
      </c>
      <c r="F140" s="19">
        <f>D140-E140</f>
        <v>0</v>
      </c>
      <c r="G140" s="19">
        <v>0</v>
      </c>
      <c r="H140" s="19"/>
      <c r="I140" s="28"/>
      <c r="J140" s="54"/>
    </row>
    <row r="141" spans="1:10" ht="18.5" customHeight="1" x14ac:dyDescent="0.45">
      <c r="A141" s="19"/>
      <c r="B141" s="19"/>
      <c r="C141" s="21" t="s">
        <v>177</v>
      </c>
      <c r="D141" s="19">
        <v>0</v>
      </c>
      <c r="E141" s="19">
        <v>0</v>
      </c>
      <c r="F141" s="19">
        <f>D141-E141</f>
        <v>0</v>
      </c>
      <c r="G141" s="19">
        <v>0</v>
      </c>
      <c r="H141" s="19"/>
      <c r="I141" s="28"/>
      <c r="J141" s="54"/>
    </row>
    <row r="142" spans="1:10" ht="18.5" customHeight="1" x14ac:dyDescent="0.45">
      <c r="A142" s="19"/>
      <c r="B142" s="19" t="s">
        <v>181</v>
      </c>
      <c r="C142" s="19"/>
      <c r="D142" s="19"/>
      <c r="E142" s="19"/>
      <c r="F142" s="19"/>
      <c r="G142" s="19"/>
      <c r="H142" s="19">
        <f>(G108)-((D143/D108*G143)+(D144/D108*G144)+(D145/D108*G145))</f>
        <v>0.31668908831502168</v>
      </c>
      <c r="I142" s="28">
        <f t="shared" si="9"/>
        <v>0.31668908831502168</v>
      </c>
      <c r="J142" s="54"/>
    </row>
    <row r="143" spans="1:10" ht="18.5" customHeight="1" x14ac:dyDescent="0.45">
      <c r="A143" s="19"/>
      <c r="B143" s="19"/>
      <c r="C143" s="21" t="s">
        <v>172</v>
      </c>
      <c r="D143" s="19">
        <v>0</v>
      </c>
      <c r="E143" s="19">
        <v>0</v>
      </c>
      <c r="F143" s="19">
        <f>D143-E143</f>
        <v>0</v>
      </c>
      <c r="G143" s="19">
        <v>0</v>
      </c>
      <c r="H143" s="19"/>
      <c r="I143" s="28"/>
      <c r="J143" s="54"/>
    </row>
    <row r="144" spans="1:10" ht="18.5" customHeight="1" x14ac:dyDescent="0.45">
      <c r="A144" s="19"/>
      <c r="B144" s="19"/>
      <c r="C144" s="21" t="s">
        <v>182</v>
      </c>
      <c r="D144" s="19">
        <v>2</v>
      </c>
      <c r="E144" s="19">
        <v>1</v>
      </c>
      <c r="F144" s="19">
        <f>D144-E144</f>
        <v>1</v>
      </c>
      <c r="G144" s="19">
        <f>((-E144/D144)*IMLOG2(E144/D144)+(-F144/D144)*IMLOG2(F144/D144))</f>
        <v>1</v>
      </c>
      <c r="H144" s="19"/>
      <c r="I144" s="28"/>
      <c r="J144" s="54"/>
    </row>
    <row r="145" spans="1:10" ht="18.5" customHeight="1" x14ac:dyDescent="0.45">
      <c r="A145" s="19"/>
      <c r="B145" s="19"/>
      <c r="C145" s="21" t="s">
        <v>183</v>
      </c>
      <c r="D145" s="19">
        <v>4</v>
      </c>
      <c r="E145" s="19">
        <v>4</v>
      </c>
      <c r="F145" s="19">
        <v>0</v>
      </c>
      <c r="G145" s="19">
        <v>0</v>
      </c>
      <c r="H145" s="19"/>
      <c r="I145" s="28"/>
      <c r="J145" s="54"/>
    </row>
    <row r="146" spans="1:10" ht="18.5" customHeight="1" x14ac:dyDescent="0.45">
      <c r="A146" s="36"/>
      <c r="B146" s="36"/>
      <c r="C146" s="37"/>
      <c r="D146" s="36"/>
      <c r="E146" s="36"/>
      <c r="F146" s="36"/>
      <c r="G146" s="36"/>
      <c r="H146" s="36"/>
      <c r="I146" s="28"/>
      <c r="J146" s="38"/>
    </row>
    <row r="147" spans="1:10" ht="18.5" customHeight="1" x14ac:dyDescent="0.45">
      <c r="A147" s="36"/>
      <c r="B147" s="36"/>
      <c r="C147" s="37"/>
      <c r="D147" s="36"/>
      <c r="E147" s="36"/>
      <c r="F147" s="36"/>
      <c r="G147" s="36"/>
      <c r="H147" s="36"/>
      <c r="I147" s="28"/>
      <c r="J147" s="38"/>
    </row>
    <row r="148" spans="1:10" ht="14.5" customHeight="1" x14ac:dyDescent="0.35">
      <c r="J148" s="31"/>
    </row>
    <row r="149" spans="1:10" ht="31" x14ac:dyDescent="0.45">
      <c r="A149" s="17" t="s">
        <v>148</v>
      </c>
      <c r="B149" s="17"/>
      <c r="C149" s="17"/>
      <c r="D149" s="18" t="s">
        <v>149</v>
      </c>
      <c r="E149" s="18" t="s">
        <v>150</v>
      </c>
      <c r="F149" s="18" t="s">
        <v>151</v>
      </c>
      <c r="G149" s="18" t="s">
        <v>152</v>
      </c>
      <c r="H149" s="18" t="s">
        <v>153</v>
      </c>
      <c r="I149" s="26"/>
      <c r="J149" s="29" t="s">
        <v>222</v>
      </c>
    </row>
    <row r="150" spans="1:10" ht="46.5" customHeight="1" x14ac:dyDescent="0.45">
      <c r="A150" s="17">
        <v>1.2</v>
      </c>
      <c r="B150" s="23" t="s">
        <v>228</v>
      </c>
      <c r="C150" s="24"/>
      <c r="D150" s="24">
        <v>93</v>
      </c>
      <c r="E150" s="24">
        <v>17</v>
      </c>
      <c r="F150" s="24">
        <f>(D150-E150)</f>
        <v>76</v>
      </c>
      <c r="G150" s="24">
        <f>((-E150/D150)*IMLOG2(E150/D150)+(-F150/D150)*IMLOG2(F150/D150))</f>
        <v>0.68615494742020033</v>
      </c>
      <c r="H150" s="24"/>
      <c r="I150" s="26"/>
      <c r="J150" s="30" t="s">
        <v>223</v>
      </c>
    </row>
    <row r="151" spans="1:10" ht="14.5" customHeight="1" x14ac:dyDescent="0.45">
      <c r="A151" s="19"/>
      <c r="B151" s="19" t="s">
        <v>155</v>
      </c>
      <c r="C151" s="19"/>
      <c r="D151" s="19"/>
      <c r="E151" s="19"/>
      <c r="F151" s="19"/>
      <c r="G151" s="19"/>
      <c r="H151" s="19">
        <f>(G150)-((D152/D150*G152)+(D153/D150*G153))</f>
        <v>6.7252936892603365E-4</v>
      </c>
      <c r="I151" s="26">
        <f>H151</f>
        <v>6.7252936892603365E-4</v>
      </c>
      <c r="J151" s="30"/>
    </row>
    <row r="152" spans="1:10" ht="14.5" customHeight="1" x14ac:dyDescent="0.45">
      <c r="A152" s="19"/>
      <c r="B152" s="19"/>
      <c r="C152" s="19" t="s">
        <v>16</v>
      </c>
      <c r="D152" s="19">
        <v>63</v>
      </c>
      <c r="E152" s="19">
        <v>11</v>
      </c>
      <c r="F152" s="19">
        <f>(D152-E152)</f>
        <v>52</v>
      </c>
      <c r="G152" s="19">
        <f t="shared" ref="G152:G153" si="10">((-E152/D152)*IMLOG2(E152/D152)+(-F152/D152)*IMLOG2(F152/D152))</f>
        <v>0.66812733384361367</v>
      </c>
      <c r="H152" s="19"/>
      <c r="I152" s="26"/>
      <c r="J152" s="30"/>
    </row>
    <row r="153" spans="1:10" ht="14.5" customHeight="1" x14ac:dyDescent="0.45">
      <c r="A153" s="19"/>
      <c r="B153" s="19"/>
      <c r="C153" s="19" t="s">
        <v>28</v>
      </c>
      <c r="D153" s="19">
        <v>30</v>
      </c>
      <c r="E153" s="19">
        <v>6</v>
      </c>
      <c r="F153" s="19">
        <f>(D153-E153)</f>
        <v>24</v>
      </c>
      <c r="G153" s="19">
        <f t="shared" si="10"/>
        <v>0.72192809488736165</v>
      </c>
      <c r="H153" s="19"/>
      <c r="I153" s="26"/>
      <c r="J153" s="30"/>
    </row>
    <row r="154" spans="1:10" ht="18.5" customHeight="1" x14ac:dyDescent="0.45">
      <c r="A154" s="39"/>
      <c r="B154" s="39" t="s">
        <v>213</v>
      </c>
      <c r="C154" s="39"/>
      <c r="D154" s="39"/>
      <c r="E154" s="39"/>
      <c r="F154" s="39"/>
      <c r="G154" s="39"/>
      <c r="H154" s="39">
        <f>(G150)-((D155/D150*G155)+(D156/D150*G156)+(D157/D150*G157)+(D158/D150*G158))</f>
        <v>7.2026536350274672E-2</v>
      </c>
      <c r="I154" s="26">
        <f>H154</f>
        <v>7.2026536350274672E-2</v>
      </c>
      <c r="J154" s="30"/>
    </row>
    <row r="155" spans="1:10" ht="18.5" customHeight="1" x14ac:dyDescent="0.45">
      <c r="A155" s="39"/>
      <c r="B155" s="39"/>
      <c r="C155" s="40" t="s">
        <v>214</v>
      </c>
      <c r="D155" s="39">
        <v>21</v>
      </c>
      <c r="E155" s="39">
        <v>3</v>
      </c>
      <c r="F155" s="39">
        <f t="shared" ref="F155:F157" si="11">D155-E155</f>
        <v>18</v>
      </c>
      <c r="G155" s="39">
        <f t="shared" ref="G155:G157" si="12">((-E155/D155)*IMLOG2(E155/D155)+(-F155/D155)*IMLOG2(F155/D155))</f>
        <v>0.59167277858232681</v>
      </c>
      <c r="H155" s="39"/>
      <c r="I155" s="42" t="s">
        <v>26</v>
      </c>
      <c r="J155" s="30"/>
    </row>
    <row r="156" spans="1:10" ht="18.5" customHeight="1" x14ac:dyDescent="0.45">
      <c r="A156" s="39"/>
      <c r="B156" s="39"/>
      <c r="C156" s="40" t="s">
        <v>215</v>
      </c>
      <c r="D156" s="39">
        <v>48</v>
      </c>
      <c r="E156" s="39">
        <v>6</v>
      </c>
      <c r="F156" s="39">
        <f t="shared" si="11"/>
        <v>42</v>
      </c>
      <c r="G156" s="39">
        <f t="shared" si="12"/>
        <v>0.54356444319959651</v>
      </c>
      <c r="H156" s="39"/>
      <c r="I156" s="42" t="s">
        <v>229</v>
      </c>
      <c r="J156" s="30"/>
    </row>
    <row r="157" spans="1:10" ht="18.5" customHeight="1" x14ac:dyDescent="0.45">
      <c r="A157" s="39"/>
      <c r="B157" s="39"/>
      <c r="C157" s="40" t="s">
        <v>216</v>
      </c>
      <c r="D157" s="39">
        <v>22</v>
      </c>
      <c r="E157" s="39">
        <v>6</v>
      </c>
      <c r="F157" s="39">
        <f t="shared" si="11"/>
        <v>16</v>
      </c>
      <c r="G157" s="39">
        <f t="shared" si="12"/>
        <v>0.84535093662243588</v>
      </c>
      <c r="H157" s="39"/>
      <c r="I157" s="42" t="s">
        <v>229</v>
      </c>
      <c r="J157" s="30"/>
    </row>
    <row r="158" spans="1:10" ht="18.5" customHeight="1" x14ac:dyDescent="0.45">
      <c r="A158" s="39"/>
      <c r="B158" s="39"/>
      <c r="C158" s="39" t="s">
        <v>217</v>
      </c>
      <c r="D158" s="39">
        <v>2</v>
      </c>
      <c r="E158" s="39">
        <v>2</v>
      </c>
      <c r="F158" s="39">
        <v>0</v>
      </c>
      <c r="G158" s="41">
        <v>0</v>
      </c>
      <c r="H158" s="39"/>
      <c r="I158" s="42" t="s">
        <v>45</v>
      </c>
      <c r="J158" s="30"/>
    </row>
    <row r="159" spans="1:10" ht="14.5" customHeight="1" x14ac:dyDescent="0.45">
      <c r="A159" s="19"/>
      <c r="B159" s="19" t="s">
        <v>156</v>
      </c>
      <c r="C159" s="19"/>
      <c r="D159" s="19"/>
      <c r="E159" s="19"/>
      <c r="F159" s="19"/>
      <c r="G159" s="19"/>
      <c r="H159" s="19">
        <f>(G150)-((D160/D150*G160)+(D161/D150*G161)+(D162/D150*G162))</f>
        <v>3.9566759442719257E-2</v>
      </c>
      <c r="I159" s="26">
        <f t="shared" ref="I159:I193" si="13">H159</f>
        <v>3.9566759442719257E-2</v>
      </c>
      <c r="J159" s="30"/>
    </row>
    <row r="160" spans="1:10" ht="14.5" customHeight="1" x14ac:dyDescent="0.45">
      <c r="A160" s="19"/>
      <c r="B160" s="19"/>
      <c r="C160" s="19" t="s">
        <v>17</v>
      </c>
      <c r="D160" s="19">
        <v>48</v>
      </c>
      <c r="E160" s="19">
        <v>11</v>
      </c>
      <c r="F160" s="19">
        <f>D160-E160</f>
        <v>37</v>
      </c>
      <c r="G160" s="19">
        <f t="shared" ref="G160:G161" si="14">((-E160/D160)*IMLOG2(E160/D160)+(-F160/D160)*IMLOG2(F160/D160))</f>
        <v>0.77655578544446002</v>
      </c>
      <c r="H160" s="19"/>
      <c r="I160" s="26"/>
      <c r="J160" s="30"/>
    </row>
    <row r="161" spans="1:10" ht="14.5" customHeight="1" x14ac:dyDescent="0.45">
      <c r="A161" s="19"/>
      <c r="B161" s="19"/>
      <c r="C161" s="19" t="s">
        <v>157</v>
      </c>
      <c r="D161" s="19">
        <v>34</v>
      </c>
      <c r="E161" s="19">
        <v>6</v>
      </c>
      <c r="F161" s="19">
        <f t="shared" ref="F161:F162" si="15">D161-E161</f>
        <v>28</v>
      </c>
      <c r="G161" s="19">
        <f t="shared" si="14"/>
        <v>0.6722948170756371</v>
      </c>
      <c r="H161" s="19"/>
      <c r="I161" s="26"/>
      <c r="J161" s="30"/>
    </row>
    <row r="162" spans="1:10" ht="14.5" customHeight="1" x14ac:dyDescent="0.45">
      <c r="A162" s="19"/>
      <c r="B162" s="19"/>
      <c r="C162" s="19" t="s">
        <v>37</v>
      </c>
      <c r="D162" s="19">
        <v>11</v>
      </c>
      <c r="E162" s="19">
        <v>0</v>
      </c>
      <c r="F162" s="19">
        <f t="shared" si="15"/>
        <v>11</v>
      </c>
      <c r="G162" s="19">
        <v>0</v>
      </c>
      <c r="H162" s="19"/>
      <c r="I162" s="26"/>
      <c r="J162" s="30"/>
    </row>
    <row r="163" spans="1:10" ht="14.5" customHeight="1" x14ac:dyDescent="0.45">
      <c r="A163" s="19"/>
      <c r="B163" s="19" t="s">
        <v>158</v>
      </c>
      <c r="C163" s="19"/>
      <c r="D163" s="19"/>
      <c r="E163" s="19"/>
      <c r="F163" s="19"/>
      <c r="G163" s="19"/>
      <c r="H163" s="19">
        <f>(G150)-((D164/D150*G164)+(D165/D150*G165)+(D166/D150*G166)+(D167/D150*G167))</f>
        <v>1.2200694943823032E-2</v>
      </c>
      <c r="I163" s="26">
        <f t="shared" si="13"/>
        <v>1.2200694943823032E-2</v>
      </c>
      <c r="J163" s="30"/>
    </row>
    <row r="164" spans="1:10" ht="32" x14ac:dyDescent="0.45">
      <c r="A164" s="19"/>
      <c r="B164" s="19"/>
      <c r="C164" s="21" t="s">
        <v>56</v>
      </c>
      <c r="D164" s="24">
        <v>15</v>
      </c>
      <c r="E164" s="24">
        <v>2</v>
      </c>
      <c r="F164" s="24">
        <f t="shared" ref="F164:F167" si="16">D164-E164</f>
        <v>13</v>
      </c>
      <c r="G164" s="24">
        <f t="shared" ref="G164:G167" si="17">((-E164/D164)*IMLOG2(E164/D164)+(-F164/D164)*IMLOG2(F164/D164))</f>
        <v>0.56650950655290522</v>
      </c>
      <c r="H164" s="19"/>
      <c r="I164" s="26"/>
      <c r="J164" s="30"/>
    </row>
    <row r="165" spans="1:10" ht="21" x14ac:dyDescent="0.45">
      <c r="A165" s="19"/>
      <c r="B165" s="19"/>
      <c r="C165" s="19" t="s">
        <v>159</v>
      </c>
      <c r="D165" s="24">
        <v>8</v>
      </c>
      <c r="E165" s="24">
        <v>2</v>
      </c>
      <c r="F165" s="24">
        <f t="shared" si="16"/>
        <v>6</v>
      </c>
      <c r="G165" s="24">
        <f t="shared" si="17"/>
        <v>0.81127812445913294</v>
      </c>
      <c r="H165" s="19"/>
      <c r="I165" s="26"/>
      <c r="J165" s="30"/>
    </row>
    <row r="166" spans="1:10" ht="32" x14ac:dyDescent="0.45">
      <c r="A166" s="19"/>
      <c r="B166" s="19"/>
      <c r="C166" s="21" t="s">
        <v>160</v>
      </c>
      <c r="D166" s="24">
        <v>34</v>
      </c>
      <c r="E166" s="24">
        <v>8</v>
      </c>
      <c r="F166" s="24">
        <f t="shared" si="16"/>
        <v>26</v>
      </c>
      <c r="G166" s="24">
        <f t="shared" si="17"/>
        <v>0.78712658620126885</v>
      </c>
      <c r="H166" s="19"/>
      <c r="I166" s="26"/>
      <c r="J166" s="30"/>
    </row>
    <row r="167" spans="1:10" ht="32" x14ac:dyDescent="0.45">
      <c r="A167" s="19"/>
      <c r="B167" s="19"/>
      <c r="C167" s="21" t="s">
        <v>161</v>
      </c>
      <c r="D167" s="24">
        <v>36</v>
      </c>
      <c r="E167" s="24">
        <v>5</v>
      </c>
      <c r="F167" s="24">
        <f t="shared" si="16"/>
        <v>31</v>
      </c>
      <c r="G167" s="24">
        <f t="shared" si="17"/>
        <v>0.58132149876370276</v>
      </c>
      <c r="H167" s="19"/>
      <c r="I167" s="26"/>
      <c r="J167" s="30"/>
    </row>
    <row r="168" spans="1:10" ht="14.5" customHeight="1" x14ac:dyDescent="0.45">
      <c r="A168" s="19"/>
      <c r="B168" s="21" t="s">
        <v>162</v>
      </c>
      <c r="C168" s="19"/>
      <c r="D168" s="19"/>
      <c r="E168" s="19"/>
      <c r="F168" s="19"/>
      <c r="G168" s="19"/>
      <c r="H168" s="19">
        <f>(G150)-((D169/D150*G169)+(D170/D150*G170)+(D171/D150*G171))</f>
        <v>1.832269768429251E-2</v>
      </c>
      <c r="I168" s="26">
        <f t="shared" si="13"/>
        <v>1.832269768429251E-2</v>
      </c>
      <c r="J168" s="30"/>
    </row>
    <row r="169" spans="1:10" ht="14.5" customHeight="1" x14ac:dyDescent="0.45">
      <c r="A169" s="19"/>
      <c r="B169" s="19"/>
      <c r="C169" s="21" t="s">
        <v>163</v>
      </c>
      <c r="D169" s="19">
        <v>8</v>
      </c>
      <c r="E169" s="19">
        <v>3</v>
      </c>
      <c r="F169" s="19">
        <f t="shared" ref="F169:F171" si="18">D169-E169</f>
        <v>5</v>
      </c>
      <c r="G169" s="19">
        <f t="shared" ref="G169:G171" si="19">((-E169/D169)*IMLOG2(E169/D169)+(-F169/D169)*IMLOG2(F169/D169))</f>
        <v>0.95443400292496372</v>
      </c>
      <c r="H169" s="19"/>
      <c r="I169" s="26"/>
      <c r="J169" s="30"/>
    </row>
    <row r="170" spans="1:10" ht="14.5" customHeight="1" x14ac:dyDescent="0.45">
      <c r="A170" s="19"/>
      <c r="B170" s="19"/>
      <c r="C170" s="21" t="s">
        <v>164</v>
      </c>
      <c r="D170" s="19">
        <v>60</v>
      </c>
      <c r="E170" s="19">
        <v>11</v>
      </c>
      <c r="F170" s="19">
        <f t="shared" si="18"/>
        <v>49</v>
      </c>
      <c r="G170" s="19">
        <f t="shared" si="19"/>
        <v>0.68731509283092684</v>
      </c>
      <c r="H170" s="19"/>
      <c r="I170" s="26"/>
      <c r="J170" s="30"/>
    </row>
    <row r="171" spans="1:10" ht="14.5" customHeight="1" x14ac:dyDescent="0.45">
      <c r="A171" s="19"/>
      <c r="B171" s="19"/>
      <c r="C171" s="21" t="s">
        <v>165</v>
      </c>
      <c r="D171" s="19">
        <v>25</v>
      </c>
      <c r="E171" s="19">
        <v>3</v>
      </c>
      <c r="F171" s="19">
        <f t="shared" si="18"/>
        <v>22</v>
      </c>
      <c r="G171" s="19">
        <f t="shared" si="19"/>
        <v>0.52936086528736415</v>
      </c>
      <c r="H171" s="19"/>
      <c r="I171" s="26"/>
      <c r="J171" s="30"/>
    </row>
    <row r="172" spans="1:10" ht="14.5" customHeight="1" x14ac:dyDescent="0.45">
      <c r="A172" s="19"/>
      <c r="B172" s="19" t="s">
        <v>166</v>
      </c>
      <c r="C172" s="19"/>
      <c r="D172" s="19"/>
      <c r="E172" s="19"/>
      <c r="F172" s="19"/>
      <c r="G172" s="19"/>
      <c r="H172" s="19">
        <f>(G150)-((D173/D150*G173)+(D174/D150*G174)+(D175/D150*G175))</f>
        <v>6.1388395266426254E-3</v>
      </c>
      <c r="I172" s="26">
        <f t="shared" si="13"/>
        <v>6.1388395266426254E-3</v>
      </c>
      <c r="J172" s="30"/>
    </row>
    <row r="173" spans="1:10" ht="14.5" customHeight="1" x14ac:dyDescent="0.45">
      <c r="A173" s="19"/>
      <c r="B173" s="19"/>
      <c r="C173" s="21" t="s">
        <v>167</v>
      </c>
      <c r="D173" s="19">
        <v>34</v>
      </c>
      <c r="E173" s="19">
        <v>7</v>
      </c>
      <c r="F173" s="19">
        <f t="shared" ref="F173:F175" si="20">D173-E173</f>
        <v>27</v>
      </c>
      <c r="G173" s="19">
        <f>((-E173/D173)*IMLOG2(E173/D173)+(-F173/D173)*IMLOG2(F173/D173))</f>
        <v>0.73353792910866744</v>
      </c>
      <c r="H173" s="19"/>
      <c r="I173" s="26"/>
      <c r="J173" s="30"/>
    </row>
    <row r="174" spans="1:10" ht="18.5" customHeight="1" x14ac:dyDescent="0.45">
      <c r="A174" s="19"/>
      <c r="B174" s="19"/>
      <c r="C174" s="21" t="s">
        <v>168</v>
      </c>
      <c r="D174" s="19">
        <v>23</v>
      </c>
      <c r="E174" s="19">
        <v>5</v>
      </c>
      <c r="F174" s="19">
        <f t="shared" si="20"/>
        <v>18</v>
      </c>
      <c r="G174" s="19">
        <f t="shared" ref="G174:G175" si="21">((-E174/D174)*IMLOG2(E174/D174)+(-F174/D174)*IMLOG2(F174/D174))</f>
        <v>0.75537541256142915</v>
      </c>
      <c r="H174" s="19"/>
      <c r="I174" s="26"/>
      <c r="J174" s="30"/>
    </row>
    <row r="175" spans="1:10" ht="18.5" customHeight="1" x14ac:dyDescent="0.45">
      <c r="A175" s="19"/>
      <c r="B175" s="19"/>
      <c r="C175" s="21" t="s">
        <v>169</v>
      </c>
      <c r="D175" s="19">
        <v>36</v>
      </c>
      <c r="E175" s="19">
        <v>5</v>
      </c>
      <c r="F175" s="19">
        <f t="shared" si="20"/>
        <v>31</v>
      </c>
      <c r="G175" s="19">
        <f t="shared" si="21"/>
        <v>0.58132149876370276</v>
      </c>
      <c r="H175" s="19"/>
      <c r="I175" s="26"/>
      <c r="J175" s="30"/>
    </row>
    <row r="176" spans="1:10" ht="32" x14ac:dyDescent="0.45">
      <c r="A176" s="19"/>
      <c r="B176" s="21" t="s">
        <v>170</v>
      </c>
      <c r="C176" s="19"/>
      <c r="D176" s="19"/>
      <c r="E176" s="19"/>
      <c r="F176" s="19"/>
      <c r="G176" s="19"/>
      <c r="H176" s="19">
        <f>(G150)-((D177/D150*G177)+(D178/D150*G178))</f>
        <v>3.9258206110145411E-3</v>
      </c>
      <c r="I176" s="26">
        <f t="shared" si="13"/>
        <v>3.9258206110145411E-3</v>
      </c>
      <c r="J176" s="30"/>
    </row>
    <row r="177" spans="1:10" ht="18.5" customHeight="1" x14ac:dyDescent="0.45">
      <c r="A177" s="19"/>
      <c r="B177" s="19"/>
      <c r="C177" s="21" t="s">
        <v>32</v>
      </c>
      <c r="D177" s="19">
        <v>42</v>
      </c>
      <c r="E177" s="19">
        <v>9</v>
      </c>
      <c r="F177" s="19">
        <f t="shared" ref="F177:F178" si="22">D177-E177</f>
        <v>33</v>
      </c>
      <c r="G177" s="19">
        <f>((-E177/D177)*IMLOG2(E177/D177)+(-F177/D177)*IMLOG2(F177/D177))</f>
        <v>0.7495952572594804</v>
      </c>
      <c r="H177" s="19"/>
      <c r="I177" s="26"/>
      <c r="J177" s="30"/>
    </row>
    <row r="178" spans="1:10" ht="18.5" customHeight="1" x14ac:dyDescent="0.45">
      <c r="A178" s="19"/>
      <c r="B178" s="19"/>
      <c r="C178" s="21" t="s">
        <v>21</v>
      </c>
      <c r="D178" s="19">
        <v>51</v>
      </c>
      <c r="E178" s="19">
        <v>8</v>
      </c>
      <c r="F178" s="19">
        <f t="shared" si="22"/>
        <v>43</v>
      </c>
      <c r="G178" s="19">
        <f t="shared" ref="G178" si="23">((-E178/D178)*IMLOG2(E178/D178)+(-F178/D178)*IMLOG2(F178/D178))</f>
        <v>0.62675113702659047</v>
      </c>
      <c r="H178" s="19"/>
      <c r="I178" s="26"/>
      <c r="J178" s="30"/>
    </row>
    <row r="179" spans="1:10" ht="32" x14ac:dyDescent="0.45">
      <c r="A179" s="19"/>
      <c r="B179" s="21" t="s">
        <v>171</v>
      </c>
      <c r="C179" s="19"/>
      <c r="D179" s="19"/>
      <c r="E179" s="19"/>
      <c r="F179" s="19"/>
      <c r="G179" s="19"/>
      <c r="H179" s="19">
        <f>(G150)-((D180/D150*G180)+(D181/D150*G181)+(D182/D150*G182))</f>
        <v>5.5876376916906834E-3</v>
      </c>
      <c r="I179" s="26">
        <f t="shared" si="13"/>
        <v>5.5876376916906834E-3</v>
      </c>
      <c r="J179" s="30"/>
    </row>
    <row r="180" spans="1:10" ht="18.5" customHeight="1" x14ac:dyDescent="0.45">
      <c r="A180" s="19"/>
      <c r="B180" s="19"/>
      <c r="C180" s="21" t="s">
        <v>172</v>
      </c>
      <c r="D180" s="19">
        <v>58</v>
      </c>
      <c r="E180" s="19">
        <v>12</v>
      </c>
      <c r="F180" s="19">
        <f t="shared" ref="F180:F182" si="24">D180-E180</f>
        <v>46</v>
      </c>
      <c r="G180" s="19">
        <f t="shared" ref="G180:G182" si="25">((-E180/D180)*IMLOG2(E180/D180)+(-F180/D180)*IMLOG2(F180/D180))</f>
        <v>0.73550858155384047</v>
      </c>
      <c r="H180" s="19"/>
      <c r="I180" s="26"/>
      <c r="J180" s="30"/>
    </row>
    <row r="181" spans="1:10" ht="18.5" customHeight="1" x14ac:dyDescent="0.45">
      <c r="A181" s="19"/>
      <c r="B181" s="19"/>
      <c r="C181" s="21" t="s">
        <v>219</v>
      </c>
      <c r="D181" s="19">
        <v>26</v>
      </c>
      <c r="E181" s="19">
        <v>4</v>
      </c>
      <c r="F181" s="19">
        <f t="shared" si="24"/>
        <v>22</v>
      </c>
      <c r="G181" s="19">
        <f t="shared" si="25"/>
        <v>0.61938219467876343</v>
      </c>
      <c r="H181" s="19"/>
      <c r="I181" s="26"/>
      <c r="J181" s="30"/>
    </row>
    <row r="182" spans="1:10" ht="18.5" customHeight="1" x14ac:dyDescent="0.45">
      <c r="A182" s="19"/>
      <c r="B182" s="19"/>
      <c r="C182" s="21" t="s">
        <v>220</v>
      </c>
      <c r="D182" s="19">
        <v>9</v>
      </c>
      <c r="E182" s="19">
        <v>1</v>
      </c>
      <c r="F182" s="19">
        <f t="shared" si="24"/>
        <v>8</v>
      </c>
      <c r="G182" s="19">
        <f t="shared" si="25"/>
        <v>0.50325833477564508</v>
      </c>
      <c r="H182" s="19"/>
      <c r="I182" s="26"/>
      <c r="J182" s="30"/>
    </row>
    <row r="183" spans="1:10" ht="32" x14ac:dyDescent="0.45">
      <c r="A183" s="19"/>
      <c r="B183" s="21" t="s">
        <v>173</v>
      </c>
      <c r="C183" s="19"/>
      <c r="D183" s="19"/>
      <c r="E183" s="19"/>
      <c r="F183" s="19"/>
      <c r="G183" s="19"/>
      <c r="H183" s="19">
        <f>(G150)-((D184/D150*G184)+(D185/D150*G185)+(D186/D150*G186)+(D187/D150*G187))</f>
        <v>4.6476954891183753E-2</v>
      </c>
      <c r="I183" s="26">
        <f t="shared" si="13"/>
        <v>4.6476954891183753E-2</v>
      </c>
      <c r="J183" s="30"/>
    </row>
    <row r="184" spans="1:10" ht="18.5" customHeight="1" x14ac:dyDescent="0.45">
      <c r="A184" s="19"/>
      <c r="B184" s="19"/>
      <c r="C184" s="21" t="s">
        <v>57</v>
      </c>
      <c r="D184" s="19">
        <v>23</v>
      </c>
      <c r="E184" s="19">
        <v>1</v>
      </c>
      <c r="F184" s="19">
        <f t="shared" ref="F184:F187" si="26">D184-E184</f>
        <v>22</v>
      </c>
      <c r="G184" s="19">
        <f t="shared" ref="G184:G187" si="27">((-E184/D184)*IMLOG2(E184/D184)+(-F184/D184)*IMLOG2(F184/D184))</f>
        <v>0.25801866866481538</v>
      </c>
      <c r="H184" s="19"/>
      <c r="I184" s="26"/>
      <c r="J184" s="30"/>
    </row>
    <row r="185" spans="1:10" ht="18.5" customHeight="1" x14ac:dyDescent="0.45">
      <c r="A185" s="19"/>
      <c r="B185" s="19"/>
      <c r="C185" s="21" t="s">
        <v>53</v>
      </c>
      <c r="D185" s="19">
        <v>5</v>
      </c>
      <c r="E185" s="19">
        <v>2</v>
      </c>
      <c r="F185" s="19">
        <f t="shared" si="26"/>
        <v>3</v>
      </c>
      <c r="G185" s="19">
        <f t="shared" si="27"/>
        <v>0.97095059445466747</v>
      </c>
      <c r="H185" s="19"/>
      <c r="I185" s="26"/>
      <c r="J185" s="30"/>
    </row>
    <row r="186" spans="1:10" ht="18.5" customHeight="1" x14ac:dyDescent="0.45">
      <c r="A186" s="19"/>
      <c r="B186" s="19"/>
      <c r="C186" s="21" t="s">
        <v>22</v>
      </c>
      <c r="D186" s="19">
        <v>12</v>
      </c>
      <c r="E186" s="19">
        <v>2</v>
      </c>
      <c r="F186" s="19">
        <f t="shared" si="26"/>
        <v>10</v>
      </c>
      <c r="G186" s="19">
        <f t="shared" si="27"/>
        <v>0.650022421648355</v>
      </c>
      <c r="H186" s="19"/>
      <c r="I186" s="26"/>
      <c r="J186" s="30"/>
    </row>
    <row r="187" spans="1:10" ht="18.5" customHeight="1" x14ac:dyDescent="0.45">
      <c r="A187" s="19"/>
      <c r="B187" s="19"/>
      <c r="C187" s="21" t="s">
        <v>33</v>
      </c>
      <c r="D187" s="19">
        <v>53</v>
      </c>
      <c r="E187" s="19">
        <v>12</v>
      </c>
      <c r="F187" s="19">
        <f t="shared" si="26"/>
        <v>41</v>
      </c>
      <c r="G187" s="19">
        <f t="shared" si="27"/>
        <v>0.77170946969536214</v>
      </c>
      <c r="H187" s="19"/>
      <c r="I187" s="26"/>
      <c r="J187" s="30"/>
    </row>
    <row r="188" spans="1:10" ht="32" x14ac:dyDescent="0.45">
      <c r="A188" s="19"/>
      <c r="B188" s="21" t="s">
        <v>218</v>
      </c>
      <c r="C188" s="19"/>
      <c r="D188" s="19"/>
      <c r="E188" s="19"/>
      <c r="F188" s="19"/>
      <c r="G188" s="19"/>
      <c r="H188" s="19">
        <f>(G150)-((D189/D150*G189)+(D190/D150*G190)+(D191/D150*G191)+(D192/D150*G192))</f>
        <v>4.2923216783448237E-2</v>
      </c>
      <c r="I188" s="26">
        <f t="shared" si="13"/>
        <v>4.2923216783448237E-2</v>
      </c>
      <c r="J188" s="30"/>
    </row>
    <row r="189" spans="1:10" ht="18.5" customHeight="1" x14ac:dyDescent="0.45">
      <c r="A189" s="19"/>
      <c r="B189" s="19"/>
      <c r="C189" s="21" t="s">
        <v>174</v>
      </c>
      <c r="D189" s="19">
        <v>20</v>
      </c>
      <c r="E189" s="19">
        <v>1</v>
      </c>
      <c r="F189" s="19">
        <f t="shared" ref="F189:F192" si="28">D189-E189</f>
        <v>19</v>
      </c>
      <c r="G189" s="19">
        <f t="shared" ref="G189:G192" si="29">((-E189/D189)*IMLOG2(E189/D189)+(-F189/D189)*IMLOG2(F189/D189))</f>
        <v>0.28639695711595603</v>
      </c>
      <c r="H189" s="19"/>
      <c r="I189" s="26"/>
      <c r="J189" s="30"/>
    </row>
    <row r="190" spans="1:10" ht="18.5" customHeight="1" x14ac:dyDescent="0.45">
      <c r="A190" s="19"/>
      <c r="B190" s="19"/>
      <c r="C190" s="21" t="s">
        <v>175</v>
      </c>
      <c r="D190" s="19">
        <v>32</v>
      </c>
      <c r="E190" s="19">
        <v>9</v>
      </c>
      <c r="F190" s="19">
        <f t="shared" si="28"/>
        <v>23</v>
      </c>
      <c r="G190" s="19">
        <f t="shared" si="29"/>
        <v>0.85714843742837221</v>
      </c>
      <c r="H190" s="19"/>
      <c r="I190" s="26"/>
      <c r="J190" s="30"/>
    </row>
    <row r="191" spans="1:10" ht="18.5" customHeight="1" x14ac:dyDescent="0.45">
      <c r="A191" s="19"/>
      <c r="B191" s="19"/>
      <c r="C191" s="21" t="s">
        <v>176</v>
      </c>
      <c r="D191" s="19">
        <v>31</v>
      </c>
      <c r="E191" s="19">
        <v>6</v>
      </c>
      <c r="F191" s="19">
        <f t="shared" si="28"/>
        <v>25</v>
      </c>
      <c r="G191" s="19">
        <f t="shared" si="29"/>
        <v>0.70883567333219655</v>
      </c>
      <c r="H191" s="19"/>
      <c r="I191" s="26"/>
      <c r="J191" s="30"/>
    </row>
    <row r="192" spans="1:10" ht="18.5" customHeight="1" x14ac:dyDescent="0.45">
      <c r="A192" s="19"/>
      <c r="B192" s="19"/>
      <c r="C192" s="21" t="s">
        <v>177</v>
      </c>
      <c r="D192" s="19">
        <v>10</v>
      </c>
      <c r="E192" s="19">
        <v>1</v>
      </c>
      <c r="F192" s="19">
        <f t="shared" si="28"/>
        <v>9</v>
      </c>
      <c r="G192" s="19">
        <f t="shared" si="29"/>
        <v>0.468995593589281</v>
      </c>
      <c r="H192" s="19"/>
      <c r="I192" s="26"/>
      <c r="J192" s="30"/>
    </row>
    <row r="193" spans="1:10" ht="18.5" customHeight="1" x14ac:dyDescent="0.45">
      <c r="A193" s="19"/>
      <c r="B193" s="19" t="s">
        <v>181</v>
      </c>
      <c r="C193" s="19"/>
      <c r="D193" s="19"/>
      <c r="E193" s="19"/>
      <c r="F193" s="19"/>
      <c r="G193" s="19"/>
      <c r="H193" s="19">
        <f>(G150)-((D194/D150*G194)+(D195/D150*G195)+(D196/D150*G196))</f>
        <v>0</v>
      </c>
      <c r="I193" s="26">
        <f t="shared" si="13"/>
        <v>0</v>
      </c>
      <c r="J193" s="30"/>
    </row>
    <row r="194" spans="1:10" ht="18.5" customHeight="1" x14ac:dyDescent="0.45">
      <c r="A194" s="19"/>
      <c r="B194" s="19"/>
      <c r="C194" s="21" t="s">
        <v>172</v>
      </c>
      <c r="D194" s="19">
        <v>93</v>
      </c>
      <c r="E194" s="19">
        <v>17</v>
      </c>
      <c r="F194" s="19">
        <f t="shared" ref="F194" si="30">D194-E194</f>
        <v>76</v>
      </c>
      <c r="G194" s="19">
        <f t="shared" ref="G194" si="31">((-E194/D194)*IMLOG2(E194/D194)+(-F194/D194)*IMLOG2(F194/D194))</f>
        <v>0.68615494742020033</v>
      </c>
      <c r="H194" s="19"/>
      <c r="I194" s="26"/>
      <c r="J194" s="30"/>
    </row>
    <row r="195" spans="1:10" ht="18.5" customHeight="1" x14ac:dyDescent="0.45">
      <c r="A195" s="19"/>
      <c r="B195" s="19"/>
      <c r="C195" s="21" t="s">
        <v>182</v>
      </c>
      <c r="D195" s="19">
        <v>0</v>
      </c>
      <c r="E195" s="19">
        <v>0</v>
      </c>
      <c r="F195" s="19">
        <v>0</v>
      </c>
      <c r="G195" s="19">
        <v>0</v>
      </c>
      <c r="H195" s="19"/>
      <c r="I195" s="26"/>
      <c r="J195" s="30"/>
    </row>
    <row r="196" spans="1:10" ht="18.5" customHeight="1" x14ac:dyDescent="0.45">
      <c r="A196" s="19"/>
      <c r="B196" s="19"/>
      <c r="C196" s="21" t="s">
        <v>183</v>
      </c>
      <c r="D196" s="19">
        <v>0</v>
      </c>
      <c r="E196" s="19">
        <v>0</v>
      </c>
      <c r="F196" s="19">
        <v>0</v>
      </c>
      <c r="G196" s="19">
        <v>0</v>
      </c>
      <c r="H196" s="19"/>
      <c r="I196" s="26"/>
      <c r="J196" s="30"/>
    </row>
    <row r="200" spans="1:10" ht="31" x14ac:dyDescent="0.45">
      <c r="A200" s="17" t="s">
        <v>148</v>
      </c>
      <c r="B200" s="17"/>
      <c r="C200" s="17"/>
      <c r="D200" s="18" t="s">
        <v>149</v>
      </c>
      <c r="E200" s="18" t="s">
        <v>150</v>
      </c>
      <c r="F200" s="18" t="s">
        <v>151</v>
      </c>
      <c r="G200" s="18" t="s">
        <v>152</v>
      </c>
      <c r="H200" s="18" t="s">
        <v>153</v>
      </c>
      <c r="I200" s="26"/>
      <c r="J200" s="29" t="s">
        <v>222</v>
      </c>
    </row>
    <row r="201" spans="1:10" ht="21" x14ac:dyDescent="0.45">
      <c r="A201" s="17" t="s">
        <v>233</v>
      </c>
      <c r="B201" s="23" t="s">
        <v>232</v>
      </c>
      <c r="C201" s="24"/>
      <c r="D201" s="24">
        <v>48</v>
      </c>
      <c r="E201" s="24">
        <v>6</v>
      </c>
      <c r="F201" s="24">
        <f t="shared" ref="F201" si="32">D201-E201</f>
        <v>42</v>
      </c>
      <c r="G201" s="24">
        <f>((-E201/D201)*IMLOG2(E201/D201)+(-F201/D201)*IMLOG2(F201/D201))</f>
        <v>0.54356444319959651</v>
      </c>
      <c r="H201" s="24"/>
      <c r="I201" s="26"/>
      <c r="J201" s="47" t="s">
        <v>223</v>
      </c>
    </row>
    <row r="202" spans="1:10" ht="21" x14ac:dyDescent="0.45">
      <c r="A202" s="19"/>
      <c r="B202" s="19" t="s">
        <v>155</v>
      </c>
      <c r="C202" s="19"/>
      <c r="D202" s="19"/>
      <c r="E202" s="19"/>
      <c r="F202" s="19"/>
      <c r="G202" s="19"/>
      <c r="H202" s="19">
        <f>(G201)-((D203/D201*G203)+(D204/D201*G204))</f>
        <v>9.2254391891261056E-3</v>
      </c>
      <c r="I202" s="26">
        <f>H202</f>
        <v>9.2254391891261056E-3</v>
      </c>
      <c r="J202" s="30"/>
    </row>
    <row r="203" spans="1:10" ht="21" x14ac:dyDescent="0.45">
      <c r="A203" s="19"/>
      <c r="B203" s="19"/>
      <c r="C203" s="19" t="s">
        <v>16</v>
      </c>
      <c r="D203" s="19">
        <v>31</v>
      </c>
      <c r="E203" s="19">
        <v>3</v>
      </c>
      <c r="F203" s="19">
        <f>(D203-E203)</f>
        <v>28</v>
      </c>
      <c r="G203" s="19">
        <f t="shared" ref="G203:G204" si="33">((-E203/D203)*IMLOG2(E203/D203)+(-F203/D203)*IMLOG2(F203/D203))</f>
        <v>0.45868581620054028</v>
      </c>
      <c r="H203" s="19"/>
      <c r="I203" s="26"/>
      <c r="J203" s="30"/>
    </row>
    <row r="204" spans="1:10" ht="21" x14ac:dyDescent="0.45">
      <c r="A204" s="19"/>
      <c r="B204" s="19"/>
      <c r="C204" s="19" t="s">
        <v>28</v>
      </c>
      <c r="D204" s="19">
        <v>17</v>
      </c>
      <c r="E204" s="19">
        <v>3</v>
      </c>
      <c r="F204" s="19">
        <f>(D204-E204)</f>
        <v>14</v>
      </c>
      <c r="G204" s="19">
        <f t="shared" si="33"/>
        <v>0.6722948170756371</v>
      </c>
      <c r="H204" s="19"/>
      <c r="I204" s="26"/>
      <c r="J204" s="30"/>
    </row>
    <row r="205" spans="1:10" ht="21" x14ac:dyDescent="0.45">
      <c r="A205" s="19"/>
      <c r="B205" s="19" t="s">
        <v>156</v>
      </c>
      <c r="C205" s="19"/>
      <c r="D205" s="19"/>
      <c r="E205" s="19"/>
      <c r="F205" s="19"/>
      <c r="G205" s="19"/>
      <c r="H205" s="19">
        <f>(G201)-((D206/D201*G206)+(D207/D201*G207)+(D208/D201*G208))</f>
        <v>0.10630054313156628</v>
      </c>
      <c r="I205" s="26">
        <f t="shared" ref="I205:I239" si="34">H205</f>
        <v>0.10630054313156628</v>
      </c>
      <c r="J205" s="30"/>
    </row>
    <row r="206" spans="1:10" ht="21" x14ac:dyDescent="0.45">
      <c r="A206" s="19"/>
      <c r="B206" s="19"/>
      <c r="C206" s="19" t="s">
        <v>17</v>
      </c>
      <c r="D206" s="19">
        <v>28</v>
      </c>
      <c r="E206" s="19">
        <v>6</v>
      </c>
      <c r="F206" s="19">
        <f>D206-E206</f>
        <v>22</v>
      </c>
      <c r="G206" s="19">
        <f t="shared" ref="G206" si="35">((-E206/D206)*IMLOG2(E206/D206)+(-F206/D206)*IMLOG2(F206/D206))</f>
        <v>0.7495952572594804</v>
      </c>
      <c r="H206" s="19"/>
      <c r="I206" s="26"/>
      <c r="J206" s="30"/>
    </row>
    <row r="207" spans="1:10" ht="21" x14ac:dyDescent="0.45">
      <c r="A207" s="19"/>
      <c r="B207" s="19"/>
      <c r="C207" s="19" t="s">
        <v>157</v>
      </c>
      <c r="D207" s="19">
        <v>14</v>
      </c>
      <c r="E207" s="19">
        <v>0</v>
      </c>
      <c r="F207" s="19">
        <f t="shared" ref="F207:F208" si="36">D207-E207</f>
        <v>14</v>
      </c>
      <c r="G207" s="19">
        <v>0</v>
      </c>
      <c r="H207" s="19"/>
      <c r="I207" s="26"/>
      <c r="J207" s="30"/>
    </row>
    <row r="208" spans="1:10" ht="21" x14ac:dyDescent="0.45">
      <c r="A208" s="19"/>
      <c r="B208" s="19"/>
      <c r="C208" s="19" t="s">
        <v>37</v>
      </c>
      <c r="D208" s="19">
        <v>6</v>
      </c>
      <c r="E208" s="19">
        <v>0</v>
      </c>
      <c r="F208" s="19">
        <f t="shared" si="36"/>
        <v>6</v>
      </c>
      <c r="G208" s="19">
        <v>0</v>
      </c>
      <c r="H208" s="19"/>
      <c r="I208" s="26"/>
      <c r="J208" s="30"/>
    </row>
    <row r="209" spans="1:10" ht="21" x14ac:dyDescent="0.45">
      <c r="A209" s="39"/>
      <c r="B209" s="39" t="s">
        <v>158</v>
      </c>
      <c r="C209" s="39"/>
      <c r="D209" s="39"/>
      <c r="E209" s="39"/>
      <c r="F209" s="39"/>
      <c r="G209" s="39"/>
      <c r="H209" s="39">
        <f>(G201)-((D210/D201*G210)+(D211/D201*G211)+(D212/D201*G212)+(D213/D201*G213))</f>
        <v>0.17635990185347417</v>
      </c>
      <c r="I209" s="26">
        <f t="shared" si="34"/>
        <v>0.17635990185347417</v>
      </c>
      <c r="J209" s="30"/>
    </row>
    <row r="210" spans="1:10" ht="32" x14ac:dyDescent="0.45">
      <c r="A210" s="39"/>
      <c r="B210" s="39"/>
      <c r="C210" s="40" t="s">
        <v>56</v>
      </c>
      <c r="D210" s="48">
        <v>6</v>
      </c>
      <c r="E210" s="48">
        <v>0</v>
      </c>
      <c r="F210" s="48">
        <f t="shared" ref="F210:F213" si="37">D210-E210</f>
        <v>6</v>
      </c>
      <c r="G210" s="48">
        <v>0</v>
      </c>
      <c r="H210" s="39"/>
      <c r="I210" s="50" t="s">
        <v>26</v>
      </c>
      <c r="J210" s="30"/>
    </row>
    <row r="211" spans="1:10" ht="21" x14ac:dyDescent="0.45">
      <c r="A211" s="39"/>
      <c r="B211" s="39"/>
      <c r="C211" s="39" t="s">
        <v>159</v>
      </c>
      <c r="D211" s="48">
        <v>5</v>
      </c>
      <c r="E211" s="48">
        <v>0</v>
      </c>
      <c r="F211" s="48">
        <f t="shared" si="37"/>
        <v>5</v>
      </c>
      <c r="G211" s="48">
        <v>0</v>
      </c>
      <c r="H211" s="39"/>
      <c r="I211" s="50" t="s">
        <v>26</v>
      </c>
      <c r="J211" s="30"/>
    </row>
    <row r="212" spans="1:10" ht="32" x14ac:dyDescent="0.45">
      <c r="A212" s="39"/>
      <c r="B212" s="39"/>
      <c r="C212" s="40" t="s">
        <v>160</v>
      </c>
      <c r="D212" s="48">
        <v>20</v>
      </c>
      <c r="E212" s="48">
        <v>6</v>
      </c>
      <c r="F212" s="48">
        <f t="shared" si="37"/>
        <v>14</v>
      </c>
      <c r="G212" s="48">
        <f t="shared" ref="G212" si="38">((-E212/D212)*IMLOG2(E212/D212)+(-F212/D212)*IMLOG2(F212/D212))</f>
        <v>0.88129089923069359</v>
      </c>
      <c r="H212" s="39"/>
      <c r="I212" s="50" t="s">
        <v>229</v>
      </c>
      <c r="J212" s="30"/>
    </row>
    <row r="213" spans="1:10" ht="32" x14ac:dyDescent="0.45">
      <c r="A213" s="39"/>
      <c r="B213" s="39"/>
      <c r="C213" s="40" t="s">
        <v>161</v>
      </c>
      <c r="D213" s="48">
        <v>17</v>
      </c>
      <c r="E213" s="48">
        <v>0</v>
      </c>
      <c r="F213" s="48">
        <f t="shared" si="37"/>
        <v>17</v>
      </c>
      <c r="G213" s="48">
        <v>0</v>
      </c>
      <c r="H213" s="39"/>
      <c r="I213" s="50" t="s">
        <v>26</v>
      </c>
      <c r="J213" s="30"/>
    </row>
    <row r="214" spans="1:10" ht="32" x14ac:dyDescent="0.45">
      <c r="A214" s="19"/>
      <c r="B214" s="21" t="s">
        <v>162</v>
      </c>
      <c r="C214" s="19"/>
      <c r="D214" s="19"/>
      <c r="E214" s="19"/>
      <c r="F214" s="19"/>
      <c r="G214" s="19"/>
      <c r="H214" s="19">
        <f>(G201)-((D215/D201*G215)+(D216/D201*G216)+(D217/D201*G217))</f>
        <v>9.071146058272983E-2</v>
      </c>
      <c r="I214" s="26">
        <f t="shared" si="34"/>
        <v>9.071146058272983E-2</v>
      </c>
      <c r="J214" s="30"/>
    </row>
    <row r="215" spans="1:10" ht="21" x14ac:dyDescent="0.45">
      <c r="A215" s="19"/>
      <c r="B215" s="19"/>
      <c r="C215" s="21" t="s">
        <v>163</v>
      </c>
      <c r="D215" s="19">
        <v>3</v>
      </c>
      <c r="E215" s="19">
        <v>2</v>
      </c>
      <c r="F215" s="19">
        <f t="shared" ref="F215:F217" si="39">D215-E215</f>
        <v>1</v>
      </c>
      <c r="G215" s="19">
        <f t="shared" ref="G215:G217" si="40">((-E215/D215)*IMLOG2(E215/D215)+(-F215/D215)*IMLOG2(F215/D215))</f>
        <v>0.91829583405449056</v>
      </c>
      <c r="H215" s="19"/>
      <c r="I215" s="26"/>
      <c r="J215" s="30"/>
    </row>
    <row r="216" spans="1:10" ht="21" x14ac:dyDescent="0.45">
      <c r="A216" s="19"/>
      <c r="B216" s="19"/>
      <c r="C216" s="21" t="s">
        <v>164</v>
      </c>
      <c r="D216" s="19">
        <v>31</v>
      </c>
      <c r="E216" s="19">
        <v>2</v>
      </c>
      <c r="F216" s="19">
        <f t="shared" si="39"/>
        <v>29</v>
      </c>
      <c r="G216" s="19">
        <f t="shared" si="40"/>
        <v>0.34511731494495329</v>
      </c>
      <c r="H216" s="19"/>
      <c r="I216" s="26"/>
      <c r="J216" s="30"/>
    </row>
    <row r="217" spans="1:10" ht="21" x14ac:dyDescent="0.45">
      <c r="A217" s="19"/>
      <c r="B217" s="19"/>
      <c r="C217" s="21" t="s">
        <v>165</v>
      </c>
      <c r="D217" s="19">
        <v>14</v>
      </c>
      <c r="E217" s="19">
        <v>2</v>
      </c>
      <c r="F217" s="19">
        <f t="shared" si="39"/>
        <v>12</v>
      </c>
      <c r="G217" s="19">
        <f t="shared" si="40"/>
        <v>0.59167277858232681</v>
      </c>
      <c r="H217" s="19"/>
      <c r="I217" s="26"/>
      <c r="J217" s="30"/>
    </row>
    <row r="218" spans="1:10" ht="21" x14ac:dyDescent="0.45">
      <c r="A218" s="19"/>
      <c r="B218" s="19" t="s">
        <v>166</v>
      </c>
      <c r="C218" s="19"/>
      <c r="D218" s="19"/>
      <c r="E218" s="19"/>
      <c r="F218" s="19"/>
      <c r="G218" s="19"/>
      <c r="H218" s="19">
        <f>(G201)-((D219/D201*G219)+(D220/D201*G220)+(D221/D201*G221))</f>
        <v>0.10481383183877757</v>
      </c>
      <c r="I218" s="26">
        <f t="shared" si="34"/>
        <v>0.10481383183877757</v>
      </c>
      <c r="J218" s="30"/>
    </row>
    <row r="219" spans="1:10" ht="21" x14ac:dyDescent="0.45">
      <c r="A219" s="19"/>
      <c r="B219" s="19"/>
      <c r="C219" s="21" t="s">
        <v>167</v>
      </c>
      <c r="D219" s="19">
        <v>20</v>
      </c>
      <c r="E219" s="19">
        <v>5</v>
      </c>
      <c r="F219" s="19">
        <f t="shared" ref="F219:F221" si="41">D219-E219</f>
        <v>15</v>
      </c>
      <c r="G219" s="19">
        <f>((-E219/D219)*IMLOG2(E219/D219)+(-F219/D219)*IMLOG2(F219/D219))</f>
        <v>0.81127812445913294</v>
      </c>
      <c r="H219" s="19"/>
      <c r="I219" s="26"/>
      <c r="J219" s="30"/>
    </row>
    <row r="220" spans="1:10" ht="21" x14ac:dyDescent="0.45">
      <c r="A220" s="19"/>
      <c r="B220" s="19"/>
      <c r="C220" s="21" t="s">
        <v>168</v>
      </c>
      <c r="D220" s="19">
        <v>11</v>
      </c>
      <c r="E220" s="19">
        <v>1</v>
      </c>
      <c r="F220" s="19">
        <f t="shared" si="41"/>
        <v>10</v>
      </c>
      <c r="G220" s="19">
        <f t="shared" ref="G220" si="42">((-E220/D220)*IMLOG2(E220/D220)+(-F220/D220)*IMLOG2(F220/D220))</f>
        <v>0.43949698692151362</v>
      </c>
      <c r="H220" s="19"/>
      <c r="I220" s="26"/>
      <c r="J220" s="30"/>
    </row>
    <row r="221" spans="1:10" ht="21" x14ac:dyDescent="0.45">
      <c r="A221" s="19"/>
      <c r="B221" s="19"/>
      <c r="C221" s="21" t="s">
        <v>169</v>
      </c>
      <c r="D221" s="19">
        <v>17</v>
      </c>
      <c r="E221" s="19">
        <v>0</v>
      </c>
      <c r="F221" s="19">
        <f t="shared" si="41"/>
        <v>17</v>
      </c>
      <c r="G221" s="19">
        <v>0</v>
      </c>
      <c r="H221" s="19"/>
      <c r="I221" s="26"/>
      <c r="J221" s="30"/>
    </row>
    <row r="222" spans="1:10" ht="32" x14ac:dyDescent="0.45">
      <c r="A222" s="19"/>
      <c r="B222" s="21" t="s">
        <v>170</v>
      </c>
      <c r="C222" s="19"/>
      <c r="D222" s="19"/>
      <c r="E222" s="19"/>
      <c r="F222" s="19"/>
      <c r="G222" s="19"/>
      <c r="H222" s="19">
        <f>(G201)-((D223/D201*G223)+(D224/D201*G224))</f>
        <v>8.5665298173588367E-3</v>
      </c>
      <c r="I222" s="26">
        <f t="shared" si="34"/>
        <v>8.5665298173588367E-3</v>
      </c>
      <c r="J222" s="30"/>
    </row>
    <row r="223" spans="1:10" ht="21" x14ac:dyDescent="0.45">
      <c r="A223" s="19"/>
      <c r="B223" s="19"/>
      <c r="C223" s="21" t="s">
        <v>32</v>
      </c>
      <c r="D223" s="19">
        <v>14</v>
      </c>
      <c r="E223" s="19">
        <v>1</v>
      </c>
      <c r="F223" s="19">
        <f t="shared" ref="F223:F224" si="43">D223-E223</f>
        <v>13</v>
      </c>
      <c r="G223" s="19">
        <f>((-E223/D223)*IMLOG2(E223/D223)+(-F223/D223)*IMLOG2(F223/D223))</f>
        <v>0.37123232664087613</v>
      </c>
      <c r="H223" s="19"/>
      <c r="I223" s="26"/>
      <c r="J223" s="30"/>
    </row>
    <row r="224" spans="1:10" ht="21" x14ac:dyDescent="0.45">
      <c r="A224" s="19"/>
      <c r="B224" s="19"/>
      <c r="C224" s="21" t="s">
        <v>21</v>
      </c>
      <c r="D224" s="19">
        <v>34</v>
      </c>
      <c r="E224" s="19">
        <v>5</v>
      </c>
      <c r="F224" s="19">
        <f t="shared" si="43"/>
        <v>29</v>
      </c>
      <c r="G224" s="19">
        <f t="shared" ref="G224" si="44">((-E224/D224)*IMLOG2(E224/D224)+(-F224/D224)*IMLOG2(F224/D224))</f>
        <v>0.60243080204044541</v>
      </c>
      <c r="H224" s="19"/>
      <c r="I224" s="26"/>
      <c r="J224" s="30"/>
    </row>
    <row r="225" spans="1:10" ht="32" x14ac:dyDescent="0.45">
      <c r="A225" s="19"/>
      <c r="B225" s="21" t="s">
        <v>171</v>
      </c>
      <c r="C225" s="19"/>
      <c r="D225" s="19"/>
      <c r="E225" s="19"/>
      <c r="F225" s="19"/>
      <c r="G225" s="19"/>
      <c r="H225" s="19">
        <f>(G201)-((D226/D201*G226)+(D227/D201*G227)+(D228/D201*G228))</f>
        <v>1.7775437712883146E-2</v>
      </c>
      <c r="I225" s="26">
        <f t="shared" si="34"/>
        <v>1.7775437712883146E-2</v>
      </c>
      <c r="J225" s="30"/>
    </row>
    <row r="226" spans="1:10" ht="21" x14ac:dyDescent="0.45">
      <c r="A226" s="19"/>
      <c r="B226" s="19"/>
      <c r="C226" s="21" t="s">
        <v>172</v>
      </c>
      <c r="D226" s="19">
        <v>35</v>
      </c>
      <c r="E226" s="19">
        <v>5</v>
      </c>
      <c r="F226" s="19">
        <f t="shared" ref="F226:F228" si="45">D226-E226</f>
        <v>30</v>
      </c>
      <c r="G226" s="19">
        <f t="shared" ref="G226:G227" si="46">((-E226/D226)*IMLOG2(E226/D226)+(-F226/D226)*IMLOG2(F226/D226))</f>
        <v>0.59167277858232681</v>
      </c>
      <c r="H226" s="19"/>
      <c r="I226" s="26"/>
      <c r="J226" s="30"/>
    </row>
    <row r="227" spans="1:10" ht="21" x14ac:dyDescent="0.45">
      <c r="A227" s="19"/>
      <c r="B227" s="19"/>
      <c r="C227" s="21" t="s">
        <v>219</v>
      </c>
      <c r="D227" s="19">
        <v>9</v>
      </c>
      <c r="E227" s="19">
        <v>1</v>
      </c>
      <c r="F227" s="19">
        <f t="shared" si="45"/>
        <v>8</v>
      </c>
      <c r="G227" s="19">
        <f t="shared" si="46"/>
        <v>0.50325833477564508</v>
      </c>
      <c r="H227" s="19"/>
      <c r="I227" s="26"/>
      <c r="J227" s="30"/>
    </row>
    <row r="228" spans="1:10" ht="21" x14ac:dyDescent="0.45">
      <c r="A228" s="19"/>
      <c r="B228" s="19"/>
      <c r="C228" s="21" t="s">
        <v>220</v>
      </c>
      <c r="D228" s="19">
        <v>4</v>
      </c>
      <c r="E228" s="19">
        <v>0</v>
      </c>
      <c r="F228" s="19">
        <f t="shared" si="45"/>
        <v>4</v>
      </c>
      <c r="G228" s="19">
        <v>0</v>
      </c>
      <c r="H228" s="19"/>
      <c r="I228" s="26"/>
      <c r="J228" s="30"/>
    </row>
    <row r="229" spans="1:10" ht="32" x14ac:dyDescent="0.45">
      <c r="A229" s="19"/>
      <c r="B229" s="21" t="s">
        <v>173</v>
      </c>
      <c r="C229" s="19"/>
      <c r="D229" s="19"/>
      <c r="E229" s="19"/>
      <c r="F229" s="19"/>
      <c r="G229" s="19"/>
      <c r="H229" s="19">
        <f>(G201)-((D230/D201*G230)+(D231/D201*G231)+(D232/D201*G232)+(D233/D201*G233))</f>
        <v>7.328801869775492E-2</v>
      </c>
      <c r="I229" s="26">
        <f t="shared" si="34"/>
        <v>7.328801869775492E-2</v>
      </c>
      <c r="J229" s="30"/>
    </row>
    <row r="230" spans="1:10" ht="21" x14ac:dyDescent="0.45">
      <c r="A230" s="19"/>
      <c r="B230" s="19"/>
      <c r="C230" s="21" t="s">
        <v>57</v>
      </c>
      <c r="D230" s="19">
        <v>9</v>
      </c>
      <c r="E230" s="19">
        <v>0</v>
      </c>
      <c r="F230" s="19">
        <f t="shared" ref="F230:F233" si="47">D230-E230</f>
        <v>9</v>
      </c>
      <c r="G230" s="19">
        <v>0</v>
      </c>
      <c r="H230" s="19"/>
      <c r="I230" s="26"/>
      <c r="J230" s="30"/>
    </row>
    <row r="231" spans="1:10" ht="21" x14ac:dyDescent="0.45">
      <c r="A231" s="19"/>
      <c r="B231" s="19"/>
      <c r="C231" s="21" t="s">
        <v>53</v>
      </c>
      <c r="D231" s="19">
        <v>1</v>
      </c>
      <c r="E231" s="19">
        <v>0</v>
      </c>
      <c r="F231" s="19">
        <f t="shared" si="47"/>
        <v>1</v>
      </c>
      <c r="G231" s="19">
        <v>0</v>
      </c>
      <c r="H231" s="19"/>
      <c r="I231" s="26"/>
      <c r="J231" s="30"/>
    </row>
    <row r="232" spans="1:10" ht="21" x14ac:dyDescent="0.45">
      <c r="A232" s="19"/>
      <c r="B232" s="19"/>
      <c r="C232" s="21" t="s">
        <v>22</v>
      </c>
      <c r="D232" s="19">
        <v>5</v>
      </c>
      <c r="E232" s="19">
        <v>0</v>
      </c>
      <c r="F232" s="19">
        <f t="shared" si="47"/>
        <v>5</v>
      </c>
      <c r="G232" s="19">
        <v>0</v>
      </c>
      <c r="H232" s="19"/>
      <c r="I232" s="26"/>
      <c r="J232" s="30"/>
    </row>
    <row r="233" spans="1:10" ht="21" x14ac:dyDescent="0.45">
      <c r="A233" s="19"/>
      <c r="B233" s="19"/>
      <c r="C233" s="21" t="s">
        <v>33</v>
      </c>
      <c r="D233" s="19">
        <v>33</v>
      </c>
      <c r="E233" s="19">
        <v>6</v>
      </c>
      <c r="F233" s="19">
        <f t="shared" si="47"/>
        <v>27</v>
      </c>
      <c r="G233" s="19">
        <f t="shared" ref="G233" si="48">((-E233/D233)*IMLOG2(E233/D233)+(-F233/D233)*IMLOG2(F233/D233))</f>
        <v>0.68403843563904232</v>
      </c>
      <c r="H233" s="19"/>
      <c r="I233" s="26"/>
      <c r="J233" s="30"/>
    </row>
    <row r="234" spans="1:10" ht="32" x14ac:dyDescent="0.45">
      <c r="A234" s="19"/>
      <c r="B234" s="21" t="s">
        <v>218</v>
      </c>
      <c r="C234" s="19"/>
      <c r="D234" s="19"/>
      <c r="E234" s="19"/>
      <c r="F234" s="19"/>
      <c r="G234" s="19"/>
      <c r="H234" s="19">
        <f>(G201)-((D235/D201*G235)+(D236/D201*G236)+(D237/D201*G237)+(D238/D201*G238))</f>
        <v>0.12045828863013358</v>
      </c>
      <c r="I234" s="26">
        <f t="shared" si="34"/>
        <v>0.12045828863013358</v>
      </c>
      <c r="J234" s="30"/>
    </row>
    <row r="235" spans="1:10" ht="21" x14ac:dyDescent="0.45">
      <c r="A235" s="19"/>
      <c r="B235" s="19"/>
      <c r="C235" s="21" t="s">
        <v>174</v>
      </c>
      <c r="D235" s="19">
        <v>12</v>
      </c>
      <c r="E235" s="19">
        <v>0</v>
      </c>
      <c r="F235" s="19">
        <f t="shared" ref="F235:F238" si="49">D235-E235</f>
        <v>12</v>
      </c>
      <c r="G235" s="19">
        <v>0</v>
      </c>
      <c r="H235" s="19"/>
      <c r="I235" s="26"/>
      <c r="J235" s="30"/>
    </row>
    <row r="236" spans="1:10" ht="21" x14ac:dyDescent="0.45">
      <c r="A236" s="19"/>
      <c r="B236" s="19"/>
      <c r="C236" s="21" t="s">
        <v>175</v>
      </c>
      <c r="D236" s="19">
        <v>18</v>
      </c>
      <c r="E236" s="19">
        <v>5</v>
      </c>
      <c r="F236" s="19">
        <f t="shared" si="49"/>
        <v>13</v>
      </c>
      <c r="G236" s="19">
        <f t="shared" ref="G236:G237" si="50">((-E236/D236)*IMLOG2(E236/D236)+(-F236/D236)*IMLOG2(F236/D236))</f>
        <v>0.8524051786494784</v>
      </c>
      <c r="H236" s="19"/>
      <c r="I236" s="26"/>
      <c r="J236" s="30"/>
    </row>
    <row r="237" spans="1:10" ht="21" x14ac:dyDescent="0.45">
      <c r="A237" s="19"/>
      <c r="B237" s="19"/>
      <c r="C237" s="21" t="s">
        <v>176</v>
      </c>
      <c r="D237" s="19">
        <v>12</v>
      </c>
      <c r="E237" s="19">
        <v>1</v>
      </c>
      <c r="F237" s="19">
        <f t="shared" si="49"/>
        <v>11</v>
      </c>
      <c r="G237" s="19">
        <f t="shared" si="50"/>
        <v>0.41381685030363408</v>
      </c>
      <c r="H237" s="19"/>
      <c r="I237" s="26"/>
      <c r="J237" s="30"/>
    </row>
    <row r="238" spans="1:10" ht="21" x14ac:dyDescent="0.45">
      <c r="A238" s="19"/>
      <c r="B238" s="19"/>
      <c r="C238" s="21" t="s">
        <v>177</v>
      </c>
      <c r="D238" s="19">
        <v>6</v>
      </c>
      <c r="E238" s="19">
        <v>0</v>
      </c>
      <c r="F238" s="19">
        <f t="shared" si="49"/>
        <v>6</v>
      </c>
      <c r="G238" s="19">
        <v>0</v>
      </c>
      <c r="H238" s="19"/>
      <c r="I238" s="26"/>
      <c r="J238" s="30"/>
    </row>
    <row r="239" spans="1:10" ht="21" x14ac:dyDescent="0.45">
      <c r="A239" s="19"/>
      <c r="B239" s="19" t="s">
        <v>181</v>
      </c>
      <c r="C239" s="19"/>
      <c r="D239" s="19"/>
      <c r="E239" s="19"/>
      <c r="F239" s="19"/>
      <c r="G239" s="19"/>
      <c r="H239" s="19">
        <f>(G201)-((D240/D201*G240)+(D241/D201*G241)+(D242/D201*G242))</f>
        <v>0</v>
      </c>
      <c r="I239" s="26">
        <f t="shared" si="34"/>
        <v>0</v>
      </c>
      <c r="J239" s="30"/>
    </row>
    <row r="240" spans="1:10" ht="21" x14ac:dyDescent="0.45">
      <c r="A240" s="19"/>
      <c r="B240" s="19"/>
      <c r="C240" s="21" t="s">
        <v>172</v>
      </c>
      <c r="D240" s="19">
        <v>48</v>
      </c>
      <c r="E240" s="19">
        <v>6</v>
      </c>
      <c r="F240" s="19">
        <f t="shared" ref="F240" si="51">D240-E240</f>
        <v>42</v>
      </c>
      <c r="G240" s="19">
        <f t="shared" ref="G240" si="52">((-E240/D240)*IMLOG2(E240/D240)+(-F240/D240)*IMLOG2(F240/D240))</f>
        <v>0.54356444319959651</v>
      </c>
      <c r="H240" s="19"/>
      <c r="I240" s="26"/>
      <c r="J240" s="30"/>
    </row>
    <row r="241" spans="1:10" ht="21" x14ac:dyDescent="0.45">
      <c r="A241" s="19"/>
      <c r="B241" s="19"/>
      <c r="C241" s="21" t="s">
        <v>182</v>
      </c>
      <c r="D241" s="19">
        <v>0</v>
      </c>
      <c r="E241" s="19">
        <v>0</v>
      </c>
      <c r="F241" s="19">
        <v>0</v>
      </c>
      <c r="G241" s="19">
        <v>0</v>
      </c>
      <c r="H241" s="19"/>
      <c r="I241" s="26"/>
      <c r="J241" s="30"/>
    </row>
    <row r="242" spans="1:10" ht="21" x14ac:dyDescent="0.45">
      <c r="A242" s="19"/>
      <c r="B242" s="19"/>
      <c r="C242" s="21" t="s">
        <v>183</v>
      </c>
      <c r="D242" s="19">
        <v>0</v>
      </c>
      <c r="E242" s="19">
        <v>0</v>
      </c>
      <c r="F242" s="19">
        <v>0</v>
      </c>
      <c r="G242" s="19">
        <v>0</v>
      </c>
      <c r="H242" s="19"/>
      <c r="I242" s="26"/>
      <c r="J242" s="30"/>
    </row>
    <row r="246" spans="1:10" ht="31" x14ac:dyDescent="0.45">
      <c r="A246" s="17" t="s">
        <v>148</v>
      </c>
      <c r="B246" s="17"/>
      <c r="C246" s="17"/>
      <c r="D246" s="18" t="s">
        <v>149</v>
      </c>
      <c r="E246" s="18" t="s">
        <v>150</v>
      </c>
      <c r="F246" s="18" t="s">
        <v>151</v>
      </c>
      <c r="G246" s="18" t="s">
        <v>152</v>
      </c>
      <c r="H246" s="18" t="s">
        <v>153</v>
      </c>
      <c r="I246" s="26"/>
      <c r="J246" s="29" t="s">
        <v>222</v>
      </c>
    </row>
    <row r="247" spans="1:10" ht="21" x14ac:dyDescent="0.45">
      <c r="A247" s="17" t="s">
        <v>234</v>
      </c>
      <c r="B247" s="23" t="s">
        <v>231</v>
      </c>
      <c r="C247" s="24"/>
      <c r="D247" s="24">
        <v>22</v>
      </c>
      <c r="E247" s="24">
        <v>6</v>
      </c>
      <c r="F247" s="24">
        <f t="shared" ref="F247" si="53">D247-E247</f>
        <v>16</v>
      </c>
      <c r="G247" s="24">
        <f>((-E247/D247)*IMLOG2(E247/D247)+(-F247/D247)*IMLOG2(F247/D247))</f>
        <v>0.84535093662243588</v>
      </c>
      <c r="H247" s="24"/>
      <c r="I247" s="26"/>
      <c r="J247" s="47" t="s">
        <v>223</v>
      </c>
    </row>
    <row r="248" spans="1:10" ht="21" x14ac:dyDescent="0.45">
      <c r="A248" s="19"/>
      <c r="B248" s="19" t="s">
        <v>155</v>
      </c>
      <c r="C248" s="19"/>
      <c r="D248" s="19"/>
      <c r="E248" s="19"/>
      <c r="F248" s="19"/>
      <c r="G248" s="19"/>
      <c r="H248" s="19">
        <f>(G247)-((D249/D247*G249)+(D250/D247*G250))</f>
        <v>4.8861640918418381E-3</v>
      </c>
      <c r="I248" s="26">
        <f>H248</f>
        <v>4.8861640918418381E-3</v>
      </c>
      <c r="J248" s="30"/>
    </row>
    <row r="249" spans="1:10" ht="21" x14ac:dyDescent="0.45">
      <c r="A249" s="19"/>
      <c r="B249" s="19"/>
      <c r="C249" s="19" t="s">
        <v>16</v>
      </c>
      <c r="D249" s="19">
        <v>16</v>
      </c>
      <c r="E249" s="19">
        <v>4</v>
      </c>
      <c r="F249" s="19">
        <f>(D249-E249)</f>
        <v>12</v>
      </c>
      <c r="G249" s="19">
        <f>((-E249/D249)*IMLOG2(E249/D249)+(-F249/D249)*IMLOG2(F249/D249))</f>
        <v>0.81127812445913294</v>
      </c>
      <c r="H249" s="19"/>
      <c r="I249" s="26"/>
      <c r="J249" s="30"/>
    </row>
    <row r="250" spans="1:10" ht="21" x14ac:dyDescent="0.45">
      <c r="A250" s="19"/>
      <c r="B250" s="19"/>
      <c r="C250" s="19" t="s">
        <v>28</v>
      </c>
      <c r="D250" s="19">
        <v>6</v>
      </c>
      <c r="E250" s="19">
        <v>2</v>
      </c>
      <c r="F250" s="19">
        <f>(D250-E250)</f>
        <v>4</v>
      </c>
      <c r="G250" s="19">
        <f t="shared" ref="G250" si="54">((-E250/D250)*IMLOG2(E250/D250)+(-F250/D250)*IMLOG2(F250/D250))</f>
        <v>0.91829583405449056</v>
      </c>
      <c r="H250" s="19"/>
      <c r="I250" s="26"/>
      <c r="J250" s="30"/>
    </row>
    <row r="251" spans="1:10" ht="21" x14ac:dyDescent="0.45">
      <c r="A251" s="19"/>
      <c r="B251" s="19" t="s">
        <v>156</v>
      </c>
      <c r="C251" s="19"/>
      <c r="D251" s="19"/>
      <c r="E251" s="19"/>
      <c r="F251" s="19"/>
      <c r="G251" s="19"/>
      <c r="H251" s="19">
        <f>(G247)-((D252/D247*G252)+(D253/D247*G253)+(D254/D247*G254))</f>
        <v>0.13969535516655107</v>
      </c>
      <c r="I251" s="26">
        <f t="shared" ref="I251:I285" si="55">H251</f>
        <v>0.13969535516655107</v>
      </c>
      <c r="J251" s="30"/>
    </row>
    <row r="252" spans="1:10" ht="21" x14ac:dyDescent="0.45">
      <c r="A252" s="19"/>
      <c r="B252" s="19"/>
      <c r="C252" s="19" t="s">
        <v>17</v>
      </c>
      <c r="D252" s="19">
        <v>11</v>
      </c>
      <c r="E252" s="19">
        <v>2</v>
      </c>
      <c r="F252" s="19">
        <f>D252-E252</f>
        <v>9</v>
      </c>
      <c r="G252" s="19">
        <f t="shared" ref="G252:G253" si="56">((-E252/D252)*IMLOG2(E252/D252)+(-F252/D252)*IMLOG2(F252/D252))</f>
        <v>0.68403843563904232</v>
      </c>
      <c r="H252" s="19"/>
      <c r="I252" s="26"/>
      <c r="J252" s="30"/>
    </row>
    <row r="253" spans="1:10" ht="21" x14ac:dyDescent="0.45">
      <c r="A253" s="19"/>
      <c r="B253" s="19"/>
      <c r="C253" s="19" t="s">
        <v>157</v>
      </c>
      <c r="D253" s="19">
        <v>8</v>
      </c>
      <c r="E253" s="19">
        <v>4</v>
      </c>
      <c r="F253" s="19">
        <f t="shared" ref="F253:F254" si="57">D253-E253</f>
        <v>4</v>
      </c>
      <c r="G253" s="19">
        <f t="shared" si="56"/>
        <v>1</v>
      </c>
      <c r="H253" s="19"/>
      <c r="I253" s="26"/>
      <c r="J253" s="30"/>
    </row>
    <row r="254" spans="1:10" ht="21" x14ac:dyDescent="0.45">
      <c r="A254" s="19"/>
      <c r="B254" s="19"/>
      <c r="C254" s="19" t="s">
        <v>37</v>
      </c>
      <c r="D254" s="19">
        <v>3</v>
      </c>
      <c r="E254" s="19">
        <v>0</v>
      </c>
      <c r="F254" s="19">
        <f t="shared" si="57"/>
        <v>3</v>
      </c>
      <c r="G254" s="19">
        <v>0</v>
      </c>
      <c r="H254" s="19"/>
      <c r="I254" s="26"/>
      <c r="J254" s="30"/>
    </row>
    <row r="255" spans="1:10" ht="21" x14ac:dyDescent="0.45">
      <c r="A255" s="19"/>
      <c r="B255" s="19" t="s">
        <v>158</v>
      </c>
      <c r="C255" s="19"/>
      <c r="D255" s="19"/>
      <c r="E255" s="19"/>
      <c r="F255" s="19"/>
      <c r="G255" s="19"/>
      <c r="H255" s="19">
        <f>(G247)-((D256/D247*G256)+(D257/D247*G257)+(D258/D247*G258)+(D259/D247*G259))</f>
        <v>0.11163687070987705</v>
      </c>
      <c r="I255" s="26">
        <f t="shared" si="55"/>
        <v>0.11163687070987705</v>
      </c>
      <c r="J255" s="30"/>
    </row>
    <row r="256" spans="1:10" ht="32" x14ac:dyDescent="0.45">
      <c r="A256" s="19"/>
      <c r="B256" s="19"/>
      <c r="C256" s="21" t="s">
        <v>56</v>
      </c>
      <c r="D256" s="24">
        <v>6</v>
      </c>
      <c r="E256" s="24">
        <v>2</v>
      </c>
      <c r="F256" s="24">
        <f t="shared" ref="F256:F259" si="58">D256-E256</f>
        <v>4</v>
      </c>
      <c r="G256" s="24">
        <f t="shared" ref="G256:G259" si="59">((-E256/D256)*IMLOG2(E256/D256)+(-F256/D256)*IMLOG2(F256/D256))</f>
        <v>0.91829583405449056</v>
      </c>
      <c r="H256" s="19"/>
      <c r="I256" s="26"/>
      <c r="J256" s="30"/>
    </row>
    <row r="257" spans="1:10" ht="21" x14ac:dyDescent="0.45">
      <c r="A257" s="19"/>
      <c r="B257" s="19"/>
      <c r="C257" s="19" t="s">
        <v>159</v>
      </c>
      <c r="D257" s="24">
        <v>1</v>
      </c>
      <c r="E257" s="24">
        <v>1</v>
      </c>
      <c r="F257" s="24">
        <f t="shared" si="58"/>
        <v>0</v>
      </c>
      <c r="G257" s="24">
        <v>0</v>
      </c>
      <c r="H257" s="19"/>
      <c r="I257" s="26"/>
      <c r="J257" s="30"/>
    </row>
    <row r="258" spans="1:10" ht="32" x14ac:dyDescent="0.45">
      <c r="A258" s="19"/>
      <c r="B258" s="19"/>
      <c r="C258" s="21" t="s">
        <v>160</v>
      </c>
      <c r="D258" s="24">
        <v>7</v>
      </c>
      <c r="E258" s="24">
        <v>1</v>
      </c>
      <c r="F258" s="24">
        <f t="shared" si="58"/>
        <v>6</v>
      </c>
      <c r="G258" s="24">
        <f t="shared" si="59"/>
        <v>0.59167277858232681</v>
      </c>
      <c r="H258" s="19"/>
      <c r="I258" s="26"/>
      <c r="J258" s="30"/>
    </row>
    <row r="259" spans="1:10" ht="32" x14ac:dyDescent="0.45">
      <c r="A259" s="19"/>
      <c r="B259" s="19"/>
      <c r="C259" s="21" t="s">
        <v>161</v>
      </c>
      <c r="D259" s="24">
        <v>8</v>
      </c>
      <c r="E259" s="24">
        <v>2</v>
      </c>
      <c r="F259" s="24">
        <f t="shared" si="58"/>
        <v>6</v>
      </c>
      <c r="G259" s="24">
        <f t="shared" si="59"/>
        <v>0.81127812445913294</v>
      </c>
      <c r="H259" s="19"/>
      <c r="I259" s="26"/>
      <c r="J259" s="30"/>
    </row>
    <row r="260" spans="1:10" ht="32" x14ac:dyDescent="0.45">
      <c r="A260" s="19"/>
      <c r="B260" s="21" t="s">
        <v>162</v>
      </c>
      <c r="C260" s="19"/>
      <c r="D260" s="19"/>
      <c r="E260" s="19"/>
      <c r="F260" s="19"/>
      <c r="G260" s="19"/>
      <c r="H260" s="19">
        <f>(G247)-((D261/D247*G261)+(D262/D247*G262)+(D263/D247*G263))</f>
        <v>5.5165573656337452E-2</v>
      </c>
      <c r="I260" s="26">
        <f t="shared" si="55"/>
        <v>5.5165573656337452E-2</v>
      </c>
      <c r="J260" s="30"/>
    </row>
    <row r="261" spans="1:10" ht="21" x14ac:dyDescent="0.45">
      <c r="A261" s="19"/>
      <c r="B261" s="19"/>
      <c r="C261" s="21" t="s">
        <v>163</v>
      </c>
      <c r="D261" s="19">
        <v>2</v>
      </c>
      <c r="E261" s="19">
        <v>0</v>
      </c>
      <c r="F261" s="19">
        <f t="shared" ref="F261:F263" si="60">D261-E261</f>
        <v>2</v>
      </c>
      <c r="G261" s="19">
        <v>0</v>
      </c>
      <c r="H261" s="19"/>
      <c r="I261" s="26"/>
      <c r="J261" s="30"/>
    </row>
    <row r="262" spans="1:10" ht="21" x14ac:dyDescent="0.45">
      <c r="A262" s="19"/>
      <c r="B262" s="19"/>
      <c r="C262" s="21" t="s">
        <v>164</v>
      </c>
      <c r="D262" s="19">
        <v>15</v>
      </c>
      <c r="E262" s="19">
        <v>5</v>
      </c>
      <c r="F262" s="19">
        <f t="shared" si="60"/>
        <v>10</v>
      </c>
      <c r="G262" s="19">
        <f t="shared" ref="G262:G263" si="61">((-E262/D262)*IMLOG2(E262/D262)+(-F262/D262)*IMLOG2(F262/D262))</f>
        <v>0.91829583405449056</v>
      </c>
      <c r="H262" s="19"/>
      <c r="I262" s="26"/>
      <c r="J262" s="30"/>
    </row>
    <row r="263" spans="1:10" ht="21" x14ac:dyDescent="0.45">
      <c r="A263" s="19"/>
      <c r="B263" s="19"/>
      <c r="C263" s="21" t="s">
        <v>165</v>
      </c>
      <c r="D263" s="19">
        <v>5</v>
      </c>
      <c r="E263" s="19">
        <v>1</v>
      </c>
      <c r="F263" s="19">
        <f t="shared" si="60"/>
        <v>4</v>
      </c>
      <c r="G263" s="19">
        <f t="shared" si="61"/>
        <v>0.72192809488736165</v>
      </c>
      <c r="H263" s="19"/>
      <c r="I263" s="26"/>
      <c r="J263" s="30"/>
    </row>
    <row r="264" spans="1:10" ht="21" x14ac:dyDescent="0.45">
      <c r="A264" s="19"/>
      <c r="B264" s="19" t="s">
        <v>166</v>
      </c>
      <c r="C264" s="19"/>
      <c r="D264" s="19"/>
      <c r="E264" s="19"/>
      <c r="F264" s="19"/>
      <c r="G264" s="19"/>
      <c r="H264" s="19">
        <f>(G247)-((D265/D247*G265)+(D266/D247*G266)+(D267/D247*G267))</f>
        <v>2.5994957124122031E-2</v>
      </c>
      <c r="I264" s="26">
        <f t="shared" si="55"/>
        <v>2.5994957124122031E-2</v>
      </c>
      <c r="J264" s="30"/>
    </row>
    <row r="265" spans="1:10" ht="21" x14ac:dyDescent="0.45">
      <c r="A265" s="19"/>
      <c r="B265" s="19"/>
      <c r="C265" s="21" t="s">
        <v>167</v>
      </c>
      <c r="D265" s="19">
        <v>6</v>
      </c>
      <c r="E265" s="19">
        <v>1</v>
      </c>
      <c r="F265" s="19">
        <f t="shared" ref="F265:F267" si="62">D265-E265</f>
        <v>5</v>
      </c>
      <c r="G265" s="19">
        <f>((-E265/D265)*IMLOG2(E265/D265)+(-F265/D265)*IMLOG2(F265/D265))</f>
        <v>0.650022421648355</v>
      </c>
      <c r="H265" s="19"/>
      <c r="I265" s="26"/>
      <c r="J265" s="30"/>
    </row>
    <row r="266" spans="1:10" ht="21" x14ac:dyDescent="0.45">
      <c r="A266" s="19"/>
      <c r="B266" s="19"/>
      <c r="C266" s="21" t="s">
        <v>168</v>
      </c>
      <c r="D266" s="19">
        <v>8</v>
      </c>
      <c r="E266" s="19">
        <v>3</v>
      </c>
      <c r="F266" s="19">
        <f t="shared" si="62"/>
        <v>5</v>
      </c>
      <c r="G266" s="19">
        <f t="shared" ref="G266:G267" si="63">((-E266/D266)*IMLOG2(E266/D266)+(-F266/D266)*IMLOG2(F266/D266))</f>
        <v>0.95443400292496372</v>
      </c>
      <c r="H266" s="19"/>
      <c r="I266" s="26"/>
      <c r="J266" s="30"/>
    </row>
    <row r="267" spans="1:10" ht="21" x14ac:dyDescent="0.45">
      <c r="A267" s="19"/>
      <c r="B267" s="19"/>
      <c r="C267" s="21" t="s">
        <v>169</v>
      </c>
      <c r="D267" s="19">
        <v>8</v>
      </c>
      <c r="E267" s="19">
        <v>2</v>
      </c>
      <c r="F267" s="19">
        <f t="shared" si="62"/>
        <v>6</v>
      </c>
      <c r="G267" s="19">
        <f t="shared" si="63"/>
        <v>0.81127812445913294</v>
      </c>
      <c r="H267" s="19"/>
      <c r="I267" s="26"/>
      <c r="J267" s="30"/>
    </row>
    <row r="268" spans="1:10" ht="32" x14ac:dyDescent="0.45">
      <c r="A268" s="19"/>
      <c r="B268" s="21" t="s">
        <v>170</v>
      </c>
      <c r="C268" s="19"/>
      <c r="D268" s="19"/>
      <c r="E268" s="19"/>
      <c r="F268" s="19"/>
      <c r="G268" s="19"/>
      <c r="H268" s="19">
        <f>(G247)-((D269/D247*G269)+(D270/D247*G270))</f>
        <v>0</v>
      </c>
      <c r="I268" s="26">
        <f t="shared" si="55"/>
        <v>0</v>
      </c>
      <c r="J268" s="30"/>
    </row>
    <row r="269" spans="1:10" ht="21" x14ac:dyDescent="0.45">
      <c r="A269" s="19"/>
      <c r="B269" s="19"/>
      <c r="C269" s="21" t="s">
        <v>32</v>
      </c>
      <c r="D269" s="19">
        <v>22</v>
      </c>
      <c r="E269" s="19">
        <v>6</v>
      </c>
      <c r="F269" s="19">
        <f t="shared" ref="F269:F270" si="64">D269-E269</f>
        <v>16</v>
      </c>
      <c r="G269" s="19">
        <f>((-E269/D269)*IMLOG2(E269/D269)+(-F269/D269)*IMLOG2(F269/D269))</f>
        <v>0.84535093662243588</v>
      </c>
      <c r="H269" s="19"/>
      <c r="I269" s="26"/>
      <c r="J269" s="30"/>
    </row>
    <row r="270" spans="1:10" ht="21" x14ac:dyDescent="0.45">
      <c r="A270" s="19"/>
      <c r="B270" s="19"/>
      <c r="C270" s="21" t="s">
        <v>21</v>
      </c>
      <c r="D270" s="19">
        <v>0</v>
      </c>
      <c r="E270" s="19">
        <v>0</v>
      </c>
      <c r="F270" s="19">
        <f t="shared" si="64"/>
        <v>0</v>
      </c>
      <c r="G270" s="19">
        <v>0</v>
      </c>
      <c r="H270" s="19"/>
      <c r="I270" s="26"/>
      <c r="J270" s="30"/>
    </row>
    <row r="271" spans="1:10" ht="32" x14ac:dyDescent="0.45">
      <c r="A271" s="39"/>
      <c r="B271" s="40" t="s">
        <v>171</v>
      </c>
      <c r="C271" s="39"/>
      <c r="D271" s="39"/>
      <c r="E271" s="39"/>
      <c r="F271" s="39"/>
      <c r="G271" s="39"/>
      <c r="H271" s="39">
        <f>(G247)-((D272/D247*G272)+(D273/D247*G273)+(D274/D247*G274))</f>
        <v>0.14751477432393967</v>
      </c>
      <c r="I271" s="26">
        <f t="shared" si="55"/>
        <v>0.14751477432393967</v>
      </c>
      <c r="J271" s="30"/>
    </row>
    <row r="272" spans="1:10" ht="21" x14ac:dyDescent="0.45">
      <c r="A272" s="39"/>
      <c r="B272" s="39"/>
      <c r="C272" s="40" t="s">
        <v>172</v>
      </c>
      <c r="D272" s="39">
        <v>5</v>
      </c>
      <c r="E272" s="39">
        <v>3</v>
      </c>
      <c r="F272" s="39">
        <f t="shared" ref="F272:F274" si="65">D272-E272</f>
        <v>2</v>
      </c>
      <c r="G272" s="39">
        <f>((-E272/D272)*IMLOG2(E272/D272)+(-F272/D272)*IMLOG2(F272/D272))</f>
        <v>0.97095059445466747</v>
      </c>
      <c r="H272" s="39"/>
      <c r="I272" s="46" t="s">
        <v>229</v>
      </c>
      <c r="J272" s="30"/>
    </row>
    <row r="273" spans="1:10" ht="21" x14ac:dyDescent="0.45">
      <c r="A273" s="39"/>
      <c r="B273" s="39"/>
      <c r="C273" s="40" t="s">
        <v>219</v>
      </c>
      <c r="D273" s="39">
        <v>15</v>
      </c>
      <c r="E273" s="39">
        <v>2</v>
      </c>
      <c r="F273" s="39">
        <f t="shared" si="65"/>
        <v>13</v>
      </c>
      <c r="G273" s="39">
        <f>((-E273/D273)*IMLOG2(E273/D273)+(-F273/D273)*IMLOG2(F273/D273))</f>
        <v>0.56650950655290522</v>
      </c>
      <c r="H273" s="39"/>
      <c r="I273" s="42" t="s">
        <v>26</v>
      </c>
      <c r="J273" s="30"/>
    </row>
    <row r="274" spans="1:10" ht="21" x14ac:dyDescent="0.45">
      <c r="A274" s="39"/>
      <c r="B274" s="39"/>
      <c r="C274" s="40" t="s">
        <v>220</v>
      </c>
      <c r="D274" s="39">
        <v>2</v>
      </c>
      <c r="E274" s="39">
        <v>1</v>
      </c>
      <c r="F274" s="39">
        <f t="shared" si="65"/>
        <v>1</v>
      </c>
      <c r="G274" s="39">
        <f t="shared" ref="G274" si="66">((-E274/D274)*IMLOG2(E274/D274)+(-F274/D274)*IMLOG2(F274/D274))</f>
        <v>1</v>
      </c>
      <c r="H274" s="39"/>
      <c r="I274" s="42" t="s">
        <v>26</v>
      </c>
      <c r="J274" s="30"/>
    </row>
    <row r="275" spans="1:10" ht="32" x14ac:dyDescent="0.45">
      <c r="A275" s="19"/>
      <c r="B275" s="21" t="s">
        <v>173</v>
      </c>
      <c r="C275" s="19"/>
      <c r="D275" s="19"/>
      <c r="E275" s="19"/>
      <c r="F275" s="19"/>
      <c r="G275" s="19"/>
      <c r="H275" s="19">
        <f>(G247)-((D276/D247*G276)+(D277/D247*G277)+(D278/D247*G278)+(D279/D247*G279))</f>
        <v>0.12833104976710152</v>
      </c>
      <c r="I275" s="26">
        <f t="shared" si="55"/>
        <v>0.12833104976710152</v>
      </c>
      <c r="J275" s="30"/>
    </row>
    <row r="276" spans="1:10" ht="21" x14ac:dyDescent="0.45">
      <c r="A276" s="19"/>
      <c r="B276" s="19"/>
      <c r="C276" s="21" t="s">
        <v>57</v>
      </c>
      <c r="D276" s="19">
        <v>5</v>
      </c>
      <c r="E276" s="19">
        <v>0</v>
      </c>
      <c r="F276" s="19">
        <f t="shared" ref="F276:F279" si="67">D276-E276</f>
        <v>5</v>
      </c>
      <c r="G276" s="19">
        <v>0</v>
      </c>
      <c r="H276" s="19"/>
      <c r="I276" s="26"/>
      <c r="J276" s="30"/>
    </row>
    <row r="277" spans="1:10" ht="21" x14ac:dyDescent="0.45">
      <c r="A277" s="19"/>
      <c r="B277" s="19"/>
      <c r="C277" s="21" t="s">
        <v>53</v>
      </c>
      <c r="D277" s="19">
        <v>3</v>
      </c>
      <c r="E277" s="19">
        <v>1</v>
      </c>
      <c r="F277" s="19">
        <f t="shared" si="67"/>
        <v>2</v>
      </c>
      <c r="G277" s="19">
        <f t="shared" ref="G277:G279" si="68">((-E277/D277)*IMLOG2(E277/D277)+(-F277/D277)*IMLOG2(F277/D277))</f>
        <v>0.91829583405449056</v>
      </c>
      <c r="H277" s="19"/>
      <c r="I277" s="26"/>
      <c r="J277" s="30"/>
    </row>
    <row r="278" spans="1:10" ht="21" x14ac:dyDescent="0.45">
      <c r="A278" s="19"/>
      <c r="B278" s="19"/>
      <c r="C278" s="21" t="s">
        <v>22</v>
      </c>
      <c r="D278" s="19">
        <v>2</v>
      </c>
      <c r="E278" s="19">
        <v>1</v>
      </c>
      <c r="F278" s="19">
        <f t="shared" si="67"/>
        <v>1</v>
      </c>
      <c r="G278" s="19">
        <f t="shared" si="68"/>
        <v>1</v>
      </c>
      <c r="H278" s="19"/>
      <c r="I278" s="26"/>
      <c r="J278" s="30"/>
    </row>
    <row r="279" spans="1:10" ht="21" x14ac:dyDescent="0.45">
      <c r="A279" s="19"/>
      <c r="B279" s="19"/>
      <c r="C279" s="21" t="s">
        <v>33</v>
      </c>
      <c r="D279" s="19">
        <v>12</v>
      </c>
      <c r="E279" s="19">
        <v>4</v>
      </c>
      <c r="F279" s="19">
        <f t="shared" si="67"/>
        <v>8</v>
      </c>
      <c r="G279" s="19">
        <f t="shared" si="68"/>
        <v>0.91829583405449056</v>
      </c>
      <c r="H279" s="19"/>
      <c r="I279" s="26"/>
      <c r="J279" s="30"/>
    </row>
    <row r="280" spans="1:10" ht="32" x14ac:dyDescent="0.45">
      <c r="A280" s="19"/>
      <c r="B280" s="21" t="s">
        <v>218</v>
      </c>
      <c r="C280" s="19"/>
      <c r="D280" s="19"/>
      <c r="E280" s="19"/>
      <c r="F280" s="19"/>
      <c r="G280" s="19"/>
      <c r="H280" s="19">
        <f>(G247)-((D281/D247*G281)+(D282/D247*G282)+(D283/D247*G283)+(D284/D247*G284))</f>
        <v>5.8844846259708539E-2</v>
      </c>
      <c r="I280" s="26">
        <f t="shared" si="55"/>
        <v>5.8844846259708539E-2</v>
      </c>
      <c r="J280" s="30"/>
    </row>
    <row r="281" spans="1:10" ht="21" x14ac:dyDescent="0.45">
      <c r="A281" s="19"/>
      <c r="B281" s="19"/>
      <c r="C281" s="21" t="s">
        <v>174</v>
      </c>
      <c r="D281" s="19">
        <v>2</v>
      </c>
      <c r="E281" s="19">
        <v>0</v>
      </c>
      <c r="F281" s="19">
        <f t="shared" ref="F281:F284" si="69">D281-E281</f>
        <v>2</v>
      </c>
      <c r="G281" s="19">
        <v>0</v>
      </c>
      <c r="H281" s="19"/>
      <c r="I281" s="26"/>
      <c r="J281" s="30"/>
    </row>
    <row r="282" spans="1:10" ht="21" x14ac:dyDescent="0.45">
      <c r="A282" s="19"/>
      <c r="B282" s="19"/>
      <c r="C282" s="21" t="s">
        <v>175</v>
      </c>
      <c r="D282" s="19">
        <v>8</v>
      </c>
      <c r="E282" s="19">
        <v>2</v>
      </c>
      <c r="F282" s="19">
        <f t="shared" si="69"/>
        <v>6</v>
      </c>
      <c r="G282" s="19">
        <f t="shared" ref="G282:G284" si="70">((-E282/D282)*IMLOG2(E282/D282)+(-F282/D282)*IMLOG2(F282/D282))</f>
        <v>0.81127812445913294</v>
      </c>
      <c r="H282" s="19"/>
      <c r="I282" s="26"/>
      <c r="J282" s="30"/>
    </row>
    <row r="283" spans="1:10" ht="21" x14ac:dyDescent="0.45">
      <c r="A283" s="19"/>
      <c r="B283" s="19"/>
      <c r="C283" s="21" t="s">
        <v>176</v>
      </c>
      <c r="D283" s="19">
        <v>10</v>
      </c>
      <c r="E283" s="19">
        <v>3</v>
      </c>
      <c r="F283" s="19">
        <f t="shared" si="69"/>
        <v>7</v>
      </c>
      <c r="G283" s="19">
        <f t="shared" si="70"/>
        <v>0.88129089923069359</v>
      </c>
      <c r="H283" s="19"/>
      <c r="I283" s="26"/>
      <c r="J283" s="30"/>
    </row>
    <row r="284" spans="1:10" ht="21" x14ac:dyDescent="0.45">
      <c r="A284" s="19"/>
      <c r="B284" s="19"/>
      <c r="C284" s="21" t="s">
        <v>177</v>
      </c>
      <c r="D284" s="19">
        <v>2</v>
      </c>
      <c r="E284" s="19">
        <v>1</v>
      </c>
      <c r="F284" s="19">
        <f t="shared" si="69"/>
        <v>1</v>
      </c>
      <c r="G284" s="19">
        <f t="shared" si="70"/>
        <v>1</v>
      </c>
      <c r="H284" s="19"/>
      <c r="I284" s="26"/>
      <c r="J284" s="30"/>
    </row>
    <row r="285" spans="1:10" ht="21" x14ac:dyDescent="0.45">
      <c r="A285" s="19"/>
      <c r="B285" s="19" t="s">
        <v>181</v>
      </c>
      <c r="C285" s="19"/>
      <c r="D285" s="19"/>
      <c r="E285" s="19"/>
      <c r="F285" s="19"/>
      <c r="G285" s="19"/>
      <c r="H285" s="19">
        <f>(G247)-((D286/D247*G286)+(D287/D247*G287)+(D288/D247*G288))</f>
        <v>0</v>
      </c>
      <c r="I285" s="26">
        <f t="shared" si="55"/>
        <v>0</v>
      </c>
      <c r="J285" s="30"/>
    </row>
    <row r="286" spans="1:10" ht="21" x14ac:dyDescent="0.45">
      <c r="A286" s="19"/>
      <c r="B286" s="19"/>
      <c r="C286" s="21" t="s">
        <v>172</v>
      </c>
      <c r="D286" s="19">
        <v>22</v>
      </c>
      <c r="E286" s="19">
        <v>6</v>
      </c>
      <c r="F286" s="19">
        <f t="shared" ref="F286" si="71">D286-E286</f>
        <v>16</v>
      </c>
      <c r="G286" s="19">
        <f t="shared" ref="G286" si="72">((-E286/D286)*IMLOG2(E286/D286)+(-F286/D286)*IMLOG2(F286/D286))</f>
        <v>0.84535093662243588</v>
      </c>
      <c r="H286" s="19"/>
      <c r="I286" s="26"/>
      <c r="J286" s="30"/>
    </row>
    <row r="287" spans="1:10" ht="21" x14ac:dyDescent="0.45">
      <c r="A287" s="19"/>
      <c r="B287" s="19"/>
      <c r="C287" s="21" t="s">
        <v>182</v>
      </c>
      <c r="D287" s="19">
        <v>0</v>
      </c>
      <c r="E287" s="19">
        <v>0</v>
      </c>
      <c r="F287" s="19">
        <v>0</v>
      </c>
      <c r="G287" s="19">
        <v>0</v>
      </c>
      <c r="H287" s="19"/>
      <c r="I287" s="26"/>
      <c r="J287" s="30"/>
    </row>
    <row r="288" spans="1:10" ht="21" x14ac:dyDescent="0.45">
      <c r="A288" s="19"/>
      <c r="B288" s="19"/>
      <c r="C288" s="21" t="s">
        <v>183</v>
      </c>
      <c r="D288" s="19">
        <v>0</v>
      </c>
      <c r="E288" s="19">
        <v>0</v>
      </c>
      <c r="F288" s="19">
        <v>0</v>
      </c>
      <c r="G288" s="19">
        <v>0</v>
      </c>
      <c r="H288" s="19"/>
      <c r="I288" s="26"/>
      <c r="J288" s="30"/>
    </row>
    <row r="292" spans="1:10" ht="31" x14ac:dyDescent="0.45">
      <c r="A292" s="17" t="s">
        <v>148</v>
      </c>
      <c r="B292" s="17"/>
      <c r="C292" s="17"/>
      <c r="D292" s="18" t="s">
        <v>149</v>
      </c>
      <c r="E292" s="18" t="s">
        <v>150</v>
      </c>
      <c r="F292" s="18" t="s">
        <v>151</v>
      </c>
      <c r="G292" s="18" t="s">
        <v>152</v>
      </c>
      <c r="H292" s="18" t="s">
        <v>153</v>
      </c>
      <c r="I292" s="26"/>
      <c r="J292" s="29" t="s">
        <v>222</v>
      </c>
    </row>
    <row r="293" spans="1:10" ht="46.5" x14ac:dyDescent="0.45">
      <c r="A293" s="17" t="s">
        <v>235</v>
      </c>
      <c r="B293" s="23" t="s">
        <v>236</v>
      </c>
      <c r="C293" s="24"/>
      <c r="D293" s="24">
        <v>5</v>
      </c>
      <c r="E293" s="24">
        <v>3</v>
      </c>
      <c r="F293" s="24">
        <f t="shared" ref="F293" si="73">D293-E293</f>
        <v>2</v>
      </c>
      <c r="G293" s="24">
        <f>((-E293/D293)*IMLOG2(E293/D293)+(-F293/D293)*IMLOG2(F293/D293))</f>
        <v>0.97095059445466747</v>
      </c>
      <c r="H293" s="24"/>
      <c r="I293" s="26"/>
      <c r="J293" s="47" t="s">
        <v>223</v>
      </c>
    </row>
    <row r="294" spans="1:10" ht="21" x14ac:dyDescent="0.45">
      <c r="A294" s="19"/>
      <c r="B294" s="19" t="s">
        <v>155</v>
      </c>
      <c r="C294" s="19"/>
      <c r="D294" s="19"/>
      <c r="E294" s="19"/>
      <c r="F294" s="19"/>
      <c r="G294" s="19"/>
      <c r="H294" s="19">
        <f>(G293)-((D295/D293*G295)+(D296/D293*G296))</f>
        <v>0.17095059445466743</v>
      </c>
      <c r="I294" s="26">
        <f>H294</f>
        <v>0.17095059445466743</v>
      </c>
      <c r="J294" s="30"/>
    </row>
    <row r="295" spans="1:10" ht="21" x14ac:dyDescent="0.45">
      <c r="A295" s="19"/>
      <c r="B295" s="19"/>
      <c r="C295" s="19" t="s">
        <v>16</v>
      </c>
      <c r="D295" s="19">
        <v>4</v>
      </c>
      <c r="E295" s="19">
        <v>2</v>
      </c>
      <c r="F295" s="19">
        <f>(D295-E295)</f>
        <v>2</v>
      </c>
      <c r="G295" s="19">
        <f>((-E295/D295)*IMLOG2(E295/D295)+(-F295/D295)*IMLOG2(F295/D295))</f>
        <v>1</v>
      </c>
      <c r="H295" s="19"/>
      <c r="I295" s="26"/>
      <c r="J295" s="30"/>
    </row>
    <row r="296" spans="1:10" ht="21" x14ac:dyDescent="0.45">
      <c r="A296" s="19"/>
      <c r="B296" s="19"/>
      <c r="C296" s="19" t="s">
        <v>28</v>
      </c>
      <c r="D296" s="19">
        <v>1</v>
      </c>
      <c r="E296" s="19">
        <v>1</v>
      </c>
      <c r="F296" s="19">
        <f>(D296-E296)</f>
        <v>0</v>
      </c>
      <c r="G296" s="19">
        <v>0</v>
      </c>
      <c r="H296" s="19"/>
      <c r="I296" s="26"/>
      <c r="J296" s="30"/>
    </row>
    <row r="297" spans="1:10" ht="21" x14ac:dyDescent="0.45">
      <c r="A297" s="39"/>
      <c r="B297" s="39" t="s">
        <v>156</v>
      </c>
      <c r="C297" s="39"/>
      <c r="D297" s="39"/>
      <c r="E297" s="39"/>
      <c r="F297" s="39"/>
      <c r="G297" s="39"/>
      <c r="H297" s="39">
        <f>(G293)-((D298/D293*G298)+(D299/D293*G299)+(D300/D293*G300))</f>
        <v>0.97095059445466747</v>
      </c>
      <c r="I297" s="26">
        <f t="shared" ref="I297:I327" si="74">H297</f>
        <v>0.97095059445466747</v>
      </c>
      <c r="J297" s="30"/>
    </row>
    <row r="298" spans="1:10" ht="21" x14ac:dyDescent="0.45">
      <c r="A298" s="39"/>
      <c r="B298" s="39"/>
      <c r="C298" s="39" t="s">
        <v>17</v>
      </c>
      <c r="D298" s="39">
        <v>2</v>
      </c>
      <c r="E298" s="39">
        <v>0</v>
      </c>
      <c r="F298" s="39">
        <f>D298-E298</f>
        <v>2</v>
      </c>
      <c r="G298" s="39">
        <v>0</v>
      </c>
      <c r="H298" s="39"/>
      <c r="I298" s="42" t="s">
        <v>26</v>
      </c>
      <c r="J298" s="30"/>
    </row>
    <row r="299" spans="1:10" ht="21" x14ac:dyDescent="0.45">
      <c r="A299" s="39"/>
      <c r="B299" s="39"/>
      <c r="C299" s="39" t="s">
        <v>157</v>
      </c>
      <c r="D299" s="39">
        <v>3</v>
      </c>
      <c r="E299" s="39">
        <v>3</v>
      </c>
      <c r="F299" s="39">
        <f t="shared" ref="F299" si="75">D299-E299</f>
        <v>0</v>
      </c>
      <c r="G299" s="39">
        <v>0</v>
      </c>
      <c r="H299" s="39"/>
      <c r="I299" s="42" t="s">
        <v>45</v>
      </c>
      <c r="J299" s="30"/>
    </row>
    <row r="300" spans="1:10" ht="21" x14ac:dyDescent="0.45">
      <c r="A300" s="39"/>
      <c r="B300" s="39"/>
      <c r="C300" s="39" t="s">
        <v>37</v>
      </c>
      <c r="D300" s="39">
        <v>0</v>
      </c>
      <c r="E300" s="39">
        <v>0</v>
      </c>
      <c r="F300" s="39">
        <v>0</v>
      </c>
      <c r="G300" s="39">
        <v>0</v>
      </c>
      <c r="H300" s="39"/>
      <c r="I300" s="42" t="s">
        <v>237</v>
      </c>
      <c r="J300" s="30"/>
    </row>
    <row r="301" spans="1:10" ht="21" x14ac:dyDescent="0.45">
      <c r="A301" s="19"/>
      <c r="B301" s="19" t="s">
        <v>158</v>
      </c>
      <c r="C301" s="19"/>
      <c r="D301" s="19"/>
      <c r="E301" s="19"/>
      <c r="F301" s="19"/>
      <c r="G301" s="19"/>
      <c r="H301" s="19">
        <f>(G293)-((D302/D293*G302)+(D303/D293*G303)+(D304/D293*G304)+(D305/D293*G305))</f>
        <v>0.17095059445466743</v>
      </c>
      <c r="I301" s="26">
        <f t="shared" si="74"/>
        <v>0.17095059445466743</v>
      </c>
      <c r="J301" s="30"/>
    </row>
    <row r="302" spans="1:10" ht="32" x14ac:dyDescent="0.45">
      <c r="A302" s="19"/>
      <c r="B302" s="19"/>
      <c r="C302" s="21" t="s">
        <v>56</v>
      </c>
      <c r="D302" s="24">
        <v>1</v>
      </c>
      <c r="E302" s="24">
        <v>1</v>
      </c>
      <c r="F302" s="24">
        <f t="shared" ref="F302:F305" si="76">D302-E302</f>
        <v>0</v>
      </c>
      <c r="G302" s="24">
        <v>0</v>
      </c>
      <c r="H302" s="19"/>
      <c r="I302" s="26"/>
      <c r="J302" s="30"/>
    </row>
    <row r="303" spans="1:10" ht="21" x14ac:dyDescent="0.45">
      <c r="A303" s="19"/>
      <c r="B303" s="19"/>
      <c r="C303" s="19" t="s">
        <v>159</v>
      </c>
      <c r="D303" s="24">
        <v>0</v>
      </c>
      <c r="E303" s="24">
        <v>0</v>
      </c>
      <c r="F303" s="24">
        <f t="shared" si="76"/>
        <v>0</v>
      </c>
      <c r="G303" s="24">
        <v>0</v>
      </c>
      <c r="H303" s="19"/>
      <c r="I303" s="26"/>
      <c r="J303" s="30"/>
    </row>
    <row r="304" spans="1:10" ht="32" x14ac:dyDescent="0.45">
      <c r="A304" s="19"/>
      <c r="B304" s="19"/>
      <c r="C304" s="21" t="s">
        <v>160</v>
      </c>
      <c r="D304" s="24">
        <v>2</v>
      </c>
      <c r="E304" s="24">
        <v>1</v>
      </c>
      <c r="F304" s="24">
        <f t="shared" si="76"/>
        <v>1</v>
      </c>
      <c r="G304" s="24">
        <f t="shared" ref="G304:G305" si="77">((-E304/D304)*IMLOG2(E304/D304)+(-F304/D304)*IMLOG2(F304/D304))</f>
        <v>1</v>
      </c>
      <c r="H304" s="19"/>
      <c r="I304" s="26"/>
      <c r="J304" s="30"/>
    </row>
    <row r="305" spans="1:10" ht="32" x14ac:dyDescent="0.45">
      <c r="A305" s="19"/>
      <c r="B305" s="19"/>
      <c r="C305" s="21" t="s">
        <v>161</v>
      </c>
      <c r="D305" s="24">
        <v>2</v>
      </c>
      <c r="E305" s="24">
        <v>1</v>
      </c>
      <c r="F305" s="24">
        <f t="shared" si="76"/>
        <v>1</v>
      </c>
      <c r="G305" s="24">
        <f t="shared" si="77"/>
        <v>1</v>
      </c>
      <c r="H305" s="19"/>
      <c r="I305" s="26"/>
      <c r="J305" s="30"/>
    </row>
    <row r="306" spans="1:10" ht="32" x14ac:dyDescent="0.45">
      <c r="A306" s="19"/>
      <c r="B306" s="21" t="s">
        <v>162</v>
      </c>
      <c r="C306" s="19"/>
      <c r="D306" s="19"/>
      <c r="E306" s="19"/>
      <c r="F306" s="19"/>
      <c r="G306" s="19"/>
      <c r="H306" s="19">
        <f>(G293)-((D307/D293*G307)+(D308/D293*G308)+(D309/D293*G309))</f>
        <v>0.32192809488736107</v>
      </c>
      <c r="I306" s="26">
        <f t="shared" si="74"/>
        <v>0.32192809488736107</v>
      </c>
      <c r="J306" s="30"/>
    </row>
    <row r="307" spans="1:10" ht="21" x14ac:dyDescent="0.45">
      <c r="A307" s="19"/>
      <c r="B307" s="19"/>
      <c r="C307" s="21" t="s">
        <v>163</v>
      </c>
      <c r="D307" s="19">
        <v>1</v>
      </c>
      <c r="E307" s="19">
        <v>0</v>
      </c>
      <c r="F307" s="19">
        <f t="shared" ref="F307:F308" si="78">D307-E307</f>
        <v>1</v>
      </c>
      <c r="G307" s="19">
        <v>0</v>
      </c>
      <c r="H307" s="19"/>
      <c r="I307" s="26"/>
      <c r="J307" s="30"/>
    </row>
    <row r="308" spans="1:10" ht="21" x14ac:dyDescent="0.45">
      <c r="A308" s="19"/>
      <c r="B308" s="19"/>
      <c r="C308" s="21" t="s">
        <v>164</v>
      </c>
      <c r="D308" s="19">
        <v>4</v>
      </c>
      <c r="E308" s="19">
        <v>3</v>
      </c>
      <c r="F308" s="19">
        <f t="shared" si="78"/>
        <v>1</v>
      </c>
      <c r="G308" s="19">
        <f t="shared" ref="G308" si="79">((-E308/D308)*IMLOG2(E308/D308)+(-F308/D308)*IMLOG2(F308/D308))</f>
        <v>0.81127812445913294</v>
      </c>
      <c r="H308" s="19"/>
      <c r="I308" s="26"/>
      <c r="J308" s="30"/>
    </row>
    <row r="309" spans="1:10" ht="21" x14ac:dyDescent="0.45">
      <c r="A309" s="19"/>
      <c r="B309" s="19"/>
      <c r="C309" s="21" t="s">
        <v>165</v>
      </c>
      <c r="D309" s="19">
        <v>0</v>
      </c>
      <c r="E309" s="19">
        <v>0</v>
      </c>
      <c r="F309" s="19">
        <v>0</v>
      </c>
      <c r="G309" s="19">
        <v>0</v>
      </c>
      <c r="H309" s="19"/>
      <c r="I309" s="26"/>
      <c r="J309" s="30"/>
    </row>
    <row r="310" spans="1:10" ht="21" x14ac:dyDescent="0.45">
      <c r="A310" s="19"/>
      <c r="B310" s="19" t="s">
        <v>166</v>
      </c>
      <c r="C310" s="19"/>
      <c r="D310" s="19"/>
      <c r="E310" s="19"/>
      <c r="F310" s="19"/>
      <c r="G310" s="19"/>
      <c r="H310" s="19">
        <f>(G293)-((D311/D293*G311)+(D312/D293*G312)+(D313/D293*G313))</f>
        <v>0.57095059445466745</v>
      </c>
      <c r="I310" s="26">
        <f t="shared" si="74"/>
        <v>0.57095059445466745</v>
      </c>
      <c r="J310" s="30"/>
    </row>
    <row r="311" spans="1:10" ht="21" x14ac:dyDescent="0.45">
      <c r="A311" s="19"/>
      <c r="B311" s="19"/>
      <c r="C311" s="21" t="s">
        <v>167</v>
      </c>
      <c r="D311" s="19">
        <v>1</v>
      </c>
      <c r="E311" s="19">
        <v>0</v>
      </c>
      <c r="F311" s="19">
        <f t="shared" ref="F311:F313" si="80">D311-E311</f>
        <v>1</v>
      </c>
      <c r="G311" s="19">
        <v>0</v>
      </c>
      <c r="H311" s="19"/>
      <c r="I311" s="26"/>
      <c r="J311" s="30"/>
    </row>
    <row r="312" spans="1:10" ht="21" x14ac:dyDescent="0.45">
      <c r="A312" s="19"/>
      <c r="B312" s="19"/>
      <c r="C312" s="21" t="s">
        <v>168</v>
      </c>
      <c r="D312" s="19">
        <v>2</v>
      </c>
      <c r="E312" s="19">
        <v>2</v>
      </c>
      <c r="F312" s="19">
        <f t="shared" si="80"/>
        <v>0</v>
      </c>
      <c r="G312" s="19">
        <v>0</v>
      </c>
      <c r="H312" s="19"/>
      <c r="I312" s="26"/>
      <c r="J312" s="30"/>
    </row>
    <row r="313" spans="1:10" ht="21" x14ac:dyDescent="0.45">
      <c r="A313" s="19"/>
      <c r="B313" s="19"/>
      <c r="C313" s="21" t="s">
        <v>169</v>
      </c>
      <c r="D313" s="19">
        <v>2</v>
      </c>
      <c r="E313" s="19">
        <v>1</v>
      </c>
      <c r="F313" s="19">
        <f t="shared" si="80"/>
        <v>1</v>
      </c>
      <c r="G313" s="19">
        <f t="shared" ref="G313" si="81">((-E313/D313)*IMLOG2(E313/D313)+(-F313/D313)*IMLOG2(F313/D313))</f>
        <v>1</v>
      </c>
      <c r="H313" s="19"/>
      <c r="I313" s="26"/>
      <c r="J313" s="30"/>
    </row>
    <row r="314" spans="1:10" ht="32" x14ac:dyDescent="0.45">
      <c r="A314" s="19"/>
      <c r="B314" s="21" t="s">
        <v>170</v>
      </c>
      <c r="C314" s="19"/>
      <c r="D314" s="19"/>
      <c r="E314" s="19"/>
      <c r="F314" s="19"/>
      <c r="G314" s="19"/>
      <c r="H314" s="19">
        <f>(G293)-((D315/D293*G315)+(D316/D293*G316))</f>
        <v>0</v>
      </c>
      <c r="I314" s="26">
        <f t="shared" si="74"/>
        <v>0</v>
      </c>
      <c r="J314" s="30"/>
    </row>
    <row r="315" spans="1:10" ht="21" x14ac:dyDescent="0.45">
      <c r="A315" s="19"/>
      <c r="B315" s="19"/>
      <c r="C315" s="21" t="s">
        <v>32</v>
      </c>
      <c r="D315" s="19">
        <v>5</v>
      </c>
      <c r="E315" s="19">
        <v>3</v>
      </c>
      <c r="F315" s="19">
        <f t="shared" ref="F315:F316" si="82">D315-E315</f>
        <v>2</v>
      </c>
      <c r="G315" s="19">
        <f>((-E315/D315)*IMLOG2(E315/D315)+(-F315/D315)*IMLOG2(F315/D315))</f>
        <v>0.97095059445466747</v>
      </c>
      <c r="H315" s="19"/>
      <c r="I315" s="26"/>
      <c r="J315" s="30"/>
    </row>
    <row r="316" spans="1:10" ht="21" x14ac:dyDescent="0.45">
      <c r="A316" s="19"/>
      <c r="B316" s="19"/>
      <c r="C316" s="21" t="s">
        <v>21</v>
      </c>
      <c r="D316" s="19">
        <v>0</v>
      </c>
      <c r="E316" s="19">
        <v>0</v>
      </c>
      <c r="F316" s="19">
        <f t="shared" si="82"/>
        <v>0</v>
      </c>
      <c r="G316" s="19">
        <v>0</v>
      </c>
      <c r="H316" s="19"/>
      <c r="I316" s="26"/>
      <c r="J316" s="30"/>
    </row>
    <row r="317" spans="1:10" ht="32" x14ac:dyDescent="0.45">
      <c r="A317" s="19"/>
      <c r="B317" s="21" t="s">
        <v>173</v>
      </c>
      <c r="C317" s="19"/>
      <c r="D317" s="19"/>
      <c r="E317" s="19"/>
      <c r="F317" s="19"/>
      <c r="G317" s="19"/>
      <c r="H317" s="19">
        <f>(G293)-((D318/D293*G318)+(D319/D293*G319)+(D320/D293*G320)+(D321/D293*G321))</f>
        <v>0.97095059445466747</v>
      </c>
      <c r="I317" s="26">
        <f t="shared" si="74"/>
        <v>0.97095059445466747</v>
      </c>
      <c r="J317" s="30"/>
    </row>
    <row r="318" spans="1:10" ht="21" x14ac:dyDescent="0.45">
      <c r="A318" s="19"/>
      <c r="B318" s="19"/>
      <c r="C318" s="21" t="s">
        <v>57</v>
      </c>
      <c r="D318" s="19">
        <v>0</v>
      </c>
      <c r="E318" s="19">
        <v>0</v>
      </c>
      <c r="F318" s="19">
        <f t="shared" ref="F318:F321" si="83">D318-E318</f>
        <v>0</v>
      </c>
      <c r="G318" s="19">
        <v>0</v>
      </c>
      <c r="H318" s="19"/>
      <c r="I318" s="26"/>
      <c r="J318" s="30"/>
    </row>
    <row r="319" spans="1:10" ht="21" x14ac:dyDescent="0.45">
      <c r="A319" s="19"/>
      <c r="B319" s="19"/>
      <c r="C319" s="21" t="s">
        <v>53</v>
      </c>
      <c r="D319" s="19">
        <v>1</v>
      </c>
      <c r="E319" s="19">
        <v>1</v>
      </c>
      <c r="F319" s="19">
        <f t="shared" si="83"/>
        <v>0</v>
      </c>
      <c r="G319" s="19">
        <v>0</v>
      </c>
      <c r="H319" s="19"/>
      <c r="I319" s="26"/>
      <c r="J319" s="30"/>
    </row>
    <row r="320" spans="1:10" ht="21" x14ac:dyDescent="0.45">
      <c r="A320" s="19"/>
      <c r="B320" s="19"/>
      <c r="C320" s="21" t="s">
        <v>22</v>
      </c>
      <c r="D320" s="19">
        <v>0</v>
      </c>
      <c r="E320" s="19">
        <v>0</v>
      </c>
      <c r="F320" s="19">
        <f t="shared" si="83"/>
        <v>0</v>
      </c>
      <c r="G320" s="19">
        <v>0</v>
      </c>
      <c r="H320" s="19"/>
      <c r="I320" s="26"/>
      <c r="J320" s="30"/>
    </row>
    <row r="321" spans="1:10" ht="21" x14ac:dyDescent="0.45">
      <c r="A321" s="19"/>
      <c r="B321" s="19"/>
      <c r="C321" s="21" t="s">
        <v>33</v>
      </c>
      <c r="D321" s="19">
        <v>4</v>
      </c>
      <c r="E321" s="19">
        <v>4</v>
      </c>
      <c r="F321" s="19">
        <f t="shared" si="83"/>
        <v>0</v>
      </c>
      <c r="G321" s="19">
        <v>0</v>
      </c>
      <c r="H321" s="19"/>
      <c r="I321" s="26"/>
      <c r="J321" s="30"/>
    </row>
    <row r="322" spans="1:10" ht="32" x14ac:dyDescent="0.45">
      <c r="A322" s="19"/>
      <c r="B322" s="21" t="s">
        <v>218</v>
      </c>
      <c r="C322" s="19"/>
      <c r="D322" s="19"/>
      <c r="E322" s="19"/>
      <c r="F322" s="19"/>
      <c r="G322" s="19"/>
      <c r="H322" s="19">
        <f>(G293)-((D323/D293*G323)+(D324/D293*G324)+(D325/D293*G325)+(D326/D293*G326))</f>
        <v>0.41997309402197314</v>
      </c>
      <c r="I322" s="26">
        <f t="shared" si="74"/>
        <v>0.41997309402197314</v>
      </c>
      <c r="J322" s="30"/>
    </row>
    <row r="323" spans="1:10" ht="21" x14ac:dyDescent="0.45">
      <c r="A323" s="19"/>
      <c r="B323" s="19"/>
      <c r="C323" s="21" t="s">
        <v>174</v>
      </c>
      <c r="D323" s="19">
        <v>0</v>
      </c>
      <c r="E323" s="19">
        <v>0</v>
      </c>
      <c r="F323" s="19">
        <f t="shared" ref="F323:F326" si="84">D323-E323</f>
        <v>0</v>
      </c>
      <c r="G323" s="19">
        <v>0</v>
      </c>
      <c r="H323" s="19"/>
      <c r="I323" s="26"/>
      <c r="J323" s="30"/>
    </row>
    <row r="324" spans="1:10" ht="21" x14ac:dyDescent="0.45">
      <c r="A324" s="19"/>
      <c r="B324" s="19"/>
      <c r="C324" s="21" t="s">
        <v>175</v>
      </c>
      <c r="D324" s="19">
        <v>1</v>
      </c>
      <c r="E324" s="19">
        <v>1</v>
      </c>
      <c r="F324" s="19">
        <f t="shared" si="84"/>
        <v>0</v>
      </c>
      <c r="G324" s="19">
        <v>0</v>
      </c>
      <c r="H324" s="19"/>
      <c r="I324" s="26"/>
      <c r="J324" s="30"/>
    </row>
    <row r="325" spans="1:10" ht="21" x14ac:dyDescent="0.45">
      <c r="A325" s="19"/>
      <c r="B325" s="19"/>
      <c r="C325" s="21" t="s">
        <v>176</v>
      </c>
      <c r="D325" s="19">
        <v>3</v>
      </c>
      <c r="E325" s="19">
        <v>1</v>
      </c>
      <c r="F325" s="19">
        <f t="shared" si="84"/>
        <v>2</v>
      </c>
      <c r="G325" s="19">
        <f t="shared" ref="G325" si="85">((-E325/D325)*IMLOG2(E325/D325)+(-F325/D325)*IMLOG2(F325/D325))</f>
        <v>0.91829583405449056</v>
      </c>
      <c r="H325" s="19"/>
      <c r="I325" s="26"/>
      <c r="J325" s="30"/>
    </row>
    <row r="326" spans="1:10" ht="21" x14ac:dyDescent="0.45">
      <c r="A326" s="19"/>
      <c r="B326" s="19"/>
      <c r="C326" s="21" t="s">
        <v>177</v>
      </c>
      <c r="D326" s="19">
        <v>1</v>
      </c>
      <c r="E326" s="19">
        <v>1</v>
      </c>
      <c r="F326" s="19">
        <f t="shared" si="84"/>
        <v>0</v>
      </c>
      <c r="G326" s="19">
        <v>0</v>
      </c>
      <c r="H326" s="19"/>
      <c r="I326" s="26"/>
      <c r="J326" s="30"/>
    </row>
    <row r="327" spans="1:10" ht="21" x14ac:dyDescent="0.45">
      <c r="A327" s="19"/>
      <c r="B327" s="19" t="s">
        <v>181</v>
      </c>
      <c r="C327" s="19"/>
      <c r="D327" s="19"/>
      <c r="E327" s="19"/>
      <c r="F327" s="19"/>
      <c r="G327" s="19"/>
      <c r="H327" s="19">
        <f>(G293)-((D328/D293*G328)+(D329/D293*G329)+(D330/D293*G330))</f>
        <v>0</v>
      </c>
      <c r="I327" s="26">
        <f t="shared" si="74"/>
        <v>0</v>
      </c>
      <c r="J327" s="30"/>
    </row>
    <row r="328" spans="1:10" ht="21" x14ac:dyDescent="0.45">
      <c r="A328" s="19"/>
      <c r="B328" s="19"/>
      <c r="C328" s="21" t="s">
        <v>172</v>
      </c>
      <c r="D328" s="19">
        <v>5</v>
      </c>
      <c r="E328" s="19">
        <v>3</v>
      </c>
      <c r="F328" s="19">
        <f t="shared" ref="F328" si="86">D328-E328</f>
        <v>2</v>
      </c>
      <c r="G328" s="19">
        <f t="shared" ref="G328" si="87">((-E328/D328)*IMLOG2(E328/D328)+(-F328/D328)*IMLOG2(F328/D328))</f>
        <v>0.97095059445466747</v>
      </c>
      <c r="H328" s="19"/>
      <c r="I328" s="26"/>
      <c r="J328" s="30"/>
    </row>
    <row r="329" spans="1:10" ht="21" x14ac:dyDescent="0.45">
      <c r="A329" s="19"/>
      <c r="B329" s="19"/>
      <c r="C329" s="21" t="s">
        <v>182</v>
      </c>
      <c r="D329" s="19">
        <v>0</v>
      </c>
      <c r="E329" s="19">
        <v>0</v>
      </c>
      <c r="F329" s="19">
        <v>0</v>
      </c>
      <c r="G329" s="19">
        <v>0</v>
      </c>
      <c r="H329" s="19"/>
      <c r="I329" s="26"/>
      <c r="J329" s="30"/>
    </row>
    <row r="330" spans="1:10" ht="21" x14ac:dyDescent="0.45">
      <c r="A330" s="19"/>
      <c r="B330" s="19"/>
      <c r="C330" s="21" t="s">
        <v>183</v>
      </c>
      <c r="D330" s="19">
        <v>0</v>
      </c>
      <c r="E330" s="19">
        <v>0</v>
      </c>
      <c r="F330" s="19">
        <v>0</v>
      </c>
      <c r="G330" s="19">
        <v>0</v>
      </c>
      <c r="H330" s="19"/>
      <c r="I330" s="26"/>
      <c r="J330" s="30"/>
    </row>
    <row r="334" spans="1:10" ht="31" x14ac:dyDescent="0.45">
      <c r="A334" s="17" t="s">
        <v>148</v>
      </c>
      <c r="B334" s="17"/>
      <c r="C334" s="17"/>
      <c r="D334" s="18" t="s">
        <v>149</v>
      </c>
      <c r="E334" s="18" t="s">
        <v>150</v>
      </c>
      <c r="F334" s="18" t="s">
        <v>151</v>
      </c>
      <c r="G334" s="18" t="s">
        <v>152</v>
      </c>
      <c r="H334" s="18" t="s">
        <v>153</v>
      </c>
      <c r="I334" s="26"/>
      <c r="J334" s="29" t="s">
        <v>222</v>
      </c>
    </row>
    <row r="335" spans="1:10" ht="21" x14ac:dyDescent="0.45">
      <c r="A335" s="17" t="s">
        <v>233</v>
      </c>
      <c r="B335" s="23" t="s">
        <v>232</v>
      </c>
      <c r="C335" s="24"/>
      <c r="D335" s="24">
        <v>48</v>
      </c>
      <c r="E335" s="24">
        <v>6</v>
      </c>
      <c r="F335" s="24">
        <v>42</v>
      </c>
      <c r="G335" s="24">
        <f>((-E335/D335)*IMLOG2(E335/D335)+(-F335/D335)*IMLOG2(F335/D335))</f>
        <v>0.54356444319959651</v>
      </c>
      <c r="H335" s="24"/>
      <c r="I335" s="26"/>
      <c r="J335" s="47" t="s">
        <v>223</v>
      </c>
    </row>
    <row r="336" spans="1:10" ht="21" x14ac:dyDescent="0.45">
      <c r="A336" s="19"/>
      <c r="B336" s="19" t="s">
        <v>155</v>
      </c>
      <c r="C336" s="19"/>
      <c r="D336" s="19"/>
      <c r="E336" s="19"/>
      <c r="F336" s="19"/>
      <c r="G336" s="19"/>
      <c r="H336" s="19">
        <f>(G335)-((D337/D335*G337)+(D338/D335*G338))</f>
        <v>9.2254391891261056E-3</v>
      </c>
      <c r="I336" s="26">
        <f>H336</f>
        <v>9.2254391891261056E-3</v>
      </c>
      <c r="J336" s="30"/>
    </row>
    <row r="337" spans="1:10" ht="21" x14ac:dyDescent="0.45">
      <c r="A337" s="19"/>
      <c r="B337" s="19"/>
      <c r="C337" s="19" t="s">
        <v>16</v>
      </c>
      <c r="D337" s="19">
        <v>31</v>
      </c>
      <c r="E337" s="19">
        <v>3</v>
      </c>
      <c r="F337" s="19">
        <f>(D337-E337)</f>
        <v>28</v>
      </c>
      <c r="G337" s="19">
        <f t="shared" ref="G337:G338" si="88">((-E337/D337)*IMLOG2(E337/D337)+(-F337/D337)*IMLOG2(F337/D337))</f>
        <v>0.45868581620054028</v>
      </c>
      <c r="H337" s="19"/>
      <c r="I337" s="26"/>
      <c r="J337" s="30"/>
    </row>
    <row r="338" spans="1:10" ht="21" x14ac:dyDescent="0.45">
      <c r="A338" s="19"/>
      <c r="B338" s="19"/>
      <c r="C338" s="19" t="s">
        <v>28</v>
      </c>
      <c r="D338" s="19">
        <v>17</v>
      </c>
      <c r="E338" s="19">
        <v>3</v>
      </c>
      <c r="F338" s="19">
        <f>(D338-E338)</f>
        <v>14</v>
      </c>
      <c r="G338" s="19">
        <f t="shared" si="88"/>
        <v>0.6722948170756371</v>
      </c>
      <c r="H338" s="19"/>
      <c r="I338" s="26"/>
      <c r="J338" s="30"/>
    </row>
    <row r="339" spans="1:10" ht="21" x14ac:dyDescent="0.45">
      <c r="A339" s="19"/>
      <c r="B339" s="19" t="s">
        <v>156</v>
      </c>
      <c r="C339" s="19"/>
      <c r="D339" s="19"/>
      <c r="E339" s="19"/>
      <c r="F339" s="19"/>
      <c r="G339" s="19"/>
      <c r="H339" s="19">
        <f>(G335)-((D340/D335*G340)+(D341/D335*G341)+(D342/D335*G342))</f>
        <v>0.10630054313156628</v>
      </c>
      <c r="I339" s="26">
        <f t="shared" ref="I339:I373" si="89">H339</f>
        <v>0.10630054313156628</v>
      </c>
      <c r="J339" s="30"/>
    </row>
    <row r="340" spans="1:10" ht="21" x14ac:dyDescent="0.45">
      <c r="A340" s="19"/>
      <c r="B340" s="19"/>
      <c r="C340" s="19" t="s">
        <v>17</v>
      </c>
      <c r="D340" s="19">
        <v>28</v>
      </c>
      <c r="E340" s="19">
        <v>6</v>
      </c>
      <c r="F340" s="19">
        <f>D340-E340</f>
        <v>22</v>
      </c>
      <c r="G340" s="19">
        <f t="shared" ref="G340" si="90">((-E340/D340)*IMLOG2(E340/D340)+(-F340/D340)*IMLOG2(F340/D340))</f>
        <v>0.7495952572594804</v>
      </c>
      <c r="H340" s="19"/>
      <c r="I340" s="26"/>
      <c r="J340" s="30"/>
    </row>
    <row r="341" spans="1:10" ht="21" x14ac:dyDescent="0.45">
      <c r="A341" s="19"/>
      <c r="B341" s="19"/>
      <c r="C341" s="19" t="s">
        <v>157</v>
      </c>
      <c r="D341" s="19">
        <v>14</v>
      </c>
      <c r="E341" s="19">
        <v>0</v>
      </c>
      <c r="F341" s="19">
        <f t="shared" ref="F341:F342" si="91">D341-E341</f>
        <v>14</v>
      </c>
      <c r="G341" s="19">
        <v>0</v>
      </c>
      <c r="H341" s="19"/>
      <c r="I341" s="26"/>
      <c r="J341" s="30"/>
    </row>
    <row r="342" spans="1:10" ht="21" x14ac:dyDescent="0.45">
      <c r="A342" s="19"/>
      <c r="B342" s="19"/>
      <c r="C342" s="19" t="s">
        <v>37</v>
      </c>
      <c r="D342" s="19">
        <v>6</v>
      </c>
      <c r="E342" s="19">
        <v>0</v>
      </c>
      <c r="F342" s="19">
        <f t="shared" si="91"/>
        <v>6</v>
      </c>
      <c r="G342" s="19">
        <v>0</v>
      </c>
      <c r="H342" s="19"/>
      <c r="I342" s="26"/>
      <c r="J342" s="30"/>
    </row>
    <row r="343" spans="1:10" ht="21" x14ac:dyDescent="0.45">
      <c r="A343" s="39"/>
      <c r="B343" s="39" t="s">
        <v>158</v>
      </c>
      <c r="C343" s="39"/>
      <c r="D343" s="39"/>
      <c r="E343" s="39"/>
      <c r="F343" s="39"/>
      <c r="G343" s="39"/>
      <c r="H343" s="39">
        <f>(G335)-((D344/D335*G344)+(D345/D335*G345)+(D346/D335*G346)+(D347/D335*G347))</f>
        <v>0.17635990185347417</v>
      </c>
      <c r="I343" s="26">
        <f t="shared" si="89"/>
        <v>0.17635990185347417</v>
      </c>
      <c r="J343" s="30"/>
    </row>
    <row r="344" spans="1:10" ht="32" x14ac:dyDescent="0.45">
      <c r="A344" s="39"/>
      <c r="B344" s="39"/>
      <c r="C344" s="40" t="s">
        <v>56</v>
      </c>
      <c r="D344" s="48">
        <v>6</v>
      </c>
      <c r="E344" s="48">
        <v>0</v>
      </c>
      <c r="F344" s="48">
        <f t="shared" ref="F344:F347" si="92">D344-E344</f>
        <v>6</v>
      </c>
      <c r="G344" s="48">
        <v>0</v>
      </c>
      <c r="H344" s="39"/>
      <c r="I344" s="42" t="s">
        <v>26</v>
      </c>
      <c r="J344" s="30"/>
    </row>
    <row r="345" spans="1:10" ht="21" x14ac:dyDescent="0.45">
      <c r="A345" s="39"/>
      <c r="B345" s="39"/>
      <c r="C345" s="39" t="s">
        <v>159</v>
      </c>
      <c r="D345" s="48">
        <v>5</v>
      </c>
      <c r="E345" s="48">
        <v>0</v>
      </c>
      <c r="F345" s="48">
        <f t="shared" si="92"/>
        <v>5</v>
      </c>
      <c r="G345" s="48">
        <v>0</v>
      </c>
      <c r="H345" s="39"/>
      <c r="I345" s="42" t="s">
        <v>26</v>
      </c>
      <c r="J345" s="30"/>
    </row>
    <row r="346" spans="1:10" ht="32" x14ac:dyDescent="0.45">
      <c r="A346" s="39"/>
      <c r="B346" s="39"/>
      <c r="C346" s="40" t="s">
        <v>160</v>
      </c>
      <c r="D346" s="48">
        <v>20</v>
      </c>
      <c r="E346" s="48">
        <v>6</v>
      </c>
      <c r="F346" s="48">
        <f t="shared" si="92"/>
        <v>14</v>
      </c>
      <c r="G346" s="48">
        <f t="shared" ref="G346" si="93">((-E346/D346)*IMLOG2(E346/D346)+(-F346/D346)*IMLOG2(F346/D346))</f>
        <v>0.88129089923069359</v>
      </c>
      <c r="H346" s="39"/>
      <c r="I346" s="42" t="s">
        <v>229</v>
      </c>
      <c r="J346" s="30"/>
    </row>
    <row r="347" spans="1:10" ht="32" x14ac:dyDescent="0.45">
      <c r="A347" s="39"/>
      <c r="B347" s="39"/>
      <c r="C347" s="40" t="s">
        <v>161</v>
      </c>
      <c r="D347" s="48">
        <v>17</v>
      </c>
      <c r="E347" s="48">
        <v>0</v>
      </c>
      <c r="F347" s="48">
        <f t="shared" si="92"/>
        <v>17</v>
      </c>
      <c r="G347" s="48">
        <v>0</v>
      </c>
      <c r="H347" s="39"/>
      <c r="I347" s="42" t="s">
        <v>26</v>
      </c>
      <c r="J347" s="30"/>
    </row>
    <row r="348" spans="1:10" ht="32" x14ac:dyDescent="0.45">
      <c r="A348" s="19"/>
      <c r="B348" s="21" t="s">
        <v>162</v>
      </c>
      <c r="C348" s="19"/>
      <c r="D348" s="19"/>
      <c r="E348" s="19"/>
      <c r="F348" s="19"/>
      <c r="G348" s="19"/>
      <c r="H348" s="19">
        <f>(G335)-((D349/D335*G349)+(D350/D335*G350)+(D351/D335*G351))</f>
        <v>9.071146058272983E-2</v>
      </c>
      <c r="I348" s="26">
        <f t="shared" si="89"/>
        <v>9.071146058272983E-2</v>
      </c>
      <c r="J348" s="30"/>
    </row>
    <row r="349" spans="1:10" ht="21" x14ac:dyDescent="0.45">
      <c r="A349" s="19"/>
      <c r="B349" s="19"/>
      <c r="C349" s="21" t="s">
        <v>163</v>
      </c>
      <c r="D349" s="19">
        <v>3</v>
      </c>
      <c r="E349" s="19">
        <v>2</v>
      </c>
      <c r="F349" s="19">
        <f t="shared" ref="F349:F351" si="94">D349-E349</f>
        <v>1</v>
      </c>
      <c r="G349" s="19">
        <f t="shared" ref="G349:G351" si="95">((-E349/D349)*IMLOG2(E349/D349)+(-F349/D349)*IMLOG2(F349/D349))</f>
        <v>0.91829583405449056</v>
      </c>
      <c r="H349" s="19"/>
      <c r="I349" s="26"/>
      <c r="J349" s="30"/>
    </row>
    <row r="350" spans="1:10" ht="21" x14ac:dyDescent="0.45">
      <c r="A350" s="19"/>
      <c r="B350" s="19"/>
      <c r="C350" s="21" t="s">
        <v>164</v>
      </c>
      <c r="D350" s="19">
        <v>31</v>
      </c>
      <c r="E350" s="19">
        <v>2</v>
      </c>
      <c r="F350" s="19">
        <f t="shared" si="94"/>
        <v>29</v>
      </c>
      <c r="G350" s="19">
        <f t="shared" si="95"/>
        <v>0.34511731494495329</v>
      </c>
      <c r="H350" s="19"/>
      <c r="I350" s="26"/>
      <c r="J350" s="30"/>
    </row>
    <row r="351" spans="1:10" ht="21" x14ac:dyDescent="0.45">
      <c r="A351" s="19"/>
      <c r="B351" s="19"/>
      <c r="C351" s="21" t="s">
        <v>165</v>
      </c>
      <c r="D351" s="19">
        <v>14</v>
      </c>
      <c r="E351" s="19">
        <v>2</v>
      </c>
      <c r="F351" s="19">
        <f t="shared" si="94"/>
        <v>12</v>
      </c>
      <c r="G351" s="19">
        <f t="shared" si="95"/>
        <v>0.59167277858232681</v>
      </c>
      <c r="H351" s="19"/>
      <c r="I351" s="26"/>
      <c r="J351" s="30"/>
    </row>
    <row r="352" spans="1:10" ht="21" x14ac:dyDescent="0.45">
      <c r="A352" s="19"/>
      <c r="B352" s="19" t="s">
        <v>166</v>
      </c>
      <c r="C352" s="19"/>
      <c r="D352" s="19"/>
      <c r="E352" s="19"/>
      <c r="F352" s="19"/>
      <c r="G352" s="19"/>
      <c r="H352" s="19">
        <f>(G335)-((D353/D335*G353)+(D354/D335*G354)+(D355/D335*G355))</f>
        <v>0.10481383183877757</v>
      </c>
      <c r="I352" s="26">
        <f t="shared" si="89"/>
        <v>0.10481383183877757</v>
      </c>
      <c r="J352" s="30"/>
    </row>
    <row r="353" spans="1:10" ht="21" x14ac:dyDescent="0.45">
      <c r="A353" s="19"/>
      <c r="B353" s="19"/>
      <c r="C353" s="21" t="s">
        <v>167</v>
      </c>
      <c r="D353" s="19">
        <v>20</v>
      </c>
      <c r="E353" s="19">
        <v>5</v>
      </c>
      <c r="F353" s="19">
        <f t="shared" ref="F353:F355" si="96">D353-E353</f>
        <v>15</v>
      </c>
      <c r="G353" s="19">
        <f>((-E353/D353)*IMLOG2(E353/D353)+(-F353/D353)*IMLOG2(F353/D353))</f>
        <v>0.81127812445913294</v>
      </c>
      <c r="H353" s="19"/>
      <c r="I353" s="26"/>
      <c r="J353" s="30"/>
    </row>
    <row r="354" spans="1:10" ht="21" x14ac:dyDescent="0.45">
      <c r="A354" s="19"/>
      <c r="B354" s="19"/>
      <c r="C354" s="21" t="s">
        <v>168</v>
      </c>
      <c r="D354" s="19">
        <v>11</v>
      </c>
      <c r="E354" s="19">
        <v>1</v>
      </c>
      <c r="F354" s="19">
        <f t="shared" si="96"/>
        <v>10</v>
      </c>
      <c r="G354" s="19">
        <f t="shared" ref="G354" si="97">((-E354/D354)*IMLOG2(E354/D354)+(-F354/D354)*IMLOG2(F354/D354))</f>
        <v>0.43949698692151362</v>
      </c>
      <c r="H354" s="19"/>
      <c r="I354" s="26"/>
      <c r="J354" s="30"/>
    </row>
    <row r="355" spans="1:10" ht="21" x14ac:dyDescent="0.45">
      <c r="A355" s="19"/>
      <c r="B355" s="19"/>
      <c r="C355" s="21" t="s">
        <v>169</v>
      </c>
      <c r="D355" s="19">
        <v>17</v>
      </c>
      <c r="E355" s="19">
        <v>0</v>
      </c>
      <c r="F355" s="19">
        <f t="shared" si="96"/>
        <v>17</v>
      </c>
      <c r="G355" s="19">
        <v>0</v>
      </c>
      <c r="H355" s="19"/>
      <c r="I355" s="26"/>
      <c r="J355" s="30"/>
    </row>
    <row r="356" spans="1:10" ht="32" x14ac:dyDescent="0.45">
      <c r="A356" s="19"/>
      <c r="B356" s="21" t="s">
        <v>170</v>
      </c>
      <c r="C356" s="19"/>
      <c r="D356" s="19"/>
      <c r="E356" s="19"/>
      <c r="F356" s="19"/>
      <c r="G356" s="19"/>
      <c r="H356" s="19">
        <f>(G335)-((D357/D335*G357)+(D358/D335*G358))</f>
        <v>8.5665298173588367E-3</v>
      </c>
      <c r="I356" s="26">
        <f t="shared" si="89"/>
        <v>8.5665298173588367E-3</v>
      </c>
      <c r="J356" s="30"/>
    </row>
    <row r="357" spans="1:10" ht="21" x14ac:dyDescent="0.45">
      <c r="A357" s="19"/>
      <c r="B357" s="19"/>
      <c r="C357" s="21" t="s">
        <v>32</v>
      </c>
      <c r="D357" s="19">
        <v>14</v>
      </c>
      <c r="E357" s="19">
        <v>1</v>
      </c>
      <c r="F357" s="19">
        <f t="shared" ref="F357:F358" si="98">D357-E357</f>
        <v>13</v>
      </c>
      <c r="G357" s="19">
        <f>((-E357/D357)*IMLOG2(E357/D357)+(-F357/D357)*IMLOG2(F357/D357))</f>
        <v>0.37123232664087613</v>
      </c>
      <c r="H357" s="19"/>
      <c r="I357" s="26"/>
      <c r="J357" s="30"/>
    </row>
    <row r="358" spans="1:10" ht="21" x14ac:dyDescent="0.45">
      <c r="A358" s="19"/>
      <c r="B358" s="19"/>
      <c r="C358" s="21" t="s">
        <v>21</v>
      </c>
      <c r="D358" s="19">
        <v>34</v>
      </c>
      <c r="E358" s="19">
        <v>5</v>
      </c>
      <c r="F358" s="19">
        <f t="shared" si="98"/>
        <v>29</v>
      </c>
      <c r="G358" s="19">
        <f t="shared" ref="G358" si="99">((-E358/D358)*IMLOG2(E358/D358)+(-F358/D358)*IMLOG2(F358/D358))</f>
        <v>0.60243080204044541</v>
      </c>
      <c r="H358" s="19"/>
      <c r="I358" s="26"/>
      <c r="J358" s="30"/>
    </row>
    <row r="359" spans="1:10" ht="32" x14ac:dyDescent="0.45">
      <c r="A359" s="19"/>
      <c r="B359" s="21" t="s">
        <v>171</v>
      </c>
      <c r="C359" s="19"/>
      <c r="D359" s="19"/>
      <c r="E359" s="19"/>
      <c r="F359" s="19"/>
      <c r="G359" s="19"/>
      <c r="H359" s="19">
        <f>(G335)-((D360/D335*G360)+(D361/D335*G361)+(D362/D335*G362))</f>
        <v>1.7775437712883146E-2</v>
      </c>
      <c r="I359" s="26">
        <f t="shared" si="89"/>
        <v>1.7775437712883146E-2</v>
      </c>
      <c r="J359" s="30"/>
    </row>
    <row r="360" spans="1:10" ht="21" x14ac:dyDescent="0.45">
      <c r="A360" s="19"/>
      <c r="B360" s="19"/>
      <c r="C360" s="21" t="s">
        <v>172</v>
      </c>
      <c r="D360" s="19">
        <v>35</v>
      </c>
      <c r="E360" s="19">
        <v>5</v>
      </c>
      <c r="F360" s="19">
        <f t="shared" ref="F360:F362" si="100">D360-E360</f>
        <v>30</v>
      </c>
      <c r="G360" s="19">
        <f t="shared" ref="G360:G361" si="101">((-E360/D360)*IMLOG2(E360/D360)+(-F360/D360)*IMLOG2(F360/D360))</f>
        <v>0.59167277858232681</v>
      </c>
      <c r="H360" s="19"/>
      <c r="I360" s="26"/>
      <c r="J360" s="30"/>
    </row>
    <row r="361" spans="1:10" ht="21" x14ac:dyDescent="0.45">
      <c r="A361" s="19"/>
      <c r="B361" s="19"/>
      <c r="C361" s="21" t="s">
        <v>219</v>
      </c>
      <c r="D361" s="19">
        <v>9</v>
      </c>
      <c r="E361" s="19">
        <v>1</v>
      </c>
      <c r="F361" s="19">
        <f t="shared" si="100"/>
        <v>8</v>
      </c>
      <c r="G361" s="19">
        <f t="shared" si="101"/>
        <v>0.50325833477564508</v>
      </c>
      <c r="H361" s="19"/>
      <c r="I361" s="26"/>
      <c r="J361" s="30"/>
    </row>
    <row r="362" spans="1:10" ht="21" x14ac:dyDescent="0.45">
      <c r="A362" s="19"/>
      <c r="B362" s="19"/>
      <c r="C362" s="21" t="s">
        <v>220</v>
      </c>
      <c r="D362" s="19">
        <v>4</v>
      </c>
      <c r="E362" s="19">
        <v>0</v>
      </c>
      <c r="F362" s="19">
        <f t="shared" si="100"/>
        <v>4</v>
      </c>
      <c r="G362" s="19">
        <v>0</v>
      </c>
      <c r="H362" s="19"/>
      <c r="I362" s="26"/>
      <c r="J362" s="30"/>
    </row>
    <row r="363" spans="1:10" ht="32" x14ac:dyDescent="0.45">
      <c r="A363" s="19"/>
      <c r="B363" s="21" t="s">
        <v>173</v>
      </c>
      <c r="C363" s="19"/>
      <c r="D363" s="19"/>
      <c r="E363" s="19"/>
      <c r="F363" s="19"/>
      <c r="G363" s="19"/>
      <c r="H363" s="19">
        <f>(G335)-((D364/D335*G364)+(D365/D335*G365)+(D366/D335*G366)+(D367/D335*G367))</f>
        <v>7.328801869775492E-2</v>
      </c>
      <c r="I363" s="26">
        <f t="shared" si="89"/>
        <v>7.328801869775492E-2</v>
      </c>
      <c r="J363" s="30"/>
    </row>
    <row r="364" spans="1:10" ht="21" x14ac:dyDescent="0.45">
      <c r="A364" s="19"/>
      <c r="B364" s="19"/>
      <c r="C364" s="21" t="s">
        <v>57</v>
      </c>
      <c r="D364" s="19">
        <v>9</v>
      </c>
      <c r="E364" s="19">
        <v>0</v>
      </c>
      <c r="F364" s="19">
        <f t="shared" ref="F364:F367" si="102">D364-E364</f>
        <v>9</v>
      </c>
      <c r="G364" s="19">
        <v>0</v>
      </c>
      <c r="H364" s="19"/>
      <c r="I364" s="26"/>
      <c r="J364" s="30"/>
    </row>
    <row r="365" spans="1:10" ht="21" x14ac:dyDescent="0.45">
      <c r="A365" s="19"/>
      <c r="B365" s="19"/>
      <c r="C365" s="21" t="s">
        <v>53</v>
      </c>
      <c r="D365" s="19">
        <v>1</v>
      </c>
      <c r="E365" s="19">
        <v>1</v>
      </c>
      <c r="F365" s="19">
        <f t="shared" si="102"/>
        <v>0</v>
      </c>
      <c r="G365" s="19">
        <v>0</v>
      </c>
      <c r="H365" s="19"/>
      <c r="I365" s="26"/>
      <c r="J365" s="30"/>
    </row>
    <row r="366" spans="1:10" ht="21" x14ac:dyDescent="0.45">
      <c r="A366" s="19"/>
      <c r="B366" s="19"/>
      <c r="C366" s="21" t="s">
        <v>22</v>
      </c>
      <c r="D366" s="19">
        <v>5</v>
      </c>
      <c r="E366" s="19">
        <v>0</v>
      </c>
      <c r="F366" s="19">
        <f t="shared" si="102"/>
        <v>5</v>
      </c>
      <c r="G366" s="19">
        <v>0</v>
      </c>
      <c r="H366" s="19"/>
      <c r="I366" s="26"/>
      <c r="J366" s="30"/>
    </row>
    <row r="367" spans="1:10" ht="21" x14ac:dyDescent="0.45">
      <c r="A367" s="19"/>
      <c r="B367" s="19"/>
      <c r="C367" s="21" t="s">
        <v>33</v>
      </c>
      <c r="D367" s="19">
        <v>33</v>
      </c>
      <c r="E367" s="19">
        <v>6</v>
      </c>
      <c r="F367" s="19">
        <f t="shared" si="102"/>
        <v>27</v>
      </c>
      <c r="G367" s="19">
        <f t="shared" ref="G367" si="103">((-E367/D367)*IMLOG2(E367/D367)+(-F367/D367)*IMLOG2(F367/D367))</f>
        <v>0.68403843563904232</v>
      </c>
      <c r="H367" s="19"/>
      <c r="I367" s="26"/>
      <c r="J367" s="30"/>
    </row>
    <row r="368" spans="1:10" ht="32" x14ac:dyDescent="0.45">
      <c r="A368" s="19"/>
      <c r="B368" s="21" t="s">
        <v>218</v>
      </c>
      <c r="C368" s="19"/>
      <c r="D368" s="19"/>
      <c r="E368" s="19"/>
      <c r="F368" s="19"/>
      <c r="G368" s="19"/>
      <c r="H368" s="19">
        <f>(G335)-((D369/D335*G369)+(D370/D335*G370)+(D371/D335*G371)+(D372/D335*G372))</f>
        <v>0.12045828863013358</v>
      </c>
      <c r="I368" s="26">
        <f t="shared" si="89"/>
        <v>0.12045828863013358</v>
      </c>
      <c r="J368" s="30"/>
    </row>
    <row r="369" spans="1:10" ht="21" x14ac:dyDescent="0.45">
      <c r="A369" s="19"/>
      <c r="B369" s="19"/>
      <c r="C369" s="21" t="s">
        <v>174</v>
      </c>
      <c r="D369" s="19">
        <v>12</v>
      </c>
      <c r="E369" s="19">
        <v>12</v>
      </c>
      <c r="F369" s="19">
        <f t="shared" ref="F369:F372" si="104">D369-E369</f>
        <v>0</v>
      </c>
      <c r="G369" s="19">
        <v>0</v>
      </c>
      <c r="H369" s="19"/>
      <c r="I369" s="26"/>
      <c r="J369" s="30"/>
    </row>
    <row r="370" spans="1:10" ht="21" x14ac:dyDescent="0.45">
      <c r="A370" s="19"/>
      <c r="B370" s="19"/>
      <c r="C370" s="21" t="s">
        <v>175</v>
      </c>
      <c r="D370" s="19">
        <v>18</v>
      </c>
      <c r="E370" s="19">
        <v>5</v>
      </c>
      <c r="F370" s="19">
        <f t="shared" si="104"/>
        <v>13</v>
      </c>
      <c r="G370" s="19">
        <f t="shared" ref="G370:G371" si="105">((-E370/D370)*IMLOG2(E370/D370)+(-F370/D370)*IMLOG2(F370/D370))</f>
        <v>0.8524051786494784</v>
      </c>
      <c r="H370" s="19"/>
      <c r="I370" s="26"/>
      <c r="J370" s="30"/>
    </row>
    <row r="371" spans="1:10" ht="21" x14ac:dyDescent="0.45">
      <c r="A371" s="19"/>
      <c r="B371" s="19"/>
      <c r="C371" s="21" t="s">
        <v>176</v>
      </c>
      <c r="D371" s="19">
        <v>12</v>
      </c>
      <c r="E371" s="19">
        <v>1</v>
      </c>
      <c r="F371" s="19">
        <f t="shared" si="104"/>
        <v>11</v>
      </c>
      <c r="G371" s="19">
        <f t="shared" si="105"/>
        <v>0.41381685030363408</v>
      </c>
      <c r="H371" s="19"/>
      <c r="I371" s="26"/>
      <c r="J371" s="30"/>
    </row>
    <row r="372" spans="1:10" ht="21" x14ac:dyDescent="0.45">
      <c r="A372" s="19"/>
      <c r="B372" s="19"/>
      <c r="C372" s="21" t="s">
        <v>177</v>
      </c>
      <c r="D372" s="19">
        <v>6</v>
      </c>
      <c r="E372" s="19">
        <v>0</v>
      </c>
      <c r="F372" s="19">
        <f t="shared" si="104"/>
        <v>6</v>
      </c>
      <c r="G372" s="19">
        <v>0</v>
      </c>
      <c r="H372" s="19"/>
      <c r="I372" s="26"/>
      <c r="J372" s="30"/>
    </row>
    <row r="373" spans="1:10" ht="21" x14ac:dyDescent="0.45">
      <c r="A373" s="19"/>
      <c r="B373" s="19" t="s">
        <v>181</v>
      </c>
      <c r="C373" s="19"/>
      <c r="D373" s="19"/>
      <c r="E373" s="19"/>
      <c r="F373" s="19"/>
      <c r="G373" s="19"/>
      <c r="H373" s="19">
        <f>(G335)-((D374/D335*G374)+(D375/D335*G375)+(D376/D335*G376))</f>
        <v>0</v>
      </c>
      <c r="I373" s="26">
        <f t="shared" si="89"/>
        <v>0</v>
      </c>
      <c r="J373" s="30"/>
    </row>
    <row r="374" spans="1:10" ht="21" x14ac:dyDescent="0.45">
      <c r="A374" s="19"/>
      <c r="B374" s="19"/>
      <c r="C374" s="21" t="s">
        <v>172</v>
      </c>
      <c r="D374" s="19">
        <v>48</v>
      </c>
      <c r="E374" s="19">
        <v>6</v>
      </c>
      <c r="F374" s="19">
        <f t="shared" ref="F374" si="106">D374-E374</f>
        <v>42</v>
      </c>
      <c r="G374" s="19">
        <f t="shared" ref="G374" si="107">((-E374/D374)*IMLOG2(E374/D374)+(-F374/D374)*IMLOG2(F374/D374))</f>
        <v>0.54356444319959651</v>
      </c>
      <c r="H374" s="19"/>
      <c r="I374" s="26"/>
      <c r="J374" s="30"/>
    </row>
    <row r="375" spans="1:10" ht="21" x14ac:dyDescent="0.45">
      <c r="A375" s="19"/>
      <c r="B375" s="19"/>
      <c r="C375" s="21" t="s">
        <v>182</v>
      </c>
      <c r="D375" s="19">
        <v>0</v>
      </c>
      <c r="E375" s="19">
        <v>0</v>
      </c>
      <c r="F375" s="19">
        <v>0</v>
      </c>
      <c r="G375" s="19">
        <v>0</v>
      </c>
      <c r="H375" s="19"/>
      <c r="I375" s="26"/>
      <c r="J375" s="30"/>
    </row>
    <row r="376" spans="1:10" ht="21" x14ac:dyDescent="0.45">
      <c r="A376" s="19"/>
      <c r="B376" s="19"/>
      <c r="C376" s="21" t="s">
        <v>183</v>
      </c>
      <c r="D376" s="19">
        <v>0</v>
      </c>
      <c r="E376" s="19">
        <v>0</v>
      </c>
      <c r="F376" s="19">
        <v>0</v>
      </c>
      <c r="G376" s="19">
        <v>0</v>
      </c>
      <c r="H376" s="19"/>
      <c r="I376" s="26"/>
      <c r="J376" s="30"/>
    </row>
    <row r="379" spans="1:10" ht="31" x14ac:dyDescent="0.45">
      <c r="A379" s="17" t="s">
        <v>148</v>
      </c>
      <c r="B379" s="17"/>
      <c r="C379" s="17"/>
      <c r="D379" s="18" t="s">
        <v>149</v>
      </c>
      <c r="E379" s="18" t="s">
        <v>150</v>
      </c>
      <c r="F379" s="18" t="s">
        <v>151</v>
      </c>
      <c r="G379" s="18" t="s">
        <v>152</v>
      </c>
      <c r="H379" s="18" t="s">
        <v>153</v>
      </c>
      <c r="I379" s="26"/>
      <c r="J379" s="29" t="s">
        <v>222</v>
      </c>
    </row>
    <row r="380" spans="1:10" ht="46.5" x14ac:dyDescent="0.45">
      <c r="A380" s="17" t="s">
        <v>238</v>
      </c>
      <c r="B380" s="23" t="s">
        <v>239</v>
      </c>
      <c r="C380" s="24"/>
      <c r="D380" s="24">
        <v>20</v>
      </c>
      <c r="E380" s="24">
        <v>6</v>
      </c>
      <c r="F380" s="24">
        <f>D380-E380</f>
        <v>14</v>
      </c>
      <c r="G380" s="24">
        <f>((-E380/D380)*IMLOG2(E380/D380)+(-F380/D380)*IMLOG2(F380/D380))</f>
        <v>0.88129089923069359</v>
      </c>
      <c r="H380" s="24"/>
      <c r="I380" s="26"/>
      <c r="J380" s="47" t="s">
        <v>223</v>
      </c>
    </row>
    <row r="381" spans="1:10" ht="21" x14ac:dyDescent="0.45">
      <c r="A381" s="19"/>
      <c r="B381" s="19" t="s">
        <v>155</v>
      </c>
      <c r="C381" s="19"/>
      <c r="D381" s="19"/>
      <c r="E381" s="19"/>
      <c r="F381" s="19"/>
      <c r="G381" s="19"/>
      <c r="H381" s="19">
        <f>(G380)-((D382/D380*G382)+(D383/D380*G383))</f>
        <v>1.275042338522836E-2</v>
      </c>
      <c r="I381" s="26">
        <f>H381</f>
        <v>1.275042338522836E-2</v>
      </c>
      <c r="J381" s="30"/>
    </row>
    <row r="382" spans="1:10" ht="21" x14ac:dyDescent="0.45">
      <c r="A382" s="19"/>
      <c r="B382" s="19"/>
      <c r="C382" s="19" t="s">
        <v>16</v>
      </c>
      <c r="D382" s="19">
        <v>12</v>
      </c>
      <c r="E382" s="19">
        <v>3</v>
      </c>
      <c r="F382" s="19">
        <f>(D382-E382)</f>
        <v>9</v>
      </c>
      <c r="G382" s="19">
        <f t="shared" ref="G382:G383" si="108">((-E382/D382)*IMLOG2(E382/D382)+(-F382/D382)*IMLOG2(F382/D382))</f>
        <v>0.81127812445913294</v>
      </c>
      <c r="H382" s="19"/>
      <c r="I382" s="26"/>
      <c r="J382" s="30"/>
    </row>
    <row r="383" spans="1:10" ht="21" x14ac:dyDescent="0.45">
      <c r="A383" s="19"/>
      <c r="B383" s="19"/>
      <c r="C383" s="19" t="s">
        <v>28</v>
      </c>
      <c r="D383" s="19">
        <v>8</v>
      </c>
      <c r="E383" s="19">
        <v>3</v>
      </c>
      <c r="F383" s="19">
        <f>(D383-E383)</f>
        <v>5</v>
      </c>
      <c r="G383" s="19">
        <f t="shared" si="108"/>
        <v>0.95443400292496372</v>
      </c>
      <c r="H383" s="19"/>
      <c r="I383" s="26"/>
      <c r="J383" s="30"/>
    </row>
    <row r="384" spans="1:10" ht="21" x14ac:dyDescent="0.45">
      <c r="A384" s="19"/>
      <c r="B384" s="19" t="s">
        <v>156</v>
      </c>
      <c r="C384" s="19"/>
      <c r="D384" s="19"/>
      <c r="E384" s="19"/>
      <c r="F384" s="19"/>
      <c r="G384" s="19"/>
      <c r="H384" s="19">
        <f>(G380)-((D385/D380*G385)+(D386/D380*G386)+(D387/D380*G387))</f>
        <v>0.2340680553754908</v>
      </c>
      <c r="I384" s="26">
        <f t="shared" ref="I384" si="109">H384</f>
        <v>0.2340680553754908</v>
      </c>
      <c r="J384" s="30"/>
    </row>
    <row r="385" spans="1:10" ht="21" x14ac:dyDescent="0.45">
      <c r="A385" s="19"/>
      <c r="B385" s="19"/>
      <c r="C385" s="19" t="s">
        <v>17</v>
      </c>
      <c r="D385" s="19">
        <v>13</v>
      </c>
      <c r="E385" s="19">
        <v>6</v>
      </c>
      <c r="F385" s="19">
        <f>D385-E385</f>
        <v>7</v>
      </c>
      <c r="G385" s="19">
        <f t="shared" ref="G385" si="110">((-E385/D385)*IMLOG2(E385/D385)+(-F385/D385)*IMLOG2(F385/D385))</f>
        <v>0.99572745208492741</v>
      </c>
      <c r="H385" s="19"/>
      <c r="I385" s="26"/>
      <c r="J385" s="30"/>
    </row>
    <row r="386" spans="1:10" ht="21" x14ac:dyDescent="0.45">
      <c r="A386" s="19"/>
      <c r="B386" s="19"/>
      <c r="C386" s="19" t="s">
        <v>157</v>
      </c>
      <c r="D386" s="19">
        <v>5</v>
      </c>
      <c r="E386" s="19">
        <v>0</v>
      </c>
      <c r="F386" s="19">
        <f t="shared" ref="F386:F387" si="111">D386-E386</f>
        <v>5</v>
      </c>
      <c r="G386" s="19">
        <v>0</v>
      </c>
      <c r="H386" s="19"/>
      <c r="I386" s="26"/>
      <c r="J386" s="30"/>
    </row>
    <row r="387" spans="1:10" ht="21" x14ac:dyDescent="0.45">
      <c r="A387" s="19"/>
      <c r="B387" s="19"/>
      <c r="C387" s="19" t="s">
        <v>37</v>
      </c>
      <c r="D387" s="19">
        <v>2</v>
      </c>
      <c r="E387" s="19">
        <v>0</v>
      </c>
      <c r="F387" s="19">
        <f t="shared" si="111"/>
        <v>2</v>
      </c>
      <c r="G387" s="19">
        <v>0</v>
      </c>
      <c r="H387" s="19"/>
      <c r="I387" s="26"/>
      <c r="J387" s="30"/>
    </row>
    <row r="388" spans="1:10" ht="32" x14ac:dyDescent="0.45">
      <c r="A388" s="39"/>
      <c r="B388" s="40" t="s">
        <v>162</v>
      </c>
      <c r="C388" s="39"/>
      <c r="D388" s="39"/>
      <c r="E388" s="39"/>
      <c r="F388" s="39"/>
      <c r="G388" s="39"/>
      <c r="H388" s="39">
        <f>(G380)-((D389/D380*G389)+(D390/D380*G390)+(D391/D380*G391))</f>
        <v>0.23595482407583046</v>
      </c>
      <c r="I388" s="26">
        <f t="shared" ref="I388" si="112">H388</f>
        <v>0.23595482407583046</v>
      </c>
      <c r="J388" s="30"/>
    </row>
    <row r="389" spans="1:10" ht="21" x14ac:dyDescent="0.45">
      <c r="A389" s="39"/>
      <c r="B389" s="39"/>
      <c r="C389" s="40" t="s">
        <v>163</v>
      </c>
      <c r="D389" s="39">
        <v>2</v>
      </c>
      <c r="E389" s="39">
        <v>2</v>
      </c>
      <c r="F389" s="39">
        <f t="shared" ref="F389:F391" si="113">D389-E389</f>
        <v>0</v>
      </c>
      <c r="G389" s="39">
        <v>0</v>
      </c>
      <c r="H389" s="39"/>
      <c r="I389" s="42" t="s">
        <v>45</v>
      </c>
      <c r="J389" s="30"/>
    </row>
    <row r="390" spans="1:10" ht="21" x14ac:dyDescent="0.45">
      <c r="A390" s="39"/>
      <c r="B390" s="39"/>
      <c r="C390" s="40" t="s">
        <v>164</v>
      </c>
      <c r="D390" s="39">
        <v>13</v>
      </c>
      <c r="E390" s="39">
        <v>2</v>
      </c>
      <c r="F390" s="39">
        <f t="shared" si="113"/>
        <v>11</v>
      </c>
      <c r="G390" s="39">
        <f t="shared" ref="G390:G391" si="114">((-E390/D390)*IMLOG2(E390/D390)+(-F390/D390)*IMLOG2(F390/D390))</f>
        <v>0.61938219467876343</v>
      </c>
      <c r="H390" s="39"/>
      <c r="I390" s="42" t="s">
        <v>26</v>
      </c>
      <c r="J390" s="30"/>
    </row>
    <row r="391" spans="1:10" ht="21" x14ac:dyDescent="0.45">
      <c r="A391" s="39"/>
      <c r="B391" s="39"/>
      <c r="C391" s="40" t="s">
        <v>165</v>
      </c>
      <c r="D391" s="39">
        <v>5</v>
      </c>
      <c r="E391" s="39">
        <v>2</v>
      </c>
      <c r="F391" s="39">
        <f t="shared" si="113"/>
        <v>3</v>
      </c>
      <c r="G391" s="39">
        <f t="shared" si="114"/>
        <v>0.97095059445466747</v>
      </c>
      <c r="H391" s="39"/>
      <c r="I391" s="42" t="s">
        <v>229</v>
      </c>
      <c r="J391" s="30"/>
    </row>
    <row r="392" spans="1:10" ht="21" x14ac:dyDescent="0.45">
      <c r="A392" s="19"/>
      <c r="B392" s="19" t="s">
        <v>166</v>
      </c>
      <c r="C392" s="19"/>
      <c r="D392" s="19"/>
      <c r="E392" s="19"/>
      <c r="F392" s="19"/>
      <c r="G392" s="19"/>
      <c r="H392" s="19">
        <f>(G380)-((D393/D380*G393)+(D394/D380*G394)+(D395/D380*G395))</f>
        <v>6.6263321426518473E-4</v>
      </c>
      <c r="I392" s="26">
        <f t="shared" ref="I392" si="115">H392</f>
        <v>6.6263321426518473E-4</v>
      </c>
      <c r="J392" s="30"/>
    </row>
    <row r="393" spans="1:10" ht="21" x14ac:dyDescent="0.45">
      <c r="A393" s="19"/>
      <c r="B393" s="19"/>
      <c r="C393" s="21" t="s">
        <v>167</v>
      </c>
      <c r="D393" s="19">
        <v>17</v>
      </c>
      <c r="E393" s="19">
        <v>5</v>
      </c>
      <c r="F393" s="19">
        <f t="shared" ref="F393:F394" si="116">D393-E393</f>
        <v>12</v>
      </c>
      <c r="G393" s="19">
        <f>((-E393/D393)*IMLOG2(E393/D393)+(-F393/D393)*IMLOG2(F393/D393))</f>
        <v>0.87398104812735866</v>
      </c>
      <c r="H393" s="19"/>
      <c r="I393" s="26"/>
      <c r="J393" s="30"/>
    </row>
    <row r="394" spans="1:10" ht="21" x14ac:dyDescent="0.45">
      <c r="A394" s="19"/>
      <c r="B394" s="19"/>
      <c r="C394" s="21" t="s">
        <v>168</v>
      </c>
      <c r="D394" s="19">
        <v>3</v>
      </c>
      <c r="E394" s="19">
        <v>1</v>
      </c>
      <c r="F394" s="19">
        <f t="shared" si="116"/>
        <v>2</v>
      </c>
      <c r="G394" s="19">
        <f t="shared" ref="G394" si="117">((-E394/D394)*IMLOG2(E394/D394)+(-F394/D394)*IMLOG2(F394/D394))</f>
        <v>0.91829583405449056</v>
      </c>
      <c r="H394" s="19"/>
      <c r="I394" s="26"/>
      <c r="J394" s="30"/>
    </row>
    <row r="395" spans="1:10" ht="21" x14ac:dyDescent="0.45">
      <c r="A395" s="19"/>
      <c r="B395" s="19"/>
      <c r="C395" s="21" t="s">
        <v>169</v>
      </c>
      <c r="D395" s="19">
        <v>0</v>
      </c>
      <c r="E395" s="19">
        <v>0</v>
      </c>
      <c r="F395" s="19">
        <v>0</v>
      </c>
      <c r="G395" s="19">
        <v>0</v>
      </c>
      <c r="H395" s="19"/>
      <c r="I395" s="26"/>
      <c r="J395" s="30"/>
    </row>
    <row r="396" spans="1:10" ht="32" x14ac:dyDescent="0.45">
      <c r="A396" s="19"/>
      <c r="B396" s="21" t="s">
        <v>170</v>
      </c>
      <c r="C396" s="19"/>
      <c r="D396" s="19"/>
      <c r="E396" s="19"/>
      <c r="F396" s="19"/>
      <c r="G396" s="19"/>
      <c r="H396" s="19">
        <f>(G380)-((D397/D380*G397)+(D398/D380*G398))</f>
        <v>1.2086999967985235E-2</v>
      </c>
      <c r="I396" s="26">
        <f t="shared" ref="I396" si="118">H396</f>
        <v>1.2086999967985235E-2</v>
      </c>
      <c r="J396" s="30"/>
    </row>
    <row r="397" spans="1:10" ht="21" x14ac:dyDescent="0.45">
      <c r="A397" s="19"/>
      <c r="B397" s="19"/>
      <c r="C397" s="21" t="s">
        <v>32</v>
      </c>
      <c r="D397" s="19">
        <v>5</v>
      </c>
      <c r="E397" s="19">
        <v>1</v>
      </c>
      <c r="F397" s="19">
        <f t="shared" ref="F397:F398" si="119">D397-E397</f>
        <v>4</v>
      </c>
      <c r="G397" s="19">
        <f>((-E397/D397)*IMLOG2(E397/D397)+(-F397/D397)*IMLOG2(F397/D397))</f>
        <v>0.72192809488736165</v>
      </c>
      <c r="H397" s="19"/>
      <c r="I397" s="26"/>
      <c r="J397" s="30"/>
    </row>
    <row r="398" spans="1:10" ht="21" x14ac:dyDescent="0.45">
      <c r="A398" s="19"/>
      <c r="B398" s="19"/>
      <c r="C398" s="21" t="s">
        <v>21</v>
      </c>
      <c r="D398" s="19">
        <v>15</v>
      </c>
      <c r="E398" s="19">
        <v>5</v>
      </c>
      <c r="F398" s="19">
        <f t="shared" si="119"/>
        <v>10</v>
      </c>
      <c r="G398" s="19">
        <f t="shared" ref="G398" si="120">((-E398/D398)*IMLOG2(E398/D398)+(-F398/D398)*IMLOG2(F398/D398))</f>
        <v>0.91829583405449056</v>
      </c>
      <c r="H398" s="19"/>
      <c r="I398" s="26"/>
      <c r="J398" s="30"/>
    </row>
    <row r="399" spans="1:10" ht="32" x14ac:dyDescent="0.45">
      <c r="A399" s="19"/>
      <c r="B399" s="21" t="s">
        <v>171</v>
      </c>
      <c r="C399" s="19"/>
      <c r="D399" s="19"/>
      <c r="E399" s="19"/>
      <c r="F399" s="19"/>
      <c r="G399" s="19"/>
      <c r="H399" s="19">
        <f>(G380)-((D400/D380*G400)+(D401/D380*G401)+(D402/D380*G402))</f>
        <v>2.6715938094873271E-2</v>
      </c>
      <c r="I399" s="26">
        <f t="shared" ref="I399" si="121">H399</f>
        <v>2.6715938094873271E-2</v>
      </c>
      <c r="J399" s="30"/>
    </row>
    <row r="400" spans="1:10" ht="21" x14ac:dyDescent="0.45">
      <c r="A400" s="19"/>
      <c r="B400" s="19"/>
      <c r="C400" s="21" t="s">
        <v>172</v>
      </c>
      <c r="D400" s="19">
        <v>16</v>
      </c>
      <c r="E400" s="19">
        <v>5</v>
      </c>
      <c r="F400" s="19">
        <f t="shared" ref="F400:F402" si="122">D400-E400</f>
        <v>11</v>
      </c>
      <c r="G400" s="19">
        <f t="shared" ref="G400:G401" si="123">((-E400/D400)*IMLOG2(E400/D400)+(-F400/D400)*IMLOG2(F400/D400))</f>
        <v>0.89603823253455839</v>
      </c>
      <c r="H400" s="19"/>
      <c r="I400" s="26"/>
      <c r="J400" s="30"/>
    </row>
    <row r="401" spans="1:10" ht="21" x14ac:dyDescent="0.45">
      <c r="A401" s="19"/>
      <c r="B401" s="19"/>
      <c r="C401" s="21" t="s">
        <v>219</v>
      </c>
      <c r="D401" s="19">
        <v>3</v>
      </c>
      <c r="E401" s="19">
        <v>1</v>
      </c>
      <c r="F401" s="19">
        <f t="shared" si="122"/>
        <v>2</v>
      </c>
      <c r="G401" s="19">
        <f t="shared" si="123"/>
        <v>0.91829583405449056</v>
      </c>
      <c r="H401" s="19"/>
      <c r="I401" s="26"/>
      <c r="J401" s="30"/>
    </row>
    <row r="402" spans="1:10" ht="21" x14ac:dyDescent="0.45">
      <c r="A402" s="19"/>
      <c r="B402" s="19"/>
      <c r="C402" s="21" t="s">
        <v>220</v>
      </c>
      <c r="D402" s="19">
        <v>1</v>
      </c>
      <c r="E402" s="19">
        <v>0</v>
      </c>
      <c r="F402" s="19">
        <f t="shared" si="122"/>
        <v>1</v>
      </c>
      <c r="G402" s="19">
        <v>0</v>
      </c>
      <c r="H402" s="19"/>
      <c r="I402" s="26"/>
      <c r="J402" s="30"/>
    </row>
    <row r="403" spans="1:10" ht="32" x14ac:dyDescent="0.45">
      <c r="A403" s="19"/>
      <c r="B403" s="21" t="s">
        <v>173</v>
      </c>
      <c r="C403" s="19"/>
      <c r="D403" s="19"/>
      <c r="E403" s="19"/>
      <c r="F403" s="19"/>
      <c r="G403" s="19"/>
      <c r="H403" s="19">
        <f>(G380)-((D404/D380*G404)+(D405/D380*G405)+(D406/D380*G406)+(D407/D380*G407))</f>
        <v>0.15307795338969299</v>
      </c>
      <c r="I403" s="26">
        <f t="shared" ref="I403" si="124">H403</f>
        <v>0.15307795338969299</v>
      </c>
      <c r="J403" s="30"/>
    </row>
    <row r="404" spans="1:10" ht="21" x14ac:dyDescent="0.45">
      <c r="A404" s="19"/>
      <c r="B404" s="19"/>
      <c r="C404" s="21" t="s">
        <v>57</v>
      </c>
      <c r="D404" s="19">
        <v>5</v>
      </c>
      <c r="E404" s="19">
        <v>0</v>
      </c>
      <c r="F404" s="19">
        <f t="shared" ref="F404:F407" si="125">D404-E404</f>
        <v>5</v>
      </c>
      <c r="G404" s="19">
        <v>0</v>
      </c>
      <c r="H404" s="19"/>
      <c r="I404" s="26"/>
      <c r="J404" s="30"/>
    </row>
    <row r="405" spans="1:10" ht="21" x14ac:dyDescent="0.45">
      <c r="A405" s="19"/>
      <c r="B405" s="19"/>
      <c r="C405" s="21" t="s">
        <v>53</v>
      </c>
      <c r="D405" s="19">
        <v>0</v>
      </c>
      <c r="E405" s="19">
        <v>0</v>
      </c>
      <c r="F405" s="19">
        <f t="shared" si="125"/>
        <v>0</v>
      </c>
      <c r="G405" s="19">
        <v>0</v>
      </c>
      <c r="H405" s="19"/>
      <c r="I405" s="26"/>
      <c r="J405" s="30"/>
    </row>
    <row r="406" spans="1:10" ht="21" x14ac:dyDescent="0.45">
      <c r="A406" s="19"/>
      <c r="B406" s="19"/>
      <c r="C406" s="21" t="s">
        <v>22</v>
      </c>
      <c r="D406" s="19">
        <v>0</v>
      </c>
      <c r="E406" s="19">
        <v>0</v>
      </c>
      <c r="F406" s="19">
        <f t="shared" si="125"/>
        <v>0</v>
      </c>
      <c r="G406" s="19">
        <v>0</v>
      </c>
      <c r="H406" s="19"/>
      <c r="I406" s="26"/>
      <c r="J406" s="30"/>
    </row>
    <row r="407" spans="1:10" ht="21" x14ac:dyDescent="0.45">
      <c r="A407" s="19"/>
      <c r="B407" s="19"/>
      <c r="C407" s="21" t="s">
        <v>33</v>
      </c>
      <c r="D407" s="19">
        <v>15</v>
      </c>
      <c r="E407" s="19">
        <v>6</v>
      </c>
      <c r="F407" s="19">
        <f t="shared" si="125"/>
        <v>9</v>
      </c>
      <c r="G407" s="19">
        <f t="shared" ref="G407" si="126">((-E407/D407)*IMLOG2(E407/D407)+(-F407/D407)*IMLOG2(F407/D407))</f>
        <v>0.97095059445466747</v>
      </c>
      <c r="H407" s="19"/>
      <c r="I407" s="26"/>
      <c r="J407" s="30"/>
    </row>
    <row r="408" spans="1:10" ht="32" x14ac:dyDescent="0.45">
      <c r="A408" s="19"/>
      <c r="B408" s="21" t="s">
        <v>218</v>
      </c>
      <c r="C408" s="19"/>
      <c r="D408" s="19"/>
      <c r="E408" s="19"/>
      <c r="F408" s="19"/>
      <c r="G408" s="19"/>
      <c r="H408" s="19">
        <f>(G380)-((D409/D380*G409)+(D410/D380*G410)+(D411/D380*G411)+(D412/D380*G412))</f>
        <v>9.8362918745496408E-2</v>
      </c>
      <c r="I408" s="26">
        <f t="shared" ref="I408" si="127">H408</f>
        <v>9.8362918745496408E-2</v>
      </c>
      <c r="J408" s="30"/>
    </row>
    <row r="409" spans="1:10" ht="21" x14ac:dyDescent="0.45">
      <c r="A409" s="19"/>
      <c r="B409" s="19"/>
      <c r="C409" s="21" t="s">
        <v>174</v>
      </c>
      <c r="D409" s="19">
        <v>0</v>
      </c>
      <c r="E409" s="19">
        <v>0</v>
      </c>
      <c r="F409" s="19">
        <v>0</v>
      </c>
      <c r="G409" s="19">
        <v>0</v>
      </c>
      <c r="H409" s="19"/>
      <c r="I409" s="26"/>
      <c r="J409" s="30"/>
    </row>
    <row r="410" spans="1:10" ht="21" x14ac:dyDescent="0.45">
      <c r="A410" s="19"/>
      <c r="B410" s="19"/>
      <c r="C410" s="21" t="s">
        <v>175</v>
      </c>
      <c r="D410" s="19">
        <v>12</v>
      </c>
      <c r="E410" s="19">
        <v>5</v>
      </c>
      <c r="F410" s="19">
        <f t="shared" ref="F410:F412" si="128">D410-E410</f>
        <v>7</v>
      </c>
      <c r="G410" s="19">
        <f t="shared" ref="G410:G411" si="129">((-E410/D410)*IMLOG2(E410/D410)+(-F410/D410)*IMLOG2(F410/D410))</f>
        <v>0.97986875665115125</v>
      </c>
      <c r="H410" s="19"/>
      <c r="I410" s="26"/>
      <c r="J410" s="30"/>
    </row>
    <row r="411" spans="1:10" ht="21" x14ac:dyDescent="0.45">
      <c r="A411" s="19"/>
      <c r="B411" s="19"/>
      <c r="C411" s="21" t="s">
        <v>176</v>
      </c>
      <c r="D411" s="19">
        <v>6</v>
      </c>
      <c r="E411" s="19">
        <v>1</v>
      </c>
      <c r="F411" s="19">
        <f t="shared" si="128"/>
        <v>5</v>
      </c>
      <c r="G411" s="19">
        <f t="shared" si="129"/>
        <v>0.650022421648355</v>
      </c>
      <c r="H411" s="19"/>
      <c r="I411" s="26"/>
      <c r="J411" s="30"/>
    </row>
    <row r="412" spans="1:10" ht="21" x14ac:dyDescent="0.45">
      <c r="A412" s="19"/>
      <c r="B412" s="19"/>
      <c r="C412" s="21" t="s">
        <v>177</v>
      </c>
      <c r="D412" s="19">
        <v>2</v>
      </c>
      <c r="E412" s="19">
        <v>0</v>
      </c>
      <c r="F412" s="19">
        <f t="shared" si="128"/>
        <v>2</v>
      </c>
      <c r="G412" s="19">
        <v>0</v>
      </c>
      <c r="H412" s="19"/>
      <c r="I412" s="26"/>
      <c r="J412" s="30"/>
    </row>
    <row r="413" spans="1:10" ht="21" x14ac:dyDescent="0.45">
      <c r="A413" s="19"/>
      <c r="B413" s="19" t="s">
        <v>181</v>
      </c>
      <c r="C413" s="19"/>
      <c r="D413" s="19"/>
      <c r="E413" s="19"/>
      <c r="F413" s="19"/>
      <c r="G413" s="19"/>
      <c r="H413" s="19">
        <f>(G380)-((D414/D380*G414)+(D415/D380*G415)+(D416/D380*G416))</f>
        <v>0</v>
      </c>
      <c r="I413" s="26">
        <f t="shared" ref="I413" si="130">H413</f>
        <v>0</v>
      </c>
      <c r="J413" s="30"/>
    </row>
    <row r="414" spans="1:10" ht="21" x14ac:dyDescent="0.45">
      <c r="A414" s="19"/>
      <c r="B414" s="19"/>
      <c r="C414" s="21" t="s">
        <v>172</v>
      </c>
      <c r="D414" s="19">
        <v>20</v>
      </c>
      <c r="E414" s="19">
        <v>6</v>
      </c>
      <c r="F414" s="19">
        <f t="shared" ref="F414" si="131">D414-E414</f>
        <v>14</v>
      </c>
      <c r="G414" s="19">
        <f t="shared" ref="G414" si="132">((-E414/D414)*IMLOG2(E414/D414)+(-F414/D414)*IMLOG2(F414/D414))</f>
        <v>0.88129089923069359</v>
      </c>
      <c r="H414" s="19"/>
      <c r="I414" s="26"/>
      <c r="J414" s="30"/>
    </row>
    <row r="415" spans="1:10" ht="21" x14ac:dyDescent="0.45">
      <c r="A415" s="19"/>
      <c r="B415" s="19"/>
      <c r="C415" s="21" t="s">
        <v>182</v>
      </c>
      <c r="D415" s="19">
        <v>0</v>
      </c>
      <c r="E415" s="19">
        <v>0</v>
      </c>
      <c r="F415" s="19">
        <v>0</v>
      </c>
      <c r="G415" s="19">
        <v>0</v>
      </c>
      <c r="H415" s="19"/>
      <c r="I415" s="26"/>
      <c r="J415" s="30"/>
    </row>
    <row r="416" spans="1:10" ht="21" x14ac:dyDescent="0.45">
      <c r="A416" s="19"/>
      <c r="B416" s="19"/>
      <c r="C416" s="21" t="s">
        <v>183</v>
      </c>
      <c r="D416" s="19">
        <v>0</v>
      </c>
      <c r="E416" s="19">
        <v>0</v>
      </c>
      <c r="F416" s="19">
        <v>0</v>
      </c>
      <c r="G416" s="19">
        <v>0</v>
      </c>
      <c r="H416" s="19"/>
      <c r="I416" s="26"/>
      <c r="J416" s="30"/>
    </row>
    <row r="420" spans="1:10" ht="31" x14ac:dyDescent="0.45">
      <c r="A420" s="17" t="s">
        <v>148</v>
      </c>
      <c r="B420" s="17"/>
      <c r="C420" s="17"/>
      <c r="D420" s="18" t="s">
        <v>149</v>
      </c>
      <c r="E420" s="18" t="s">
        <v>150</v>
      </c>
      <c r="F420" s="18" t="s">
        <v>151</v>
      </c>
      <c r="G420" s="18" t="s">
        <v>152</v>
      </c>
      <c r="H420" s="18" t="s">
        <v>153</v>
      </c>
      <c r="I420" s="26"/>
      <c r="J420" s="29" t="s">
        <v>222</v>
      </c>
    </row>
    <row r="421" spans="1:10" ht="31" x14ac:dyDescent="0.45">
      <c r="A421" s="17" t="s">
        <v>240</v>
      </c>
      <c r="B421" s="23" t="s">
        <v>241</v>
      </c>
      <c r="C421" s="24"/>
      <c r="D421" s="24">
        <v>5</v>
      </c>
      <c r="E421" s="24">
        <v>2</v>
      </c>
      <c r="F421" s="24">
        <f>D421-E421</f>
        <v>3</v>
      </c>
      <c r="G421" s="24">
        <f>((-E421/D421)*IMLOG2(E421/D421)+(-F421/D421)*IMLOG2(F421/D421))</f>
        <v>0.97095059445466747</v>
      </c>
      <c r="H421" s="24"/>
      <c r="I421" s="26"/>
      <c r="J421" s="47" t="s">
        <v>223</v>
      </c>
    </row>
    <row r="422" spans="1:10" ht="21" x14ac:dyDescent="0.45">
      <c r="A422" s="39"/>
      <c r="B422" s="39" t="s">
        <v>155</v>
      </c>
      <c r="C422" s="39"/>
      <c r="D422" s="39"/>
      <c r="E422" s="39"/>
      <c r="F422" s="39"/>
      <c r="G422" s="39"/>
      <c r="H422" s="39">
        <f>(G421)-((D423/D421*G423)+(D424/D421*G424))</f>
        <v>0.41997309402197314</v>
      </c>
      <c r="I422" s="26">
        <f>H422</f>
        <v>0.41997309402197314</v>
      </c>
      <c r="J422" s="30"/>
    </row>
    <row r="423" spans="1:10" ht="21" x14ac:dyDescent="0.45">
      <c r="A423" s="39"/>
      <c r="B423" s="39"/>
      <c r="C423" s="39" t="s">
        <v>16</v>
      </c>
      <c r="D423" s="39">
        <v>3</v>
      </c>
      <c r="E423" s="39">
        <v>2</v>
      </c>
      <c r="F423" s="39">
        <f>(D423-E423)</f>
        <v>1</v>
      </c>
      <c r="G423" s="39">
        <f t="shared" ref="G423" si="133">((-E423/D423)*IMLOG2(E423/D423)+(-F423/D423)*IMLOG2(F423/D423))</f>
        <v>0.91829583405449056</v>
      </c>
      <c r="H423" s="39"/>
      <c r="I423" s="42" t="s">
        <v>45</v>
      </c>
      <c r="J423" s="30"/>
    </row>
    <row r="424" spans="1:10" ht="21" x14ac:dyDescent="0.45">
      <c r="A424" s="39"/>
      <c r="B424" s="39"/>
      <c r="C424" s="39" t="s">
        <v>28</v>
      </c>
      <c r="D424" s="39">
        <v>2</v>
      </c>
      <c r="E424" s="39">
        <v>0</v>
      </c>
      <c r="F424" s="39">
        <f>(D424-E424)</f>
        <v>2</v>
      </c>
      <c r="G424" s="39">
        <v>0</v>
      </c>
      <c r="H424" s="39"/>
      <c r="I424" s="42" t="s">
        <v>26</v>
      </c>
      <c r="J424" s="30"/>
    </row>
    <row r="425" spans="1:10" ht="21" x14ac:dyDescent="0.45">
      <c r="A425" s="19"/>
      <c r="B425" s="19" t="s">
        <v>156</v>
      </c>
      <c r="C425" s="19"/>
      <c r="D425" s="19"/>
      <c r="E425" s="19"/>
      <c r="F425" s="19"/>
      <c r="G425" s="19"/>
      <c r="H425" s="19">
        <f>(G421)-((D426/D421*G426)+(D427/D421*G427)+(D428/D421*G428))</f>
        <v>0.41997309402197314</v>
      </c>
      <c r="I425" s="26">
        <f t="shared" ref="I425" si="134">H425</f>
        <v>0.41997309402197314</v>
      </c>
      <c r="J425" s="30"/>
    </row>
    <row r="426" spans="1:10" ht="21" x14ac:dyDescent="0.45">
      <c r="A426" s="19"/>
      <c r="B426" s="19"/>
      <c r="C426" s="19" t="s">
        <v>17</v>
      </c>
      <c r="D426" s="19">
        <v>3</v>
      </c>
      <c r="E426" s="19">
        <v>2</v>
      </c>
      <c r="F426" s="19">
        <f>D426-E426</f>
        <v>1</v>
      </c>
      <c r="G426" s="19">
        <f t="shared" ref="G426" si="135">((-E426/D426)*IMLOG2(E426/D426)+(-F426/D426)*IMLOG2(F426/D426))</f>
        <v>0.91829583405449056</v>
      </c>
      <c r="H426" s="19"/>
      <c r="I426" s="26"/>
      <c r="J426" s="30"/>
    </row>
    <row r="427" spans="1:10" ht="21" x14ac:dyDescent="0.45">
      <c r="A427" s="19"/>
      <c r="B427" s="19"/>
      <c r="C427" s="19" t="s">
        <v>157</v>
      </c>
      <c r="D427" s="19">
        <v>1</v>
      </c>
      <c r="E427" s="19">
        <v>0</v>
      </c>
      <c r="F427" s="19">
        <f t="shared" ref="F427:F428" si="136">D427-E427</f>
        <v>1</v>
      </c>
      <c r="G427" s="19">
        <v>0</v>
      </c>
      <c r="H427" s="19"/>
      <c r="I427" s="26"/>
      <c r="J427" s="30"/>
    </row>
    <row r="428" spans="1:10" ht="21" x14ac:dyDescent="0.45">
      <c r="A428" s="19"/>
      <c r="B428" s="19"/>
      <c r="C428" s="19" t="s">
        <v>37</v>
      </c>
      <c r="D428" s="19">
        <v>1</v>
      </c>
      <c r="E428" s="19">
        <v>0</v>
      </c>
      <c r="F428" s="19">
        <f t="shared" si="136"/>
        <v>1</v>
      </c>
      <c r="G428" s="19">
        <v>0</v>
      </c>
      <c r="H428" s="19"/>
      <c r="I428" s="26"/>
      <c r="J428" s="30"/>
    </row>
    <row r="429" spans="1:10" ht="21" x14ac:dyDescent="0.45">
      <c r="A429" s="19"/>
      <c r="B429" s="19" t="s">
        <v>166</v>
      </c>
      <c r="C429" s="19"/>
      <c r="D429" s="19"/>
      <c r="E429" s="19"/>
      <c r="F429" s="19"/>
      <c r="G429" s="19"/>
      <c r="H429" s="19">
        <f>(G421)-((D430/D421*G430)+(D431/D421*G431)+(D432/D421*G432))</f>
        <v>0.17095059445466743</v>
      </c>
      <c r="I429" s="26">
        <f t="shared" ref="I429" si="137">H429</f>
        <v>0.17095059445466743</v>
      </c>
      <c r="J429" s="30"/>
    </row>
    <row r="430" spans="1:10" ht="21" x14ac:dyDescent="0.45">
      <c r="A430" s="19"/>
      <c r="B430" s="19"/>
      <c r="C430" s="21" t="s">
        <v>167</v>
      </c>
      <c r="D430" s="19">
        <v>4</v>
      </c>
      <c r="E430" s="19">
        <v>2</v>
      </c>
      <c r="F430" s="19">
        <f t="shared" ref="F430:F431" si="138">D430-E430</f>
        <v>2</v>
      </c>
      <c r="G430" s="19">
        <f>((-E430/D430)*IMLOG2(E430/D430)+(-F430/D430)*IMLOG2(F430/D430))</f>
        <v>1</v>
      </c>
      <c r="H430" s="19"/>
      <c r="I430" s="26"/>
      <c r="J430" s="30"/>
    </row>
    <row r="431" spans="1:10" ht="21" x14ac:dyDescent="0.45">
      <c r="A431" s="19"/>
      <c r="B431" s="19"/>
      <c r="C431" s="21" t="s">
        <v>168</v>
      </c>
      <c r="D431" s="19">
        <v>1</v>
      </c>
      <c r="E431" s="19">
        <v>0</v>
      </c>
      <c r="F431" s="19">
        <f t="shared" si="138"/>
        <v>1</v>
      </c>
      <c r="G431" s="19">
        <v>0</v>
      </c>
      <c r="H431" s="19"/>
      <c r="I431" s="26"/>
      <c r="J431" s="30"/>
    </row>
    <row r="432" spans="1:10" ht="21" x14ac:dyDescent="0.45">
      <c r="A432" s="19"/>
      <c r="B432" s="19"/>
      <c r="C432" s="21" t="s">
        <v>169</v>
      </c>
      <c r="D432" s="19">
        <v>0</v>
      </c>
      <c r="E432" s="19">
        <v>0</v>
      </c>
      <c r="F432" s="19">
        <v>0</v>
      </c>
      <c r="G432" s="19">
        <v>0</v>
      </c>
      <c r="H432" s="19"/>
      <c r="I432" s="26"/>
      <c r="J432" s="30"/>
    </row>
    <row r="433" spans="1:10" ht="32" x14ac:dyDescent="0.45">
      <c r="A433" s="19"/>
      <c r="B433" s="21" t="s">
        <v>170</v>
      </c>
      <c r="C433" s="19"/>
      <c r="D433" s="19"/>
      <c r="E433" s="19"/>
      <c r="F433" s="19"/>
      <c r="G433" s="19"/>
      <c r="H433" s="19">
        <f>(G421)-((D434/D421*G434)+(D435/D421*G435))</f>
        <v>0.17095059445466743</v>
      </c>
      <c r="I433" s="26">
        <f t="shared" ref="I433" si="139">H433</f>
        <v>0.17095059445466743</v>
      </c>
      <c r="J433" s="30"/>
    </row>
    <row r="434" spans="1:10" ht="21" x14ac:dyDescent="0.45">
      <c r="A434" s="19"/>
      <c r="B434" s="19"/>
      <c r="C434" s="21" t="s">
        <v>32</v>
      </c>
      <c r="D434" s="19">
        <v>1</v>
      </c>
      <c r="E434" s="19">
        <v>0</v>
      </c>
      <c r="F434" s="19">
        <f t="shared" ref="F434:F435" si="140">D434-E434</f>
        <v>1</v>
      </c>
      <c r="G434" s="19">
        <v>0</v>
      </c>
      <c r="H434" s="19"/>
      <c r="I434" s="26"/>
      <c r="J434" s="30"/>
    </row>
    <row r="435" spans="1:10" ht="21" x14ac:dyDescent="0.45">
      <c r="A435" s="19"/>
      <c r="B435" s="19"/>
      <c r="C435" s="21" t="s">
        <v>21</v>
      </c>
      <c r="D435" s="19">
        <v>4</v>
      </c>
      <c r="E435" s="19">
        <v>2</v>
      </c>
      <c r="F435" s="19">
        <f t="shared" si="140"/>
        <v>2</v>
      </c>
      <c r="G435" s="19">
        <f t="shared" ref="G435" si="141">((-E435/D435)*IMLOG2(E435/D435)+(-F435/D435)*IMLOG2(F435/D435))</f>
        <v>1</v>
      </c>
      <c r="H435" s="19"/>
      <c r="I435" s="26"/>
      <c r="J435" s="30"/>
    </row>
    <row r="436" spans="1:10" ht="32" x14ac:dyDescent="0.45">
      <c r="A436" s="19"/>
      <c r="B436" s="21" t="s">
        <v>171</v>
      </c>
      <c r="C436" s="19"/>
      <c r="D436" s="19"/>
      <c r="E436" s="19"/>
      <c r="F436" s="19"/>
      <c r="G436" s="19"/>
      <c r="H436" s="19">
        <f>(G421)-((D437/D421*G437)+(D438/D421*G438)+(D439/D421*G439))</f>
        <v>0</v>
      </c>
      <c r="I436" s="26">
        <f t="shared" ref="I436" si="142">H436</f>
        <v>0</v>
      </c>
      <c r="J436" s="30"/>
    </row>
    <row r="437" spans="1:10" ht="21" x14ac:dyDescent="0.45">
      <c r="A437" s="19"/>
      <c r="B437" s="19"/>
      <c r="C437" s="21" t="s">
        <v>172</v>
      </c>
      <c r="D437" s="19">
        <v>5</v>
      </c>
      <c r="E437" s="19">
        <v>2</v>
      </c>
      <c r="F437" s="19">
        <f t="shared" ref="F437" si="143">D437-E437</f>
        <v>3</v>
      </c>
      <c r="G437" s="19">
        <f t="shared" ref="G437" si="144">((-E437/D437)*IMLOG2(E437/D437)+(-F437/D437)*IMLOG2(F437/D437))</f>
        <v>0.97095059445466747</v>
      </c>
      <c r="H437" s="19"/>
      <c r="I437" s="26"/>
      <c r="J437" s="30"/>
    </row>
    <row r="438" spans="1:10" ht="21" x14ac:dyDescent="0.45">
      <c r="A438" s="19"/>
      <c r="B438" s="19"/>
      <c r="C438" s="21" t="s">
        <v>219</v>
      </c>
      <c r="D438" s="19">
        <v>0</v>
      </c>
      <c r="E438" s="19">
        <v>0</v>
      </c>
      <c r="F438" s="19">
        <v>0</v>
      </c>
      <c r="G438" s="19">
        <v>0</v>
      </c>
      <c r="H438" s="19"/>
      <c r="I438" s="26"/>
      <c r="J438" s="30"/>
    </row>
    <row r="439" spans="1:10" ht="21" x14ac:dyDescent="0.45">
      <c r="A439" s="19"/>
      <c r="B439" s="19"/>
      <c r="C439" s="21" t="s">
        <v>220</v>
      </c>
      <c r="D439" s="19">
        <v>0</v>
      </c>
      <c r="E439" s="19">
        <v>0</v>
      </c>
      <c r="F439" s="19">
        <v>0</v>
      </c>
      <c r="G439" s="19">
        <v>0</v>
      </c>
      <c r="H439" s="19"/>
      <c r="I439" s="26"/>
      <c r="J439" s="30"/>
    </row>
    <row r="440" spans="1:10" ht="32" x14ac:dyDescent="0.45">
      <c r="A440" s="19"/>
      <c r="B440" s="21" t="s">
        <v>173</v>
      </c>
      <c r="C440" s="19"/>
      <c r="D440" s="19"/>
      <c r="E440" s="19"/>
      <c r="F440" s="19"/>
      <c r="G440" s="19"/>
      <c r="H440" s="19">
        <f>(G421)-((D441/D421*G441)+(D442/D421*G442)+(D443/D421*G443)+(D444/D421*G444))</f>
        <v>0.17095059445466743</v>
      </c>
      <c r="I440" s="26">
        <f t="shared" ref="I440" si="145">H440</f>
        <v>0.17095059445466743</v>
      </c>
      <c r="J440" s="30"/>
    </row>
    <row r="441" spans="1:10" ht="21" x14ac:dyDescent="0.45">
      <c r="A441" s="19"/>
      <c r="B441" s="19"/>
      <c r="C441" s="21" t="s">
        <v>57</v>
      </c>
      <c r="D441" s="19">
        <v>1</v>
      </c>
      <c r="E441" s="19">
        <v>0</v>
      </c>
      <c r="F441" s="19">
        <f t="shared" ref="F441:F444" si="146">D441-E441</f>
        <v>1</v>
      </c>
      <c r="G441" s="19">
        <v>0</v>
      </c>
      <c r="H441" s="19"/>
      <c r="I441" s="26"/>
      <c r="J441" s="30"/>
    </row>
    <row r="442" spans="1:10" ht="21" x14ac:dyDescent="0.45">
      <c r="A442" s="19"/>
      <c r="B442" s="19"/>
      <c r="C442" s="21" t="s">
        <v>53</v>
      </c>
      <c r="D442" s="19">
        <v>0</v>
      </c>
      <c r="E442" s="19">
        <v>0</v>
      </c>
      <c r="F442" s="19">
        <f t="shared" si="146"/>
        <v>0</v>
      </c>
      <c r="G442" s="19">
        <v>0</v>
      </c>
      <c r="H442" s="19"/>
      <c r="I442" s="26"/>
      <c r="J442" s="30"/>
    </row>
    <row r="443" spans="1:10" ht="21" x14ac:dyDescent="0.45">
      <c r="A443" s="19"/>
      <c r="B443" s="19"/>
      <c r="C443" s="21" t="s">
        <v>22</v>
      </c>
      <c r="D443" s="19">
        <v>0</v>
      </c>
      <c r="E443" s="19">
        <v>0</v>
      </c>
      <c r="F443" s="19">
        <f t="shared" si="146"/>
        <v>0</v>
      </c>
      <c r="G443" s="19">
        <v>0</v>
      </c>
      <c r="H443" s="19"/>
      <c r="I443" s="26"/>
      <c r="J443" s="30"/>
    </row>
    <row r="444" spans="1:10" ht="21" x14ac:dyDescent="0.45">
      <c r="A444" s="19"/>
      <c r="B444" s="19"/>
      <c r="C444" s="21" t="s">
        <v>33</v>
      </c>
      <c r="D444" s="19">
        <v>4</v>
      </c>
      <c r="E444" s="19">
        <v>2</v>
      </c>
      <c r="F444" s="19">
        <f t="shared" si="146"/>
        <v>2</v>
      </c>
      <c r="G444" s="19">
        <f t="shared" ref="G444" si="147">((-E444/D444)*IMLOG2(E444/D444)+(-F444/D444)*IMLOG2(F444/D444))</f>
        <v>1</v>
      </c>
      <c r="H444" s="19"/>
      <c r="I444" s="26"/>
      <c r="J444" s="30"/>
    </row>
    <row r="445" spans="1:10" ht="32" x14ac:dyDescent="0.45">
      <c r="A445" s="19"/>
      <c r="B445" s="21" t="s">
        <v>218</v>
      </c>
      <c r="C445" s="19"/>
      <c r="D445" s="19"/>
      <c r="E445" s="19"/>
      <c r="F445" s="19"/>
      <c r="G445" s="19"/>
      <c r="H445" s="19">
        <f>(G421)-((D446/D421*G446)+(D447/D421*G447)+(D448/D421*G448)+(D449/D421*G449))</f>
        <v>1.9973094021973115E-2</v>
      </c>
      <c r="I445" s="26">
        <f t="shared" ref="I445" si="148">H445</f>
        <v>1.9973094021973115E-2</v>
      </c>
      <c r="J445" s="30"/>
    </row>
    <row r="446" spans="1:10" ht="21" x14ac:dyDescent="0.45">
      <c r="A446" s="19"/>
      <c r="B446" s="19"/>
      <c r="C446" s="21" t="s">
        <v>174</v>
      </c>
      <c r="D446" s="19">
        <v>0</v>
      </c>
      <c r="E446" s="19">
        <v>0</v>
      </c>
      <c r="F446" s="19">
        <v>0</v>
      </c>
      <c r="G446" s="19">
        <v>0</v>
      </c>
      <c r="H446" s="19"/>
      <c r="I446" s="26"/>
      <c r="J446" s="30"/>
    </row>
    <row r="447" spans="1:10" ht="21" x14ac:dyDescent="0.45">
      <c r="A447" s="19"/>
      <c r="B447" s="19"/>
      <c r="C447" s="21" t="s">
        <v>175</v>
      </c>
      <c r="D447" s="19">
        <v>3</v>
      </c>
      <c r="E447" s="19">
        <v>1</v>
      </c>
      <c r="F447" s="19">
        <f t="shared" ref="F447:F449" si="149">D447-E447</f>
        <v>2</v>
      </c>
      <c r="G447" s="19">
        <f t="shared" ref="G447:G448" si="150">((-E447/D447)*IMLOG2(E447/D447)+(-F447/D447)*IMLOG2(F447/D447))</f>
        <v>0.91829583405449056</v>
      </c>
      <c r="H447" s="19"/>
      <c r="I447" s="26"/>
      <c r="J447" s="30"/>
    </row>
    <row r="448" spans="1:10" ht="21" x14ac:dyDescent="0.45">
      <c r="A448" s="19"/>
      <c r="B448" s="19"/>
      <c r="C448" s="21" t="s">
        <v>176</v>
      </c>
      <c r="D448" s="19">
        <v>2</v>
      </c>
      <c r="E448" s="19">
        <v>1</v>
      </c>
      <c r="F448" s="19">
        <f t="shared" si="149"/>
        <v>1</v>
      </c>
      <c r="G448" s="19">
        <f t="shared" si="150"/>
        <v>1</v>
      </c>
      <c r="H448" s="19"/>
      <c r="I448" s="26"/>
      <c r="J448" s="30"/>
    </row>
    <row r="449" spans="1:10" ht="21" x14ac:dyDescent="0.45">
      <c r="A449" s="19"/>
      <c r="B449" s="19"/>
      <c r="C449" s="21" t="s">
        <v>177</v>
      </c>
      <c r="D449" s="19">
        <v>2</v>
      </c>
      <c r="E449" s="19">
        <v>0</v>
      </c>
      <c r="F449" s="19">
        <f t="shared" si="149"/>
        <v>2</v>
      </c>
      <c r="G449" s="19">
        <v>0</v>
      </c>
      <c r="H449" s="19"/>
      <c r="I449" s="26"/>
      <c r="J449" s="30"/>
    </row>
    <row r="450" spans="1:10" ht="21" x14ac:dyDescent="0.45">
      <c r="A450" s="19"/>
      <c r="B450" s="19" t="s">
        <v>181</v>
      </c>
      <c r="C450" s="19"/>
      <c r="D450" s="19"/>
      <c r="E450" s="19"/>
      <c r="F450" s="19"/>
      <c r="G450" s="19"/>
      <c r="H450" s="19">
        <f>(G421)-((D451/D421*G451)+(D452/D421*G452)+(D453/D421*G453))</f>
        <v>0</v>
      </c>
      <c r="I450" s="26">
        <f t="shared" ref="I450" si="151">H450</f>
        <v>0</v>
      </c>
      <c r="J450" s="30"/>
    </row>
    <row r="451" spans="1:10" ht="21" x14ac:dyDescent="0.45">
      <c r="A451" s="19"/>
      <c r="B451" s="19"/>
      <c r="C451" s="21" t="s">
        <v>172</v>
      </c>
      <c r="D451" s="19">
        <v>5</v>
      </c>
      <c r="E451" s="19">
        <v>2</v>
      </c>
      <c r="F451" s="19">
        <f t="shared" ref="F451" si="152">D451-E451</f>
        <v>3</v>
      </c>
      <c r="G451" s="19">
        <f t="shared" ref="G451" si="153">((-E451/D451)*IMLOG2(E451/D451)+(-F451/D451)*IMLOG2(F451/D451))</f>
        <v>0.97095059445466747</v>
      </c>
      <c r="H451" s="19"/>
      <c r="I451" s="26"/>
      <c r="J451" s="30"/>
    </row>
    <row r="452" spans="1:10" ht="21" x14ac:dyDescent="0.45">
      <c r="A452" s="19"/>
      <c r="B452" s="19"/>
      <c r="C452" s="21" t="s">
        <v>182</v>
      </c>
      <c r="D452" s="19">
        <v>0</v>
      </c>
      <c r="E452" s="19">
        <v>0</v>
      </c>
      <c r="F452" s="19">
        <v>0</v>
      </c>
      <c r="G452" s="19">
        <v>0</v>
      </c>
      <c r="H452" s="19"/>
      <c r="I452" s="26"/>
      <c r="J452" s="30"/>
    </row>
    <row r="453" spans="1:10" ht="21" x14ac:dyDescent="0.45">
      <c r="A453" s="19"/>
      <c r="B453" s="19"/>
      <c r="C453" s="21" t="s">
        <v>183</v>
      </c>
      <c r="D453" s="19">
        <v>0</v>
      </c>
      <c r="E453" s="19">
        <v>0</v>
      </c>
      <c r="F453" s="19">
        <v>0</v>
      </c>
      <c r="G453" s="19">
        <v>0</v>
      </c>
      <c r="H453" s="19"/>
      <c r="I453" s="26"/>
      <c r="J453" s="30"/>
    </row>
  </sheetData>
  <mergeCells count="1">
    <mergeCell ref="J108:J14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53"/>
  <sheetViews>
    <sheetView tabSelected="1" topLeftCell="A293" zoomScale="85" zoomScaleNormal="85" workbookViewId="0">
      <selection activeCell="B293" sqref="B293:I330"/>
    </sheetView>
  </sheetViews>
  <sheetFormatPr defaultRowHeight="14.5" x14ac:dyDescent="0.35"/>
  <cols>
    <col min="2" max="2" width="8.453125" bestFit="1" customWidth="1"/>
    <col min="3" max="3" width="20.6328125" bestFit="1" customWidth="1"/>
    <col min="4" max="4" width="23.1796875" bestFit="1" customWidth="1"/>
    <col min="5" max="5" width="9.6328125" bestFit="1" customWidth="1"/>
    <col min="6" max="6" width="9.90625" bestFit="1" customWidth="1"/>
    <col min="7" max="7" width="5.7265625" bestFit="1" customWidth="1"/>
    <col min="8" max="9" width="12.90625" bestFit="1" customWidth="1"/>
    <col min="10" max="10" width="15.7265625" customWidth="1"/>
    <col min="11" max="11" width="26" customWidth="1"/>
    <col min="12" max="12" width="12.7265625" bestFit="1" customWidth="1"/>
    <col min="13" max="13" width="12.7265625" customWidth="1"/>
  </cols>
  <sheetData>
    <row r="3" spans="2:13" ht="31" customHeight="1" x14ac:dyDescent="0.45">
      <c r="B3" s="17" t="s">
        <v>148</v>
      </c>
      <c r="C3" s="17"/>
      <c r="D3" s="17"/>
      <c r="E3" s="18" t="s">
        <v>149</v>
      </c>
      <c r="F3" s="18" t="s">
        <v>150</v>
      </c>
      <c r="G3" s="18" t="s">
        <v>151</v>
      </c>
      <c r="H3" s="18" t="s">
        <v>152</v>
      </c>
      <c r="I3" s="18" t="s">
        <v>153</v>
      </c>
      <c r="J3" s="26"/>
      <c r="K3" s="29" t="s">
        <v>222</v>
      </c>
    </row>
    <row r="4" spans="2:13" ht="18.5" customHeight="1" x14ac:dyDescent="0.45">
      <c r="B4" s="19">
        <v>1</v>
      </c>
      <c r="C4" s="19" t="s">
        <v>154</v>
      </c>
      <c r="D4" s="19"/>
      <c r="E4" s="19">
        <v>120</v>
      </c>
      <c r="F4" s="20">
        <v>41</v>
      </c>
      <c r="G4" s="20">
        <v>79</v>
      </c>
      <c r="H4" s="19">
        <f>((-F4/E4)*IMLOG2(F4/E4)+(-G4/E4)*IMLOG2(G4/E4))</f>
        <v>0.92640466814741251</v>
      </c>
      <c r="I4" s="19"/>
      <c r="J4" s="26"/>
      <c r="K4" s="55" t="s">
        <v>223</v>
      </c>
      <c r="L4" s="52"/>
      <c r="M4" s="52"/>
    </row>
    <row r="5" spans="2:13" ht="18.5" customHeight="1" x14ac:dyDescent="0.45">
      <c r="B5" s="19"/>
      <c r="C5" s="19" t="s">
        <v>155</v>
      </c>
      <c r="D5" s="19"/>
      <c r="E5" s="19"/>
      <c r="F5" s="19"/>
      <c r="G5" s="19"/>
      <c r="H5" s="19"/>
      <c r="I5" s="19">
        <f>(H4)-((E6/E4*H6)+(E7/E4*H7))</f>
        <v>4.6070614018911549E-4</v>
      </c>
      <c r="J5" s="26">
        <f>I5</f>
        <v>4.6070614018911549E-4</v>
      </c>
      <c r="K5" s="55"/>
      <c r="L5" s="53">
        <f>I5</f>
        <v>4.6070614018911549E-4</v>
      </c>
      <c r="M5" s="53"/>
    </row>
    <row r="6" spans="2:13" ht="18.5" customHeight="1" x14ac:dyDescent="0.45">
      <c r="B6" s="19"/>
      <c r="C6" s="19"/>
      <c r="D6" s="19" t="s">
        <v>16</v>
      </c>
      <c r="E6" s="19">
        <v>81</v>
      </c>
      <c r="F6" s="19">
        <v>27</v>
      </c>
      <c r="G6" s="19">
        <f>(E6-F6)</f>
        <v>54</v>
      </c>
      <c r="H6" s="19">
        <f t="shared" ref="H6:H54" si="0">((-F6/E6)*IMLOG2(F6/E6)+(-G6/E6)*IMLOG2(G6/E6))</f>
        <v>0.91829583405449056</v>
      </c>
      <c r="I6" s="19"/>
      <c r="J6" s="26"/>
      <c r="K6" s="55"/>
      <c r="L6" s="53">
        <f t="shared" ref="L6:L53" si="1">I6</f>
        <v>0</v>
      </c>
      <c r="M6" s="53">
        <f>H6</f>
        <v>0.91829583405449056</v>
      </c>
    </row>
    <row r="7" spans="2:13" ht="18.5" customHeight="1" x14ac:dyDescent="0.45">
      <c r="B7" s="19"/>
      <c r="C7" s="19"/>
      <c r="D7" s="19" t="s">
        <v>28</v>
      </c>
      <c r="E7" s="19">
        <v>39</v>
      </c>
      <c r="F7" s="19">
        <v>14</v>
      </c>
      <c r="G7" s="19">
        <f>(E7-F7)</f>
        <v>25</v>
      </c>
      <c r="H7" s="19">
        <f t="shared" si="0"/>
        <v>0.94182853544751444</v>
      </c>
      <c r="I7" s="19"/>
      <c r="J7" s="26"/>
      <c r="K7" s="55"/>
      <c r="L7" s="53">
        <f t="shared" si="1"/>
        <v>0</v>
      </c>
      <c r="M7" s="53">
        <f t="shared" ref="M7:M54" si="2">H7</f>
        <v>0.94182853544751444</v>
      </c>
    </row>
    <row r="8" spans="2:13" ht="18.5" customHeight="1" x14ac:dyDescent="0.45">
      <c r="B8" s="19"/>
      <c r="C8" s="19" t="s">
        <v>213</v>
      </c>
      <c r="D8" s="19"/>
      <c r="E8" s="19"/>
      <c r="F8" s="19"/>
      <c r="G8" s="19"/>
      <c r="H8" s="19"/>
      <c r="I8" s="19">
        <f>(H4)-((E9/E4*H9)+(E10/E4*H10)+(E11/E4*H11)+(E12/E4*H12))</f>
        <v>8.2089838429072026E-2</v>
      </c>
      <c r="J8" s="26">
        <f>I8</f>
        <v>8.2089838429072026E-2</v>
      </c>
      <c r="K8" s="55"/>
      <c r="L8" s="53">
        <f t="shared" si="1"/>
        <v>8.2089838429072026E-2</v>
      </c>
      <c r="M8" s="53">
        <f t="shared" si="2"/>
        <v>0</v>
      </c>
    </row>
    <row r="9" spans="2:13" ht="18.5" customHeight="1" x14ac:dyDescent="0.45">
      <c r="B9" s="19"/>
      <c r="C9" s="19"/>
      <c r="D9" s="21" t="s">
        <v>214</v>
      </c>
      <c r="E9" s="19">
        <v>27</v>
      </c>
      <c r="F9" s="19">
        <v>9</v>
      </c>
      <c r="G9" s="19">
        <f>E9-F9</f>
        <v>18</v>
      </c>
      <c r="H9" s="19">
        <f>((-F9/E9)*IMLOG2(F9/E9)+(-G9/E9)*IMLOG2(G9/E9))</f>
        <v>0.91829583405449056</v>
      </c>
      <c r="I9" s="19"/>
      <c r="J9" s="26"/>
      <c r="K9" s="55"/>
      <c r="L9" s="53">
        <f t="shared" si="1"/>
        <v>0</v>
      </c>
      <c r="M9" s="53">
        <f t="shared" si="2"/>
        <v>0.91829583405449056</v>
      </c>
    </row>
    <row r="10" spans="2:13" ht="18.5" customHeight="1" x14ac:dyDescent="0.45">
      <c r="B10" s="19"/>
      <c r="C10" s="19"/>
      <c r="D10" s="21" t="s">
        <v>215</v>
      </c>
      <c r="E10" s="19">
        <v>58</v>
      </c>
      <c r="F10" s="19">
        <v>13</v>
      </c>
      <c r="G10" s="19">
        <f>E10-F10</f>
        <v>45</v>
      </c>
      <c r="H10" s="19">
        <f>((-F10/E10)*IMLOG2(F10/E10)+(-G10/E10)*IMLOG2(G10/E10))</f>
        <v>0.76765158701257941</v>
      </c>
      <c r="I10" s="19"/>
      <c r="J10" s="26"/>
      <c r="K10" s="55"/>
      <c r="L10" s="53">
        <f t="shared" si="1"/>
        <v>0</v>
      </c>
      <c r="M10" s="53">
        <f t="shared" si="2"/>
        <v>0.76765158701257941</v>
      </c>
    </row>
    <row r="11" spans="2:13" ht="18.5" customHeight="1" x14ac:dyDescent="0.45">
      <c r="B11" s="19"/>
      <c r="C11" s="19"/>
      <c r="D11" s="21" t="s">
        <v>216</v>
      </c>
      <c r="E11" s="19">
        <v>32</v>
      </c>
      <c r="F11" s="19">
        <v>16</v>
      </c>
      <c r="G11" s="19">
        <f>E11-F11</f>
        <v>16</v>
      </c>
      <c r="H11" s="19">
        <f>((-F11/E11)*IMLOG2(F11/E11)+(-G11/E11)*IMLOG2(G11/E11))</f>
        <v>1</v>
      </c>
      <c r="I11" s="19"/>
      <c r="J11" s="26"/>
      <c r="K11" s="55"/>
      <c r="L11" s="53">
        <f t="shared" si="1"/>
        <v>0</v>
      </c>
      <c r="M11" s="53">
        <f t="shared" si="2"/>
        <v>1</v>
      </c>
    </row>
    <row r="12" spans="2:13" ht="18.5" customHeight="1" x14ac:dyDescent="0.45">
      <c r="B12" s="19"/>
      <c r="C12" s="19"/>
      <c r="D12" s="19" t="s">
        <v>217</v>
      </c>
      <c r="E12" s="19">
        <v>3</v>
      </c>
      <c r="F12" s="19">
        <v>3</v>
      </c>
      <c r="G12" s="19">
        <v>0</v>
      </c>
      <c r="H12" s="22">
        <v>0</v>
      </c>
      <c r="I12" s="19"/>
      <c r="J12" s="26"/>
      <c r="K12" s="55"/>
      <c r="L12" s="53">
        <f t="shared" si="1"/>
        <v>0</v>
      </c>
      <c r="M12" s="53">
        <f t="shared" si="2"/>
        <v>0</v>
      </c>
    </row>
    <row r="13" spans="2:13" ht="18.5" customHeight="1" x14ac:dyDescent="0.45">
      <c r="B13" s="19"/>
      <c r="C13" s="19" t="s">
        <v>156</v>
      </c>
      <c r="D13" s="19"/>
      <c r="E13" s="19"/>
      <c r="F13" s="19"/>
      <c r="G13" s="19"/>
      <c r="H13" s="19"/>
      <c r="I13" s="19">
        <f>(H4)-((E14/E4*H14)+(E15/E4*H15)+(E16/E4*H16))</f>
        <v>4.2902265510310622E-3</v>
      </c>
      <c r="J13" s="26">
        <f t="shared" ref="J13:J51" si="3">I13</f>
        <v>4.2902265510310622E-3</v>
      </c>
      <c r="K13" s="55"/>
      <c r="L13" s="53">
        <f t="shared" si="1"/>
        <v>4.2902265510310622E-3</v>
      </c>
      <c r="M13" s="53">
        <f t="shared" si="2"/>
        <v>0</v>
      </c>
    </row>
    <row r="14" spans="2:13" ht="18.5" customHeight="1" x14ac:dyDescent="0.45">
      <c r="B14" s="19"/>
      <c r="C14" s="19"/>
      <c r="D14" s="19" t="s">
        <v>17</v>
      </c>
      <c r="E14" s="19">
        <v>59</v>
      </c>
      <c r="F14" s="19">
        <v>20</v>
      </c>
      <c r="G14" s="19">
        <f>E14-F14</f>
        <v>39</v>
      </c>
      <c r="H14" s="19">
        <f t="shared" si="0"/>
        <v>0.92384222845718178</v>
      </c>
      <c r="I14" s="19"/>
      <c r="J14" s="26"/>
      <c r="K14" s="55"/>
      <c r="L14" s="53">
        <f t="shared" si="1"/>
        <v>0</v>
      </c>
      <c r="M14" s="53">
        <f t="shared" si="2"/>
        <v>0.92384222845718178</v>
      </c>
    </row>
    <row r="15" spans="2:13" ht="18.5" customHeight="1" x14ac:dyDescent="0.45">
      <c r="B15" s="19"/>
      <c r="C15" s="19"/>
      <c r="D15" s="19" t="s">
        <v>157</v>
      </c>
      <c r="E15" s="19">
        <v>42</v>
      </c>
      <c r="F15" s="19">
        <v>13</v>
      </c>
      <c r="G15" s="19">
        <f t="shared" ref="G15:G54" si="4">E15-F15</f>
        <v>29</v>
      </c>
      <c r="H15" s="19">
        <f t="shared" si="0"/>
        <v>0.89262301338509908</v>
      </c>
      <c r="I15" s="19"/>
      <c r="J15" s="26"/>
      <c r="K15" s="55"/>
      <c r="L15" s="53">
        <f t="shared" si="1"/>
        <v>0</v>
      </c>
      <c r="M15" s="53">
        <f t="shared" si="2"/>
        <v>0.89262301338509908</v>
      </c>
    </row>
    <row r="16" spans="2:13" ht="18.5" customHeight="1" x14ac:dyDescent="0.45">
      <c r="B16" s="19"/>
      <c r="C16" s="19"/>
      <c r="D16" s="19" t="s">
        <v>37</v>
      </c>
      <c r="E16" s="19">
        <v>19</v>
      </c>
      <c r="F16" s="19">
        <v>8</v>
      </c>
      <c r="G16" s="19">
        <f t="shared" si="4"/>
        <v>11</v>
      </c>
      <c r="H16" s="19">
        <f t="shared" si="0"/>
        <v>0.98194078686409947</v>
      </c>
      <c r="I16" s="19"/>
      <c r="J16" s="26"/>
      <c r="K16" s="55"/>
      <c r="L16" s="53">
        <f t="shared" si="1"/>
        <v>0</v>
      </c>
      <c r="M16" s="53">
        <f t="shared" si="2"/>
        <v>0.98194078686409947</v>
      </c>
    </row>
    <row r="17" spans="2:13" ht="18.5" customHeight="1" x14ac:dyDescent="0.45">
      <c r="B17" s="19"/>
      <c r="C17" s="19" t="s">
        <v>158</v>
      </c>
      <c r="D17" s="19"/>
      <c r="E17" s="19"/>
      <c r="F17" s="19"/>
      <c r="G17" s="19"/>
      <c r="H17" s="19"/>
      <c r="I17" s="19">
        <f>(H4)-((E18/E4*H18)+(E19/E4*H19)+(E20/E4*H20)+(E21/E4*H21))</f>
        <v>2.4387627182530514E-3</v>
      </c>
      <c r="J17" s="26">
        <f t="shared" si="3"/>
        <v>2.4387627182530514E-3</v>
      </c>
      <c r="K17" s="55"/>
      <c r="L17" s="53">
        <f t="shared" si="1"/>
        <v>2.4387627182530514E-3</v>
      </c>
      <c r="M17" s="53">
        <f t="shared" si="2"/>
        <v>0</v>
      </c>
    </row>
    <row r="18" spans="2:13" ht="32" x14ac:dyDescent="0.45">
      <c r="B18" s="19"/>
      <c r="C18" s="19"/>
      <c r="D18" s="21" t="s">
        <v>56</v>
      </c>
      <c r="E18" s="19">
        <v>20</v>
      </c>
      <c r="F18" s="19">
        <v>6</v>
      </c>
      <c r="G18" s="19">
        <f t="shared" si="4"/>
        <v>14</v>
      </c>
      <c r="H18" s="19">
        <f t="shared" si="0"/>
        <v>0.88129089923069359</v>
      </c>
      <c r="I18" s="19"/>
      <c r="J18" s="26"/>
      <c r="K18" s="55"/>
      <c r="L18" s="53">
        <f t="shared" si="1"/>
        <v>0</v>
      </c>
      <c r="M18" s="53">
        <f t="shared" si="2"/>
        <v>0.88129089923069359</v>
      </c>
    </row>
    <row r="19" spans="2:13" ht="18.5" customHeight="1" x14ac:dyDescent="0.45">
      <c r="B19" s="19"/>
      <c r="C19" s="19"/>
      <c r="D19" s="19" t="s">
        <v>159</v>
      </c>
      <c r="E19" s="19">
        <v>11</v>
      </c>
      <c r="F19" s="19">
        <v>4</v>
      </c>
      <c r="G19" s="19">
        <f t="shared" si="4"/>
        <v>7</v>
      </c>
      <c r="H19" s="19">
        <f t="shared" si="0"/>
        <v>0.9456603046006411</v>
      </c>
      <c r="I19" s="19"/>
      <c r="J19" s="26"/>
      <c r="K19" s="55"/>
      <c r="L19" s="53">
        <f t="shared" si="1"/>
        <v>0</v>
      </c>
      <c r="M19" s="53">
        <f t="shared" si="2"/>
        <v>0.9456603046006411</v>
      </c>
    </row>
    <row r="20" spans="2:13" ht="32" x14ac:dyDescent="0.45">
      <c r="B20" s="19"/>
      <c r="C20" s="19"/>
      <c r="D20" s="21" t="s">
        <v>160</v>
      </c>
      <c r="E20" s="19">
        <v>43</v>
      </c>
      <c r="F20" s="19">
        <v>16</v>
      </c>
      <c r="G20" s="19">
        <f t="shared" si="4"/>
        <v>27</v>
      </c>
      <c r="H20" s="19">
        <f t="shared" si="0"/>
        <v>0.9522656254366646</v>
      </c>
      <c r="I20" s="19"/>
      <c r="J20" s="26"/>
      <c r="K20" s="55"/>
      <c r="L20" s="53">
        <f t="shared" si="1"/>
        <v>0</v>
      </c>
      <c r="M20" s="53">
        <f t="shared" si="2"/>
        <v>0.9522656254366646</v>
      </c>
    </row>
    <row r="21" spans="2:13" ht="32" x14ac:dyDescent="0.45">
      <c r="B21" s="19"/>
      <c r="C21" s="19"/>
      <c r="D21" s="21" t="s">
        <v>161</v>
      </c>
      <c r="E21" s="19">
        <v>46</v>
      </c>
      <c r="F21" s="19">
        <v>15</v>
      </c>
      <c r="G21" s="19">
        <f t="shared" si="4"/>
        <v>31</v>
      </c>
      <c r="H21" s="19">
        <f t="shared" si="0"/>
        <v>0.91087837875003541</v>
      </c>
      <c r="I21" s="19"/>
      <c r="J21" s="26"/>
      <c r="K21" s="55"/>
      <c r="L21" s="53">
        <f t="shared" si="1"/>
        <v>0</v>
      </c>
      <c r="M21" s="53">
        <f t="shared" si="2"/>
        <v>0.91087837875003541</v>
      </c>
    </row>
    <row r="22" spans="2:13" ht="32" x14ac:dyDescent="0.45">
      <c r="B22" s="19"/>
      <c r="C22" s="21" t="s">
        <v>162</v>
      </c>
      <c r="D22" s="19"/>
      <c r="E22" s="19"/>
      <c r="F22" s="19"/>
      <c r="G22" s="19"/>
      <c r="H22" s="19"/>
      <c r="I22" s="19">
        <f>(H4)-((E23/E4*H23)+(E24/E4*H24)+(E25/E4*H25))</f>
        <v>3.0523926973322624E-3</v>
      </c>
      <c r="J22" s="26">
        <f t="shared" si="3"/>
        <v>3.0523926973322624E-3</v>
      </c>
      <c r="K22" s="55"/>
      <c r="L22" s="53">
        <f t="shared" si="1"/>
        <v>3.0523926973322624E-3</v>
      </c>
      <c r="M22" s="53">
        <f t="shared" si="2"/>
        <v>0</v>
      </c>
    </row>
    <row r="23" spans="2:13" ht="18.5" customHeight="1" x14ac:dyDescent="0.45">
      <c r="B23" s="19"/>
      <c r="C23" s="19"/>
      <c r="D23" s="21" t="s">
        <v>163</v>
      </c>
      <c r="E23" s="19">
        <v>8</v>
      </c>
      <c r="F23" s="19">
        <v>3</v>
      </c>
      <c r="G23" s="19">
        <f t="shared" si="4"/>
        <v>5</v>
      </c>
      <c r="H23" s="19">
        <f t="shared" si="0"/>
        <v>0.95443400292496372</v>
      </c>
      <c r="I23" s="19"/>
      <c r="J23" s="26"/>
      <c r="K23" s="55"/>
      <c r="L23" s="53">
        <f t="shared" si="1"/>
        <v>0</v>
      </c>
      <c r="M23" s="53">
        <f t="shared" si="2"/>
        <v>0.95443400292496372</v>
      </c>
    </row>
    <row r="24" spans="2:13" ht="18.5" customHeight="1" x14ac:dyDescent="0.45">
      <c r="B24" s="19"/>
      <c r="C24" s="19"/>
      <c r="D24" s="21" t="s">
        <v>164</v>
      </c>
      <c r="E24" s="19">
        <v>81</v>
      </c>
      <c r="F24" s="19">
        <v>29</v>
      </c>
      <c r="G24" s="19">
        <f t="shared" si="4"/>
        <v>52</v>
      </c>
      <c r="H24" s="19">
        <f t="shared" si="0"/>
        <v>0.94103130903232302</v>
      </c>
      <c r="I24" s="19"/>
      <c r="J24" s="26"/>
      <c r="K24" s="55"/>
      <c r="L24" s="53">
        <f t="shared" si="1"/>
        <v>0</v>
      </c>
      <c r="M24" s="53">
        <f t="shared" si="2"/>
        <v>0.94103130903232302</v>
      </c>
    </row>
    <row r="25" spans="2:13" ht="18.5" customHeight="1" x14ac:dyDescent="0.45">
      <c r="B25" s="19"/>
      <c r="C25" s="19"/>
      <c r="D25" s="21" t="s">
        <v>165</v>
      </c>
      <c r="E25" s="19">
        <v>31</v>
      </c>
      <c r="F25" s="19">
        <v>9</v>
      </c>
      <c r="G25" s="19">
        <f t="shared" si="4"/>
        <v>22</v>
      </c>
      <c r="H25" s="19">
        <f t="shared" si="0"/>
        <v>0.86913758061263735</v>
      </c>
      <c r="I25" s="19"/>
      <c r="J25" s="26"/>
      <c r="K25" s="55"/>
      <c r="L25" s="53">
        <f t="shared" si="1"/>
        <v>0</v>
      </c>
      <c r="M25" s="53">
        <f t="shared" si="2"/>
        <v>0.86913758061263735</v>
      </c>
    </row>
    <row r="26" spans="2:13" ht="18.5" customHeight="1" x14ac:dyDescent="0.45">
      <c r="B26" s="19"/>
      <c r="C26" s="19" t="s">
        <v>166</v>
      </c>
      <c r="D26" s="19"/>
      <c r="E26" s="19"/>
      <c r="F26" s="19"/>
      <c r="G26" s="19"/>
      <c r="H26" s="19"/>
      <c r="I26" s="19">
        <f>(H4)-((E27/E4*H27)+(E28/E4*H28)+(E29/E4*H29))</f>
        <v>3.3287417837171152E-3</v>
      </c>
      <c r="J26" s="26">
        <f t="shared" si="3"/>
        <v>3.3287417837171152E-3</v>
      </c>
      <c r="K26" s="55"/>
      <c r="L26" s="53">
        <f t="shared" si="1"/>
        <v>3.3287417837171152E-3</v>
      </c>
      <c r="M26" s="53">
        <f t="shared" si="2"/>
        <v>0</v>
      </c>
    </row>
    <row r="27" spans="2:13" ht="18.5" customHeight="1" x14ac:dyDescent="0.45">
      <c r="B27" s="19"/>
      <c r="C27" s="19"/>
      <c r="D27" s="21" t="s">
        <v>167</v>
      </c>
      <c r="E27" s="19">
        <v>41</v>
      </c>
      <c r="F27" s="19">
        <v>13</v>
      </c>
      <c r="G27" s="19">
        <f t="shared" si="4"/>
        <v>28</v>
      </c>
      <c r="H27" s="19">
        <f>((-F27/E27)*IMLOG2(F27/E27)+(-G27/E27)*IMLOG2(G27/E27))</f>
        <v>0.90117019599742232</v>
      </c>
      <c r="I27" s="19"/>
      <c r="J27" s="26"/>
      <c r="K27" s="55"/>
      <c r="L27" s="53">
        <f t="shared" si="1"/>
        <v>0</v>
      </c>
      <c r="M27" s="53">
        <f t="shared" si="2"/>
        <v>0.90117019599742232</v>
      </c>
    </row>
    <row r="28" spans="2:13" ht="18.5" customHeight="1" x14ac:dyDescent="0.45">
      <c r="B28" s="19"/>
      <c r="C28" s="19"/>
      <c r="D28" s="21" t="s">
        <v>168</v>
      </c>
      <c r="E28" s="19">
        <v>33</v>
      </c>
      <c r="F28" s="19">
        <v>13</v>
      </c>
      <c r="G28" s="19">
        <f t="shared" si="4"/>
        <v>20</v>
      </c>
      <c r="H28" s="19">
        <f t="shared" si="0"/>
        <v>0.96729477894689397</v>
      </c>
      <c r="I28" s="19"/>
      <c r="J28" s="26"/>
      <c r="K28" s="55"/>
      <c r="L28" s="53">
        <f t="shared" si="1"/>
        <v>0</v>
      </c>
      <c r="M28" s="53">
        <f t="shared" si="2"/>
        <v>0.96729477894689397</v>
      </c>
    </row>
    <row r="29" spans="2:13" ht="18.5" customHeight="1" x14ac:dyDescent="0.45">
      <c r="B29" s="19"/>
      <c r="C29" s="19"/>
      <c r="D29" s="21" t="s">
        <v>169</v>
      </c>
      <c r="E29" s="19">
        <v>46</v>
      </c>
      <c r="F29" s="19">
        <v>15</v>
      </c>
      <c r="G29" s="19">
        <f t="shared" si="4"/>
        <v>31</v>
      </c>
      <c r="H29" s="19">
        <f t="shared" si="0"/>
        <v>0.91087837875003541</v>
      </c>
      <c r="I29" s="19"/>
      <c r="J29" s="26"/>
      <c r="K29" s="55"/>
      <c r="L29" s="53">
        <f t="shared" si="1"/>
        <v>0</v>
      </c>
      <c r="M29" s="53">
        <f t="shared" si="2"/>
        <v>0.91087837875003541</v>
      </c>
    </row>
    <row r="30" spans="2:13" ht="32" x14ac:dyDescent="0.45">
      <c r="B30" s="19"/>
      <c r="C30" s="21" t="s">
        <v>170</v>
      </c>
      <c r="D30" s="19"/>
      <c r="E30" s="19"/>
      <c r="F30" s="19"/>
      <c r="G30" s="19"/>
      <c r="H30" s="19"/>
      <c r="I30" s="19">
        <f>(H4)-((E31/E4*H31)+(E32/E4*H32))</f>
        <v>5.693411403068227E-3</v>
      </c>
      <c r="J30" s="26">
        <f t="shared" si="3"/>
        <v>5.693411403068227E-3</v>
      </c>
      <c r="K30" s="55"/>
      <c r="L30" s="53">
        <f t="shared" si="1"/>
        <v>5.693411403068227E-3</v>
      </c>
      <c r="M30" s="53">
        <f t="shared" si="2"/>
        <v>0</v>
      </c>
    </row>
    <row r="31" spans="2:13" ht="18.5" customHeight="1" x14ac:dyDescent="0.45">
      <c r="B31" s="19"/>
      <c r="C31" s="19"/>
      <c r="D31" s="21" t="s">
        <v>32</v>
      </c>
      <c r="E31" s="19">
        <v>57</v>
      </c>
      <c r="F31" s="19">
        <v>22</v>
      </c>
      <c r="G31" s="19">
        <f t="shared" si="4"/>
        <v>35</v>
      </c>
      <c r="H31" s="19">
        <f>((-F31/E31)*IMLOG2(F31/E31)+(-G31/E31)*IMLOG2(G31/E31))</f>
        <v>0.96214613340869826</v>
      </c>
      <c r="I31" s="19"/>
      <c r="J31" s="26"/>
      <c r="K31" s="55"/>
      <c r="L31" s="53">
        <f t="shared" si="1"/>
        <v>0</v>
      </c>
      <c r="M31" s="53">
        <f t="shared" si="2"/>
        <v>0.96214613340869826</v>
      </c>
    </row>
    <row r="32" spans="2:13" ht="18.5" customHeight="1" x14ac:dyDescent="0.45">
      <c r="B32" s="19"/>
      <c r="C32" s="19"/>
      <c r="D32" s="21" t="s">
        <v>21</v>
      </c>
      <c r="E32" s="19">
        <v>63</v>
      </c>
      <c r="F32" s="19">
        <v>19</v>
      </c>
      <c r="G32" s="19">
        <f t="shared" si="4"/>
        <v>44</v>
      </c>
      <c r="H32" s="19">
        <f t="shared" si="0"/>
        <v>0.88322255880992873</v>
      </c>
      <c r="I32" s="19"/>
      <c r="J32" s="26"/>
      <c r="K32" s="55"/>
      <c r="L32" s="53">
        <f t="shared" si="1"/>
        <v>0</v>
      </c>
      <c r="M32" s="53">
        <f t="shared" si="2"/>
        <v>0.88322255880992873</v>
      </c>
    </row>
    <row r="33" spans="2:13" ht="32" x14ac:dyDescent="0.45">
      <c r="B33" s="19"/>
      <c r="C33" s="21" t="s">
        <v>171</v>
      </c>
      <c r="D33" s="19"/>
      <c r="E33" s="19"/>
      <c r="F33" s="19"/>
      <c r="G33" s="19"/>
      <c r="H33" s="19"/>
      <c r="I33" s="19">
        <f>(H4)-((E34/E4*H34)+(E35/E4*H35)+(E36/E4*H36))</f>
        <v>6.3686412996883934E-3</v>
      </c>
      <c r="J33" s="26">
        <f t="shared" si="3"/>
        <v>6.3686412996883934E-3</v>
      </c>
      <c r="K33" s="55"/>
      <c r="L33" s="53">
        <f t="shared" si="1"/>
        <v>6.3686412996883934E-3</v>
      </c>
      <c r="M33" s="53">
        <f t="shared" si="2"/>
        <v>0</v>
      </c>
    </row>
    <row r="34" spans="2:13" ht="18.5" customHeight="1" x14ac:dyDescent="0.45">
      <c r="B34" s="19"/>
      <c r="C34" s="19"/>
      <c r="D34" s="21" t="s">
        <v>172</v>
      </c>
      <c r="E34" s="19">
        <v>73</v>
      </c>
      <c r="F34" s="19">
        <v>26</v>
      </c>
      <c r="G34" s="19">
        <f t="shared" si="4"/>
        <v>47</v>
      </c>
      <c r="H34" s="19">
        <f t="shared" si="0"/>
        <v>0.9394532068181376</v>
      </c>
      <c r="I34" s="19"/>
      <c r="J34" s="26"/>
      <c r="K34" s="55"/>
      <c r="L34" s="53">
        <f t="shared" si="1"/>
        <v>0</v>
      </c>
      <c r="M34" s="53">
        <f t="shared" si="2"/>
        <v>0.9394532068181376</v>
      </c>
    </row>
    <row r="35" spans="2:13" ht="18.5" customHeight="1" x14ac:dyDescent="0.45">
      <c r="B35" s="19"/>
      <c r="C35" s="19"/>
      <c r="D35" s="21" t="s">
        <v>219</v>
      </c>
      <c r="E35" s="19">
        <v>37</v>
      </c>
      <c r="F35" s="19">
        <v>13</v>
      </c>
      <c r="G35" s="19">
        <f t="shared" si="4"/>
        <v>24</v>
      </c>
      <c r="H35" s="19">
        <f t="shared" si="0"/>
        <v>0.93526913986835769</v>
      </c>
      <c r="I35" s="19"/>
      <c r="J35" s="26"/>
      <c r="K35" s="55"/>
      <c r="L35" s="53">
        <f t="shared" si="1"/>
        <v>0</v>
      </c>
      <c r="M35" s="53">
        <f t="shared" si="2"/>
        <v>0.93526913986835769</v>
      </c>
    </row>
    <row r="36" spans="2:13" ht="18.5" customHeight="1" x14ac:dyDescent="0.45">
      <c r="B36" s="19"/>
      <c r="C36" s="19"/>
      <c r="D36" s="21" t="s">
        <v>220</v>
      </c>
      <c r="E36" s="19">
        <v>10</v>
      </c>
      <c r="F36" s="19">
        <v>2</v>
      </c>
      <c r="G36" s="19">
        <f t="shared" si="4"/>
        <v>8</v>
      </c>
      <c r="H36" s="19">
        <f t="shared" si="0"/>
        <v>0.72192809488736165</v>
      </c>
      <c r="I36" s="19"/>
      <c r="J36" s="26"/>
      <c r="K36" s="55"/>
      <c r="L36" s="53">
        <f t="shared" si="1"/>
        <v>0</v>
      </c>
      <c r="M36" s="53">
        <f t="shared" si="2"/>
        <v>0.72192809488736165</v>
      </c>
    </row>
    <row r="37" spans="2:13" ht="32" x14ac:dyDescent="0.45">
      <c r="B37" s="19"/>
      <c r="C37" s="21" t="s">
        <v>173</v>
      </c>
      <c r="D37" s="19"/>
      <c r="E37" s="19"/>
      <c r="F37" s="19"/>
      <c r="G37" s="19"/>
      <c r="H37" s="19"/>
      <c r="I37" s="19">
        <f>(H4)-((E38/E4*H38)+(E39/E4*H39)+(E40/E4*H40)+(E41/E4*H41))</f>
        <v>0.1108511718307359</v>
      </c>
      <c r="J37" s="26">
        <f t="shared" si="3"/>
        <v>0.1108511718307359</v>
      </c>
      <c r="K37" s="55"/>
      <c r="L37" s="53">
        <f t="shared" si="1"/>
        <v>0.1108511718307359</v>
      </c>
      <c r="M37" s="53">
        <f t="shared" si="2"/>
        <v>0</v>
      </c>
    </row>
    <row r="38" spans="2:13" ht="18.5" customHeight="1" x14ac:dyDescent="0.45">
      <c r="B38" s="19"/>
      <c r="C38" s="19"/>
      <c r="D38" s="21" t="s">
        <v>57</v>
      </c>
      <c r="E38" s="19">
        <v>24</v>
      </c>
      <c r="F38" s="19">
        <v>1</v>
      </c>
      <c r="G38" s="19">
        <f t="shared" si="4"/>
        <v>23</v>
      </c>
      <c r="H38" s="19">
        <f t="shared" si="0"/>
        <v>0.24988229283318564</v>
      </c>
      <c r="I38" s="19"/>
      <c r="J38" s="26"/>
      <c r="K38" s="55"/>
      <c r="L38" s="53">
        <f t="shared" si="1"/>
        <v>0</v>
      </c>
      <c r="M38" s="53">
        <f t="shared" si="2"/>
        <v>0.24988229283318564</v>
      </c>
    </row>
    <row r="39" spans="2:13" ht="18.5" customHeight="1" x14ac:dyDescent="0.45">
      <c r="B39" s="19"/>
      <c r="C39" s="19"/>
      <c r="D39" s="21" t="s">
        <v>53</v>
      </c>
      <c r="E39" s="19">
        <v>8</v>
      </c>
      <c r="F39" s="19">
        <v>4</v>
      </c>
      <c r="G39" s="19">
        <f t="shared" si="4"/>
        <v>4</v>
      </c>
      <c r="H39" s="19">
        <f t="shared" si="0"/>
        <v>1</v>
      </c>
      <c r="I39" s="19"/>
      <c r="J39" s="26"/>
      <c r="K39" s="55"/>
      <c r="L39" s="53">
        <f t="shared" si="1"/>
        <v>0</v>
      </c>
      <c r="M39" s="53">
        <f t="shared" si="2"/>
        <v>1</v>
      </c>
    </row>
    <row r="40" spans="2:13" ht="18.5" customHeight="1" x14ac:dyDescent="0.45">
      <c r="B40" s="19"/>
      <c r="C40" s="19"/>
      <c r="D40" s="21" t="s">
        <v>22</v>
      </c>
      <c r="E40" s="19">
        <v>14</v>
      </c>
      <c r="F40" s="19">
        <v>3</v>
      </c>
      <c r="G40" s="19">
        <f t="shared" si="4"/>
        <v>11</v>
      </c>
      <c r="H40" s="19">
        <f t="shared" si="0"/>
        <v>0.7495952572594804</v>
      </c>
      <c r="I40" s="19"/>
      <c r="J40" s="26"/>
      <c r="K40" s="55"/>
      <c r="L40" s="53">
        <f t="shared" si="1"/>
        <v>0</v>
      </c>
      <c r="M40" s="53">
        <f t="shared" si="2"/>
        <v>0.7495952572594804</v>
      </c>
    </row>
    <row r="41" spans="2:13" ht="18.5" customHeight="1" x14ac:dyDescent="0.45">
      <c r="B41" s="19"/>
      <c r="C41" s="19"/>
      <c r="D41" s="21" t="s">
        <v>33</v>
      </c>
      <c r="E41" s="19">
        <v>74</v>
      </c>
      <c r="F41" s="19">
        <v>33</v>
      </c>
      <c r="G41" s="19">
        <f t="shared" si="4"/>
        <v>41</v>
      </c>
      <c r="H41" s="19">
        <f t="shared" si="0"/>
        <v>0.99155285038340546</v>
      </c>
      <c r="I41" s="19"/>
      <c r="J41" s="26"/>
      <c r="K41" s="55"/>
      <c r="L41" s="53">
        <f t="shared" si="1"/>
        <v>0</v>
      </c>
      <c r="M41" s="53">
        <f t="shared" si="2"/>
        <v>0.99155285038340546</v>
      </c>
    </row>
    <row r="42" spans="2:13" ht="32" x14ac:dyDescent="0.45">
      <c r="B42" s="19"/>
      <c r="C42" s="21" t="s">
        <v>218</v>
      </c>
      <c r="D42" s="19"/>
      <c r="E42" s="19"/>
      <c r="F42" s="19"/>
      <c r="G42" s="19"/>
      <c r="H42" s="19"/>
      <c r="I42" s="19">
        <f>(H4)-((E43/E4*H43)+(E44/E4*H44)+(E45/E4*H45)+(E46/E4*H46))</f>
        <v>2.4018149434109182E-2</v>
      </c>
      <c r="J42" s="26">
        <f t="shared" si="3"/>
        <v>2.4018149434109182E-2</v>
      </c>
      <c r="K42" s="55"/>
      <c r="L42" s="53">
        <f t="shared" si="1"/>
        <v>2.4018149434109182E-2</v>
      </c>
      <c r="M42" s="53">
        <f t="shared" si="2"/>
        <v>0</v>
      </c>
    </row>
    <row r="43" spans="2:13" ht="18.5" customHeight="1" x14ac:dyDescent="0.45">
      <c r="B43" s="19"/>
      <c r="C43" s="19"/>
      <c r="D43" s="21" t="s">
        <v>174</v>
      </c>
      <c r="E43" s="19">
        <v>29</v>
      </c>
      <c r="F43" s="19">
        <v>9</v>
      </c>
      <c r="G43" s="19">
        <f t="shared" si="4"/>
        <v>20</v>
      </c>
      <c r="H43" s="19">
        <f t="shared" si="0"/>
        <v>0.89357110165419107</v>
      </c>
      <c r="I43" s="19"/>
      <c r="J43" s="26"/>
      <c r="K43" s="55"/>
      <c r="L43" s="53">
        <f t="shared" si="1"/>
        <v>0</v>
      </c>
      <c r="M43" s="53">
        <f t="shared" si="2"/>
        <v>0.89357110165419107</v>
      </c>
    </row>
    <row r="44" spans="2:13" ht="18.5" customHeight="1" x14ac:dyDescent="0.45">
      <c r="B44" s="19"/>
      <c r="C44" s="19"/>
      <c r="D44" s="21" t="s">
        <v>175</v>
      </c>
      <c r="E44" s="19">
        <v>40</v>
      </c>
      <c r="F44" s="19">
        <v>16</v>
      </c>
      <c r="G44" s="19">
        <f t="shared" si="4"/>
        <v>24</v>
      </c>
      <c r="H44" s="19">
        <f t="shared" si="0"/>
        <v>0.97095059445466747</v>
      </c>
      <c r="I44" s="19"/>
      <c r="J44" s="26"/>
      <c r="K44" s="55"/>
      <c r="L44" s="53">
        <f t="shared" si="1"/>
        <v>0</v>
      </c>
      <c r="M44" s="53">
        <f t="shared" si="2"/>
        <v>0.97095059445466747</v>
      </c>
    </row>
    <row r="45" spans="2:13" ht="18.5" customHeight="1" x14ac:dyDescent="0.45">
      <c r="B45" s="19"/>
      <c r="C45" s="19"/>
      <c r="D45" s="21" t="s">
        <v>176</v>
      </c>
      <c r="E45" s="19">
        <v>41</v>
      </c>
      <c r="F45" s="19">
        <v>15</v>
      </c>
      <c r="G45" s="19">
        <f t="shared" si="4"/>
        <v>26</v>
      </c>
      <c r="H45" s="19">
        <f t="shared" si="0"/>
        <v>0.94743513618403274</v>
      </c>
      <c r="I45" s="19"/>
      <c r="J45" s="26"/>
      <c r="K45" s="55"/>
      <c r="L45" s="53">
        <f t="shared" si="1"/>
        <v>0</v>
      </c>
      <c r="M45" s="53">
        <f t="shared" si="2"/>
        <v>0.94743513618403274</v>
      </c>
    </row>
    <row r="46" spans="2:13" ht="18.5" customHeight="1" x14ac:dyDescent="0.45">
      <c r="B46" s="19"/>
      <c r="C46" s="19"/>
      <c r="D46" s="21" t="s">
        <v>177</v>
      </c>
      <c r="E46" s="19">
        <v>10</v>
      </c>
      <c r="F46" s="19">
        <v>1</v>
      </c>
      <c r="G46" s="19">
        <f t="shared" si="4"/>
        <v>9</v>
      </c>
      <c r="H46" s="19">
        <f t="shared" si="0"/>
        <v>0.468995593589281</v>
      </c>
      <c r="I46" s="19"/>
      <c r="J46" s="26"/>
      <c r="K46" s="55"/>
      <c r="L46" s="53">
        <f t="shared" si="1"/>
        <v>0</v>
      </c>
      <c r="M46" s="53">
        <f t="shared" si="2"/>
        <v>0.468995593589281</v>
      </c>
    </row>
    <row r="47" spans="2:13" ht="19" customHeight="1" x14ac:dyDescent="0.45">
      <c r="B47" s="39"/>
      <c r="C47" s="40" t="s">
        <v>178</v>
      </c>
      <c r="D47" s="39"/>
      <c r="E47" s="39"/>
      <c r="F47" s="39"/>
      <c r="G47" s="39"/>
      <c r="H47" s="39"/>
      <c r="I47" s="39">
        <f>(H4)-((E48/E4*H48)+(E49/E4*H49)+(E50/E4*H50))</f>
        <v>0.32170072947875783</v>
      </c>
      <c r="J47" s="26">
        <f t="shared" si="3"/>
        <v>0.32170072947875783</v>
      </c>
      <c r="K47" s="55"/>
      <c r="L47" s="53">
        <f t="shared" si="1"/>
        <v>0.32170072947875783</v>
      </c>
      <c r="M47" s="53">
        <f t="shared" si="2"/>
        <v>0</v>
      </c>
    </row>
    <row r="48" spans="2:13" ht="18.5" customHeight="1" x14ac:dyDescent="0.45">
      <c r="B48" s="39"/>
      <c r="C48" s="39"/>
      <c r="D48" s="40" t="s">
        <v>172</v>
      </c>
      <c r="E48" s="39">
        <v>93</v>
      </c>
      <c r="F48" s="39">
        <v>17</v>
      </c>
      <c r="G48" s="39">
        <f t="shared" si="4"/>
        <v>76</v>
      </c>
      <c r="H48" s="39">
        <f t="shared" si="0"/>
        <v>0.68615494742020033</v>
      </c>
      <c r="I48" s="43"/>
      <c r="J48" s="49" t="s">
        <v>229</v>
      </c>
      <c r="K48" s="55"/>
      <c r="L48" s="53">
        <f t="shared" si="1"/>
        <v>0</v>
      </c>
      <c r="M48" s="53">
        <f t="shared" si="2"/>
        <v>0.68615494742020033</v>
      </c>
    </row>
    <row r="49" spans="1:13" ht="15.5" customHeight="1" x14ac:dyDescent="0.45">
      <c r="B49" s="39"/>
      <c r="C49" s="39"/>
      <c r="D49" s="40" t="s">
        <v>179</v>
      </c>
      <c r="E49" s="39">
        <v>24</v>
      </c>
      <c r="F49" s="39">
        <v>23</v>
      </c>
      <c r="G49" s="39">
        <f t="shared" si="4"/>
        <v>1</v>
      </c>
      <c r="H49" s="39">
        <f t="shared" si="0"/>
        <v>0.24988229283318564</v>
      </c>
      <c r="I49" s="43"/>
      <c r="J49" s="49" t="s">
        <v>229</v>
      </c>
      <c r="K49" s="55"/>
      <c r="L49" s="53">
        <f t="shared" si="1"/>
        <v>0</v>
      </c>
      <c r="M49" s="53">
        <f t="shared" si="2"/>
        <v>0.24988229283318564</v>
      </c>
    </row>
    <row r="50" spans="1:13" ht="18.5" customHeight="1" x14ac:dyDescent="0.45">
      <c r="B50" s="39"/>
      <c r="C50" s="39"/>
      <c r="D50" s="40" t="s">
        <v>180</v>
      </c>
      <c r="E50" s="39">
        <v>3</v>
      </c>
      <c r="F50" s="39">
        <v>1</v>
      </c>
      <c r="G50" s="39">
        <f t="shared" si="4"/>
        <v>2</v>
      </c>
      <c r="H50" s="39">
        <f t="shared" si="0"/>
        <v>0.91829583405449056</v>
      </c>
      <c r="I50" s="43"/>
      <c r="J50" s="49" t="s">
        <v>26</v>
      </c>
      <c r="K50" s="55"/>
      <c r="L50" s="53">
        <f t="shared" si="1"/>
        <v>0</v>
      </c>
      <c r="M50" s="53">
        <f t="shared" si="2"/>
        <v>0.91829583405449056</v>
      </c>
    </row>
    <row r="51" spans="1:13" ht="18.5" customHeight="1" x14ac:dyDescent="0.45">
      <c r="B51" s="19"/>
      <c r="C51" s="19" t="s">
        <v>181</v>
      </c>
      <c r="D51" s="19"/>
      <c r="E51" s="19"/>
      <c r="F51" s="19"/>
      <c r="G51" s="19"/>
      <c r="H51" s="19"/>
      <c r="I51" s="19">
        <f>(H4)-((E52/E4*H52)+(E53/E4*H53)+(E54/E4*H54))</f>
        <v>0.28273310345662406</v>
      </c>
      <c r="J51" s="26">
        <f t="shared" si="3"/>
        <v>0.28273310345662406</v>
      </c>
      <c r="K51" s="55"/>
      <c r="L51" s="53">
        <f t="shared" si="1"/>
        <v>0.28273310345662406</v>
      </c>
      <c r="M51" s="53">
        <f t="shared" si="2"/>
        <v>0</v>
      </c>
    </row>
    <row r="52" spans="1:13" ht="18.5" customHeight="1" x14ac:dyDescent="0.45">
      <c r="B52" s="19"/>
      <c r="C52" s="19"/>
      <c r="D52" s="21" t="s">
        <v>172</v>
      </c>
      <c r="E52" s="19">
        <v>93</v>
      </c>
      <c r="F52" s="19">
        <v>17</v>
      </c>
      <c r="G52" s="19">
        <f t="shared" si="4"/>
        <v>76</v>
      </c>
      <c r="H52" s="19">
        <f t="shared" si="0"/>
        <v>0.68615494742020033</v>
      </c>
      <c r="I52" s="19"/>
      <c r="J52" s="26"/>
      <c r="K52" s="55"/>
      <c r="L52" s="53">
        <f t="shared" si="1"/>
        <v>0</v>
      </c>
      <c r="M52" s="53">
        <f t="shared" si="2"/>
        <v>0.68615494742020033</v>
      </c>
    </row>
    <row r="53" spans="1:13" ht="18.5" customHeight="1" x14ac:dyDescent="0.45">
      <c r="B53" s="19"/>
      <c r="C53" s="19"/>
      <c r="D53" s="21" t="s">
        <v>182</v>
      </c>
      <c r="E53" s="19">
        <v>6</v>
      </c>
      <c r="F53" s="19">
        <v>5</v>
      </c>
      <c r="G53" s="19">
        <f t="shared" si="4"/>
        <v>1</v>
      </c>
      <c r="H53" s="19">
        <f t="shared" si="0"/>
        <v>0.650022421648355</v>
      </c>
      <c r="I53" s="19"/>
      <c r="J53" s="26"/>
      <c r="K53" s="55"/>
      <c r="L53" s="53">
        <f t="shared" si="1"/>
        <v>0</v>
      </c>
      <c r="M53" s="53">
        <f t="shared" si="2"/>
        <v>0.650022421648355</v>
      </c>
    </row>
    <row r="54" spans="1:13" ht="18.5" customHeight="1" x14ac:dyDescent="0.45">
      <c r="B54" s="19"/>
      <c r="C54" s="19"/>
      <c r="D54" s="21" t="s">
        <v>183</v>
      </c>
      <c r="E54" s="19">
        <v>21</v>
      </c>
      <c r="F54" s="19">
        <v>19</v>
      </c>
      <c r="G54" s="19">
        <f t="shared" si="4"/>
        <v>2</v>
      </c>
      <c r="H54" s="19">
        <f t="shared" si="0"/>
        <v>0.45371633918694498</v>
      </c>
      <c r="I54" s="19"/>
      <c r="J54" s="26"/>
      <c r="K54" s="55"/>
      <c r="L54" s="52"/>
      <c r="M54" s="53">
        <f t="shared" si="2"/>
        <v>0.45371633918694498</v>
      </c>
    </row>
    <row r="55" spans="1:13" ht="18.5" x14ac:dyDescent="0.45">
      <c r="J55" s="27"/>
    </row>
    <row r="56" spans="1:13" ht="18.5" x14ac:dyDescent="0.45">
      <c r="J56" s="27"/>
    </row>
    <row r="57" spans="1:13" ht="31" x14ac:dyDescent="0.45">
      <c r="A57">
        <v>1</v>
      </c>
      <c r="B57" s="17" t="s">
        <v>148</v>
      </c>
      <c r="C57" s="17"/>
      <c r="D57" s="17"/>
      <c r="E57" s="18" t="s">
        <v>149</v>
      </c>
      <c r="F57" s="18" t="s">
        <v>150</v>
      </c>
      <c r="G57" s="18" t="s">
        <v>151</v>
      </c>
      <c r="H57" s="18" t="s">
        <v>152</v>
      </c>
      <c r="I57" s="18" t="s">
        <v>153</v>
      </c>
      <c r="J57" s="27"/>
      <c r="K57" s="29" t="s">
        <v>222</v>
      </c>
    </row>
    <row r="58" spans="1:13" ht="62" customHeight="1" x14ac:dyDescent="0.45">
      <c r="A58">
        <v>2</v>
      </c>
      <c r="B58" s="24">
        <v>1.1000000000000001</v>
      </c>
      <c r="C58" s="23" t="s">
        <v>221</v>
      </c>
      <c r="D58" s="24"/>
      <c r="E58" s="24">
        <v>24</v>
      </c>
      <c r="F58" s="24">
        <v>23</v>
      </c>
      <c r="G58" s="24">
        <f>E58-F58</f>
        <v>1</v>
      </c>
      <c r="H58" s="24">
        <f>((-F58/E58)*IMLOG2(F58/E58)+(-G58/E58)*IMLOG2(G58/E58))</f>
        <v>0.24988229283318564</v>
      </c>
      <c r="I58" s="24"/>
      <c r="J58" s="28"/>
      <c r="K58" s="55" t="s">
        <v>224</v>
      </c>
    </row>
    <row r="59" spans="1:13" ht="18.5" customHeight="1" x14ac:dyDescent="0.45">
      <c r="A59">
        <v>3</v>
      </c>
      <c r="B59" s="19"/>
      <c r="C59" s="19" t="s">
        <v>155</v>
      </c>
      <c r="D59" s="19"/>
      <c r="E59" s="19"/>
      <c r="F59" s="19"/>
      <c r="G59" s="19"/>
      <c r="H59" s="24"/>
      <c r="I59" s="19">
        <f>(H58)-((E60/E58*H60)+(E61/E58*H61))</f>
        <v>6.8694145099986809E-2</v>
      </c>
      <c r="J59" s="28">
        <f>I59</f>
        <v>6.8694145099986809E-2</v>
      </c>
      <c r="K59" s="55"/>
    </row>
    <row r="60" spans="1:13" ht="18.5" customHeight="1" x14ac:dyDescent="0.45">
      <c r="A60">
        <v>4</v>
      </c>
      <c r="B60" s="19"/>
      <c r="C60" s="19"/>
      <c r="D60" s="19" t="s">
        <v>16</v>
      </c>
      <c r="E60" s="19">
        <v>16</v>
      </c>
      <c r="F60" s="19">
        <v>16</v>
      </c>
      <c r="G60" s="19">
        <f>(E60-F60)</f>
        <v>0</v>
      </c>
      <c r="H60" s="24">
        <v>0</v>
      </c>
      <c r="I60" s="19"/>
      <c r="J60" s="28"/>
      <c r="K60" s="55"/>
    </row>
    <row r="61" spans="1:13" ht="18.5" customHeight="1" x14ac:dyDescent="0.45">
      <c r="A61">
        <v>5</v>
      </c>
      <c r="B61" s="19"/>
      <c r="C61" s="19"/>
      <c r="D61" s="19" t="s">
        <v>28</v>
      </c>
      <c r="E61" s="19">
        <v>8</v>
      </c>
      <c r="F61" s="19">
        <v>7</v>
      </c>
      <c r="G61" s="19">
        <f>(E61-F61)</f>
        <v>1</v>
      </c>
      <c r="H61" s="24">
        <f t="shared" ref="H61" si="5">((-F61/E61)*IMLOG2(F61/E61)+(-G61/E61)*IMLOG2(G61/E61))</f>
        <v>0.54356444319959651</v>
      </c>
      <c r="I61" s="19"/>
      <c r="J61" s="28"/>
      <c r="K61" s="55"/>
    </row>
    <row r="62" spans="1:13" ht="18.5" customHeight="1" x14ac:dyDescent="0.45">
      <c r="A62">
        <v>6</v>
      </c>
      <c r="B62" s="19"/>
      <c r="C62" s="19" t="s">
        <v>213</v>
      </c>
      <c r="D62" s="19"/>
      <c r="E62" s="19"/>
      <c r="F62" s="19"/>
      <c r="G62" s="19"/>
      <c r="H62" s="19"/>
      <c r="I62" s="19">
        <f>(H58)-((E63/E58*H63)+(E64/E58*H64)+(E65/E58*H65)+(E66/E58*H66))</f>
        <v>6.8694145099986809E-2</v>
      </c>
      <c r="J62" s="28">
        <f>I62</f>
        <v>6.8694145099986809E-2</v>
      </c>
      <c r="K62" s="55"/>
    </row>
    <row r="63" spans="1:13" ht="18.5" customHeight="1" x14ac:dyDescent="0.45">
      <c r="A63">
        <v>7</v>
      </c>
      <c r="B63" s="19"/>
      <c r="C63" s="19"/>
      <c r="D63" s="21" t="s">
        <v>214</v>
      </c>
      <c r="E63" s="19">
        <v>5</v>
      </c>
      <c r="F63" s="19">
        <v>5</v>
      </c>
      <c r="G63" s="19">
        <f>E63-F63</f>
        <v>0</v>
      </c>
      <c r="H63" s="19">
        <v>0</v>
      </c>
      <c r="I63" s="19"/>
      <c r="J63" s="28"/>
      <c r="K63" s="55"/>
    </row>
    <row r="64" spans="1:13" ht="18.5" customHeight="1" x14ac:dyDescent="0.45">
      <c r="A64">
        <v>8</v>
      </c>
      <c r="B64" s="19"/>
      <c r="C64" s="19"/>
      <c r="D64" s="21" t="s">
        <v>215</v>
      </c>
      <c r="E64" s="19">
        <v>8</v>
      </c>
      <c r="F64" s="19">
        <v>7</v>
      </c>
      <c r="G64" s="19">
        <f>E64-F64</f>
        <v>1</v>
      </c>
      <c r="H64" s="19">
        <f>((-F64/E64)*IMLOG2(F64/E64)+(-G64/E64)*IMLOG2(G64/E64))</f>
        <v>0.54356444319959651</v>
      </c>
      <c r="I64" s="19"/>
      <c r="J64" s="28"/>
      <c r="K64" s="55"/>
    </row>
    <row r="65" spans="1:11" ht="18.5" customHeight="1" x14ac:dyDescent="0.45">
      <c r="A65">
        <v>9</v>
      </c>
      <c r="B65" s="19"/>
      <c r="C65" s="19"/>
      <c r="D65" s="21" t="s">
        <v>216</v>
      </c>
      <c r="E65" s="19">
        <v>10</v>
      </c>
      <c r="F65" s="19">
        <v>10</v>
      </c>
      <c r="G65" s="19">
        <f>E65-F65</f>
        <v>0</v>
      </c>
      <c r="H65" s="19">
        <v>0</v>
      </c>
      <c r="I65" s="19"/>
      <c r="J65" s="28"/>
      <c r="K65" s="55"/>
    </row>
    <row r="66" spans="1:11" ht="18.5" customHeight="1" x14ac:dyDescent="0.45">
      <c r="A66">
        <v>10</v>
      </c>
      <c r="B66" s="19"/>
      <c r="C66" s="19"/>
      <c r="D66" s="19" t="s">
        <v>217</v>
      </c>
      <c r="E66" s="19">
        <v>1</v>
      </c>
      <c r="F66" s="19">
        <v>1</v>
      </c>
      <c r="G66" s="19">
        <v>0</v>
      </c>
      <c r="H66" s="19">
        <v>0</v>
      </c>
      <c r="I66" s="19"/>
      <c r="J66" s="28"/>
      <c r="K66" s="55"/>
    </row>
    <row r="67" spans="1:11" ht="18.5" customHeight="1" x14ac:dyDescent="0.45">
      <c r="A67">
        <v>11</v>
      </c>
      <c r="B67" s="19"/>
      <c r="C67" s="19" t="s">
        <v>156</v>
      </c>
      <c r="D67" s="19"/>
      <c r="E67" s="19"/>
      <c r="F67" s="19"/>
      <c r="G67" s="19"/>
      <c r="H67" s="19"/>
      <c r="I67" s="19">
        <f>(H58)-((E68/E58*H68)+(E69/E58*H69)+(E70/E58*H70))</f>
        <v>7.7311065746673652E-2</v>
      </c>
      <c r="J67" s="28">
        <f t="shared" ref="J67:J101" si="6">I67</f>
        <v>7.7311065746673652E-2</v>
      </c>
      <c r="K67" s="55"/>
    </row>
    <row r="68" spans="1:11" ht="18.5" customHeight="1" x14ac:dyDescent="0.45">
      <c r="A68">
        <v>12</v>
      </c>
      <c r="B68" s="19"/>
      <c r="C68" s="19"/>
      <c r="D68" s="19" t="s">
        <v>17</v>
      </c>
      <c r="E68" s="19">
        <v>9</v>
      </c>
      <c r="F68" s="19">
        <v>9</v>
      </c>
      <c r="G68" s="19">
        <f>E68-F68</f>
        <v>0</v>
      </c>
      <c r="H68" s="19">
        <v>0</v>
      </c>
      <c r="I68" s="19"/>
      <c r="J68" s="28"/>
      <c r="K68" s="55"/>
    </row>
    <row r="69" spans="1:11" ht="18.5" customHeight="1" x14ac:dyDescent="0.45">
      <c r="A69">
        <v>13</v>
      </c>
      <c r="B69" s="19"/>
      <c r="C69" s="19"/>
      <c r="D69" s="19" t="s">
        <v>157</v>
      </c>
      <c r="E69" s="19">
        <v>7</v>
      </c>
      <c r="F69" s="19">
        <v>6</v>
      </c>
      <c r="G69" s="19">
        <f>E69-F69</f>
        <v>1</v>
      </c>
      <c r="H69" s="19">
        <f t="shared" ref="H69:H74" si="7">((-F69/E69)*IMLOG2(F69/E69)+(-G69/E69)*IMLOG2(G69/E69))</f>
        <v>0.59167277858232681</v>
      </c>
      <c r="I69" s="19"/>
      <c r="J69" s="28"/>
      <c r="K69" s="55"/>
    </row>
    <row r="70" spans="1:11" ht="18.5" customHeight="1" x14ac:dyDescent="0.45">
      <c r="A70">
        <v>14</v>
      </c>
      <c r="B70" s="19"/>
      <c r="C70" s="19"/>
      <c r="D70" s="19" t="s">
        <v>37</v>
      </c>
      <c r="E70" s="19">
        <v>8</v>
      </c>
      <c r="F70" s="19">
        <v>8</v>
      </c>
      <c r="G70" s="19">
        <f>E70-F70</f>
        <v>0</v>
      </c>
      <c r="H70" s="19"/>
      <c r="I70" s="19"/>
      <c r="J70" s="28"/>
      <c r="K70" s="55"/>
    </row>
    <row r="71" spans="1:11" ht="18.5" customHeight="1" x14ac:dyDescent="0.45">
      <c r="A71">
        <v>15</v>
      </c>
      <c r="B71" s="19"/>
      <c r="C71" s="19" t="s">
        <v>158</v>
      </c>
      <c r="D71" s="19"/>
      <c r="E71" s="19"/>
      <c r="F71" s="19"/>
      <c r="G71" s="19"/>
      <c r="H71" s="19"/>
      <c r="I71" s="19">
        <f>(H58)-((E72/E58*H72)+(E73/E58*H73)+(E74/E58*H74)+(E75/E58*H75))</f>
        <v>6.8694145099986809E-2</v>
      </c>
      <c r="J71" s="28">
        <f t="shared" si="6"/>
        <v>6.8694145099986809E-2</v>
      </c>
      <c r="K71" s="55"/>
    </row>
    <row r="72" spans="1:11" ht="32" x14ac:dyDescent="0.45">
      <c r="A72">
        <v>16</v>
      </c>
      <c r="B72" s="19"/>
      <c r="C72" s="19"/>
      <c r="D72" s="21" t="s">
        <v>56</v>
      </c>
      <c r="E72" s="19">
        <v>4</v>
      </c>
      <c r="F72" s="19">
        <v>4</v>
      </c>
      <c r="G72" s="19">
        <f>E72-F72</f>
        <v>0</v>
      </c>
      <c r="H72" s="19">
        <v>0</v>
      </c>
      <c r="I72" s="19"/>
      <c r="J72" s="28"/>
      <c r="K72" s="55"/>
    </row>
    <row r="73" spans="1:11" ht="18.5" customHeight="1" x14ac:dyDescent="0.45">
      <c r="A73">
        <v>17</v>
      </c>
      <c r="B73" s="19"/>
      <c r="C73" s="19"/>
      <c r="D73" s="19" t="s">
        <v>159</v>
      </c>
      <c r="E73" s="19">
        <v>2</v>
      </c>
      <c r="F73" s="19">
        <v>2</v>
      </c>
      <c r="G73" s="19">
        <f>E73-F73</f>
        <v>0</v>
      </c>
      <c r="H73" s="19">
        <v>0</v>
      </c>
      <c r="I73" s="19"/>
      <c r="J73" s="28"/>
      <c r="K73" s="55"/>
    </row>
    <row r="74" spans="1:11" ht="32" x14ac:dyDescent="0.45">
      <c r="A74">
        <v>18</v>
      </c>
      <c r="B74" s="19"/>
      <c r="C74" s="19"/>
      <c r="D74" s="21" t="s">
        <v>160</v>
      </c>
      <c r="E74" s="19">
        <v>8</v>
      </c>
      <c r="F74" s="19">
        <v>7</v>
      </c>
      <c r="G74" s="19">
        <f>E74-F74</f>
        <v>1</v>
      </c>
      <c r="H74" s="19">
        <f t="shared" si="7"/>
        <v>0.54356444319959651</v>
      </c>
      <c r="I74" s="19"/>
      <c r="J74" s="28"/>
      <c r="K74" s="55"/>
    </row>
    <row r="75" spans="1:11" ht="32" x14ac:dyDescent="0.45">
      <c r="A75">
        <v>19</v>
      </c>
      <c r="B75" s="19"/>
      <c r="C75" s="19"/>
      <c r="D75" s="21" t="s">
        <v>161</v>
      </c>
      <c r="E75" s="19">
        <v>10</v>
      </c>
      <c r="F75" s="19">
        <v>10</v>
      </c>
      <c r="G75" s="19">
        <f>E75-F75</f>
        <v>0</v>
      </c>
      <c r="H75" s="19">
        <v>0</v>
      </c>
      <c r="I75" s="19"/>
      <c r="J75" s="28"/>
      <c r="K75" s="55"/>
    </row>
    <row r="76" spans="1:11" ht="32" x14ac:dyDescent="0.45">
      <c r="A76">
        <v>20</v>
      </c>
      <c r="B76" s="19"/>
      <c r="C76" s="21" t="s">
        <v>162</v>
      </c>
      <c r="D76" s="19"/>
      <c r="E76" s="19"/>
      <c r="F76" s="19"/>
      <c r="G76" s="19"/>
      <c r="H76" s="19"/>
      <c r="I76" s="19">
        <f>(H58)-((E77/E58*H77)+(E78/E58*H78)+(E79/E58*H79))</f>
        <v>1.7724720970441837E-2</v>
      </c>
      <c r="J76" s="28">
        <f t="shared" si="6"/>
        <v>1.7724720970441837E-2</v>
      </c>
      <c r="K76" s="55"/>
    </row>
    <row r="77" spans="1:11" ht="18.5" customHeight="1" x14ac:dyDescent="0.45">
      <c r="A77">
        <v>21</v>
      </c>
      <c r="B77" s="19"/>
      <c r="C77" s="19"/>
      <c r="D77" s="21" t="s">
        <v>163</v>
      </c>
      <c r="E77" s="19">
        <v>0</v>
      </c>
      <c r="F77" s="19">
        <v>0</v>
      </c>
      <c r="G77" s="19">
        <v>0</v>
      </c>
      <c r="H77" s="19">
        <v>0</v>
      </c>
      <c r="I77" s="19"/>
      <c r="J77" s="28"/>
      <c r="K77" s="55"/>
    </row>
    <row r="78" spans="1:11" ht="18.5" customHeight="1" x14ac:dyDescent="0.45">
      <c r="A78">
        <v>22</v>
      </c>
      <c r="B78" s="19"/>
      <c r="C78" s="19"/>
      <c r="D78" s="21" t="s">
        <v>164</v>
      </c>
      <c r="E78" s="19">
        <v>18</v>
      </c>
      <c r="F78" s="19">
        <v>17</v>
      </c>
      <c r="G78" s="19">
        <f>E78-F78</f>
        <v>1</v>
      </c>
      <c r="H78" s="19">
        <f>((-F78/E78)*IMLOG2(F78/E78)+(-G78/E78)*IMLOG2(G78/E78))</f>
        <v>0.30954342915032507</v>
      </c>
      <c r="I78" s="19"/>
      <c r="J78" s="28"/>
      <c r="K78" s="55"/>
    </row>
    <row r="79" spans="1:11" ht="18.5" customHeight="1" x14ac:dyDescent="0.45">
      <c r="A79">
        <v>23</v>
      </c>
      <c r="B79" s="19"/>
      <c r="C79" s="19"/>
      <c r="D79" s="21" t="s">
        <v>165</v>
      </c>
      <c r="E79" s="19">
        <v>6</v>
      </c>
      <c r="F79" s="19">
        <v>6</v>
      </c>
      <c r="G79" s="19">
        <f>E79-F79</f>
        <v>0</v>
      </c>
      <c r="H79" s="19">
        <v>0</v>
      </c>
      <c r="I79" s="19"/>
      <c r="J79" s="28"/>
      <c r="K79" s="55"/>
    </row>
    <row r="80" spans="1:11" ht="18.5" customHeight="1" x14ac:dyDescent="0.45">
      <c r="A80">
        <v>24</v>
      </c>
      <c r="B80" s="39"/>
      <c r="C80" s="39" t="s">
        <v>166</v>
      </c>
      <c r="D80" s="39"/>
      <c r="E80" s="39"/>
      <c r="F80" s="39"/>
      <c r="G80" s="39"/>
      <c r="H80" s="39"/>
      <c r="I80" s="39">
        <f>(H58)-((E81/E58*H81)+(E82/E58*H82)+(E83/E58*H83))</f>
        <v>8.7376687421096888E-2</v>
      </c>
      <c r="J80" s="28">
        <f t="shared" si="6"/>
        <v>8.7376687421096888E-2</v>
      </c>
      <c r="K80" s="55"/>
    </row>
    <row r="81" spans="1:11" ht="18.5" customHeight="1" x14ac:dyDescent="0.45">
      <c r="A81">
        <v>25</v>
      </c>
      <c r="B81" s="39"/>
      <c r="C81" s="39"/>
      <c r="D81" s="40" t="s">
        <v>167</v>
      </c>
      <c r="E81" s="39">
        <v>6</v>
      </c>
      <c r="F81" s="39">
        <v>5</v>
      </c>
      <c r="G81" s="39">
        <f>E81-F81</f>
        <v>1</v>
      </c>
      <c r="H81" s="39">
        <f>((-F81/E81)*IMLOG2(F81/E81)+(-G81/E81)*IMLOG2(G81/E81))</f>
        <v>0.650022421648355</v>
      </c>
      <c r="I81" s="39"/>
      <c r="J81" s="42" t="s">
        <v>229</v>
      </c>
      <c r="K81" s="55"/>
    </row>
    <row r="82" spans="1:11" ht="18.5" customHeight="1" x14ac:dyDescent="0.45">
      <c r="A82">
        <v>26</v>
      </c>
      <c r="B82" s="39"/>
      <c r="C82" s="39"/>
      <c r="D82" s="40" t="s">
        <v>168</v>
      </c>
      <c r="E82" s="39">
        <v>8</v>
      </c>
      <c r="F82" s="39">
        <v>8</v>
      </c>
      <c r="G82" s="39">
        <f>E82-F82</f>
        <v>0</v>
      </c>
      <c r="H82" s="39">
        <v>0</v>
      </c>
      <c r="I82" s="39"/>
      <c r="J82" s="42" t="s">
        <v>45</v>
      </c>
      <c r="K82" s="55"/>
    </row>
    <row r="83" spans="1:11" ht="18.5" customHeight="1" x14ac:dyDescent="0.45">
      <c r="A83">
        <v>27</v>
      </c>
      <c r="B83" s="39"/>
      <c r="C83" s="39"/>
      <c r="D83" s="40" t="s">
        <v>169</v>
      </c>
      <c r="E83" s="39">
        <v>10</v>
      </c>
      <c r="F83" s="39">
        <v>10</v>
      </c>
      <c r="G83" s="39">
        <f>E83-F83</f>
        <v>0</v>
      </c>
      <c r="H83" s="39">
        <v>0</v>
      </c>
      <c r="I83" s="39"/>
      <c r="J83" s="42" t="s">
        <v>45</v>
      </c>
      <c r="K83" s="55"/>
    </row>
    <row r="84" spans="1:11" ht="32" x14ac:dyDescent="0.45">
      <c r="A84">
        <v>28</v>
      </c>
      <c r="B84" s="19"/>
      <c r="C84" s="21" t="s">
        <v>170</v>
      </c>
      <c r="D84" s="19"/>
      <c r="E84" s="19"/>
      <c r="F84" s="19"/>
      <c r="G84" s="19"/>
      <c r="H84" s="19"/>
      <c r="I84" s="19">
        <f>(H58)-((E85/E58*H85)+(E86/E58*H86))</f>
        <v>3.3330102292674552E-2</v>
      </c>
      <c r="J84" s="28">
        <f t="shared" si="6"/>
        <v>3.3330102292674552E-2</v>
      </c>
      <c r="K84" s="55"/>
    </row>
    <row r="85" spans="1:11" ht="18.5" customHeight="1" x14ac:dyDescent="0.45">
      <c r="A85">
        <v>29</v>
      </c>
      <c r="B85" s="19"/>
      <c r="C85" s="19"/>
      <c r="D85" s="21" t="s">
        <v>32</v>
      </c>
      <c r="E85" s="19">
        <v>14</v>
      </c>
      <c r="F85" s="19">
        <v>13</v>
      </c>
      <c r="G85" s="19">
        <f>E85-F85</f>
        <v>1</v>
      </c>
      <c r="H85" s="19">
        <f>((-F85/E85)*IMLOG2(F85/E85)+(-G85/E85)*IMLOG2(G85/E85))</f>
        <v>0.37123232664087613</v>
      </c>
      <c r="I85" s="19"/>
      <c r="J85" s="28"/>
      <c r="K85" s="55"/>
    </row>
    <row r="86" spans="1:11" ht="18.5" customHeight="1" x14ac:dyDescent="0.45">
      <c r="A86">
        <v>30</v>
      </c>
      <c r="B86" s="19"/>
      <c r="C86" s="19"/>
      <c r="D86" s="21" t="s">
        <v>21</v>
      </c>
      <c r="E86" s="19">
        <v>10</v>
      </c>
      <c r="F86" s="19">
        <v>10</v>
      </c>
      <c r="G86" s="19">
        <f>E86-F86</f>
        <v>0</v>
      </c>
      <c r="H86" s="19">
        <v>0</v>
      </c>
      <c r="I86" s="19"/>
      <c r="J86" s="28"/>
      <c r="K86" s="55"/>
    </row>
    <row r="87" spans="1:11" ht="32" x14ac:dyDescent="0.45">
      <c r="A87">
        <v>31</v>
      </c>
      <c r="B87" s="19"/>
      <c r="C87" s="21" t="s">
        <v>171</v>
      </c>
      <c r="D87" s="19"/>
      <c r="E87" s="19"/>
      <c r="F87" s="19"/>
      <c r="G87" s="19"/>
      <c r="H87" s="19"/>
      <c r="I87" s="19">
        <f>(H58)-((E88/E58*H88)+(E89/E58*H89)+(E90/E58*H90))</f>
        <v>5.446746217098522E-2</v>
      </c>
      <c r="J87" s="28">
        <f t="shared" si="6"/>
        <v>5.446746217098522E-2</v>
      </c>
      <c r="K87" s="55"/>
    </row>
    <row r="88" spans="1:11" ht="18.5" customHeight="1" x14ac:dyDescent="0.45">
      <c r="A88">
        <v>32</v>
      </c>
      <c r="B88" s="19"/>
      <c r="C88" s="19"/>
      <c r="D88" s="21" t="s">
        <v>172</v>
      </c>
      <c r="E88" s="19">
        <v>13</v>
      </c>
      <c r="F88" s="19">
        <v>13</v>
      </c>
      <c r="G88" s="19">
        <f>E88-F88</f>
        <v>0</v>
      </c>
      <c r="H88" s="19">
        <v>0</v>
      </c>
      <c r="I88" s="19"/>
      <c r="J88" s="28"/>
      <c r="K88" s="55"/>
    </row>
    <row r="89" spans="1:11" ht="18.5" customHeight="1" x14ac:dyDescent="0.45">
      <c r="A89">
        <v>33</v>
      </c>
      <c r="B89" s="19"/>
      <c r="C89" s="19"/>
      <c r="D89" s="21" t="s">
        <v>219</v>
      </c>
      <c r="E89" s="19">
        <v>10</v>
      </c>
      <c r="F89" s="19">
        <v>9</v>
      </c>
      <c r="G89" s="19">
        <f>E89-F89</f>
        <v>1</v>
      </c>
      <c r="H89" s="19">
        <f>((-F89/E89)*IMLOG2(F89/E89)+(-G89/E89)*IMLOG2(G89/E89))</f>
        <v>0.468995593589281</v>
      </c>
      <c r="I89" s="19"/>
      <c r="J89" s="28"/>
      <c r="K89" s="55"/>
    </row>
    <row r="90" spans="1:11" ht="18.5" customHeight="1" x14ac:dyDescent="0.45">
      <c r="A90">
        <v>34</v>
      </c>
      <c r="B90" s="19"/>
      <c r="C90" s="19"/>
      <c r="D90" s="21" t="s">
        <v>220</v>
      </c>
      <c r="E90" s="19">
        <v>1</v>
      </c>
      <c r="F90" s="19">
        <v>1</v>
      </c>
      <c r="G90" s="19">
        <f>E90-F90</f>
        <v>0</v>
      </c>
      <c r="H90" s="19">
        <v>0</v>
      </c>
      <c r="I90" s="19"/>
      <c r="J90" s="28"/>
      <c r="K90" s="55"/>
    </row>
    <row r="91" spans="1:11" ht="32" x14ac:dyDescent="0.45">
      <c r="A91">
        <v>35</v>
      </c>
      <c r="B91" s="19"/>
      <c r="C91" s="21" t="s">
        <v>173</v>
      </c>
      <c r="D91" s="19"/>
      <c r="E91" s="19"/>
      <c r="F91" s="19"/>
      <c r="G91" s="19"/>
      <c r="H91" s="19"/>
      <c r="I91" s="19">
        <f>(H58)-((E92/E58*H92)+(E93/E58*H93)+(E94/E58*H94)+(E95/E58*H95))</f>
        <v>0.24988229283318564</v>
      </c>
      <c r="J91" s="28">
        <f t="shared" si="6"/>
        <v>0.24988229283318564</v>
      </c>
      <c r="K91" s="55"/>
    </row>
    <row r="92" spans="1:11" ht="18.5" customHeight="1" x14ac:dyDescent="0.45">
      <c r="A92">
        <v>36</v>
      </c>
      <c r="B92" s="19"/>
      <c r="C92" s="19"/>
      <c r="D92" s="21" t="s">
        <v>57</v>
      </c>
      <c r="E92" s="19">
        <v>1</v>
      </c>
      <c r="F92" s="19">
        <v>0</v>
      </c>
      <c r="G92" s="19">
        <f>E92-F92</f>
        <v>1</v>
      </c>
      <c r="H92" s="19">
        <v>0</v>
      </c>
      <c r="I92" s="19"/>
      <c r="J92" s="28"/>
      <c r="K92" s="55"/>
    </row>
    <row r="93" spans="1:11" ht="18.5" customHeight="1" x14ac:dyDescent="0.45">
      <c r="A93">
        <v>37</v>
      </c>
      <c r="B93" s="19"/>
      <c r="C93" s="19"/>
      <c r="D93" s="21" t="s">
        <v>53</v>
      </c>
      <c r="E93" s="19">
        <v>2</v>
      </c>
      <c r="F93" s="19">
        <v>2</v>
      </c>
      <c r="G93" s="19">
        <f>E93-F93</f>
        <v>0</v>
      </c>
      <c r="H93" s="19">
        <v>0</v>
      </c>
      <c r="I93" s="19"/>
      <c r="J93" s="28"/>
      <c r="K93" s="55"/>
    </row>
    <row r="94" spans="1:11" ht="18.5" customHeight="1" x14ac:dyDescent="0.45">
      <c r="A94">
        <v>38</v>
      </c>
      <c r="B94" s="19"/>
      <c r="C94" s="19"/>
      <c r="D94" s="21" t="s">
        <v>22</v>
      </c>
      <c r="E94" s="19">
        <v>1</v>
      </c>
      <c r="F94" s="19">
        <v>1</v>
      </c>
      <c r="G94" s="19">
        <f>E94-F94</f>
        <v>0</v>
      </c>
      <c r="H94" s="19">
        <v>0</v>
      </c>
      <c r="I94" s="19"/>
      <c r="J94" s="28"/>
      <c r="K94" s="55"/>
    </row>
    <row r="95" spans="1:11" ht="18.5" customHeight="1" x14ac:dyDescent="0.45">
      <c r="A95">
        <v>39</v>
      </c>
      <c r="B95" s="19"/>
      <c r="C95" s="19"/>
      <c r="D95" s="21" t="s">
        <v>33</v>
      </c>
      <c r="E95" s="19">
        <v>20</v>
      </c>
      <c r="F95" s="19">
        <v>20</v>
      </c>
      <c r="G95" s="19">
        <f>E95-F95</f>
        <v>0</v>
      </c>
      <c r="H95" s="19">
        <v>0</v>
      </c>
      <c r="I95" s="19"/>
      <c r="J95" s="28"/>
      <c r="K95" s="55"/>
    </row>
    <row r="96" spans="1:11" ht="32" x14ac:dyDescent="0.45">
      <c r="A96">
        <v>40</v>
      </c>
      <c r="B96" s="19"/>
      <c r="C96" s="21" t="s">
        <v>218</v>
      </c>
      <c r="D96" s="19"/>
      <c r="E96" s="19"/>
      <c r="F96" s="19"/>
      <c r="G96" s="19"/>
      <c r="H96" s="19"/>
      <c r="I96" s="19">
        <f>(H58)-((E97/E58*H97)+(E98/E58*H98)+(E99/E58*H99)+(E100/E58*H100))</f>
        <v>7.7311065746673652E-2</v>
      </c>
      <c r="J96" s="28">
        <f t="shared" si="6"/>
        <v>7.7311065746673652E-2</v>
      </c>
      <c r="K96" s="55"/>
    </row>
    <row r="97" spans="1:11" ht="18.5" customHeight="1" x14ac:dyDescent="0.45">
      <c r="A97">
        <v>41</v>
      </c>
      <c r="B97" s="19"/>
      <c r="C97" s="19"/>
      <c r="D97" s="21" t="s">
        <v>174</v>
      </c>
      <c r="E97" s="19">
        <v>8</v>
      </c>
      <c r="F97" s="19">
        <v>8</v>
      </c>
      <c r="G97" s="19">
        <f>E97-F97</f>
        <v>0</v>
      </c>
      <c r="H97" s="19">
        <v>0</v>
      </c>
      <c r="I97" s="19"/>
      <c r="J97" s="28"/>
      <c r="K97" s="55"/>
    </row>
    <row r="98" spans="1:11" ht="18.5" customHeight="1" x14ac:dyDescent="0.45">
      <c r="A98">
        <v>42</v>
      </c>
      <c r="B98" s="19"/>
      <c r="C98" s="19"/>
      <c r="D98" s="21" t="s">
        <v>175</v>
      </c>
      <c r="E98" s="19">
        <v>7</v>
      </c>
      <c r="F98" s="19">
        <v>6</v>
      </c>
      <c r="G98" s="19">
        <f>E98-F98</f>
        <v>1</v>
      </c>
      <c r="H98" s="19">
        <f>((-F98/E98)*IMLOG2(F98/E98)+(-G98/E98)*IMLOG2(G98/E98))</f>
        <v>0.59167277858232681</v>
      </c>
      <c r="I98" s="19"/>
      <c r="J98" s="28"/>
      <c r="K98" s="55"/>
    </row>
    <row r="99" spans="1:11" ht="18.5" customHeight="1" x14ac:dyDescent="0.45">
      <c r="A99">
        <v>43</v>
      </c>
      <c r="B99" s="19"/>
      <c r="C99" s="19"/>
      <c r="D99" s="21" t="s">
        <v>176</v>
      </c>
      <c r="E99" s="19">
        <v>9</v>
      </c>
      <c r="F99" s="19">
        <v>9</v>
      </c>
      <c r="G99" s="19">
        <f>E99-F99</f>
        <v>0</v>
      </c>
      <c r="H99" s="19">
        <v>0</v>
      </c>
      <c r="I99" s="19"/>
      <c r="J99" s="28"/>
      <c r="K99" s="55"/>
    </row>
    <row r="100" spans="1:11" ht="18.5" customHeight="1" x14ac:dyDescent="0.45">
      <c r="A100">
        <v>44</v>
      </c>
      <c r="B100" s="19"/>
      <c r="C100" s="19"/>
      <c r="D100" s="21" t="s">
        <v>177</v>
      </c>
      <c r="E100" s="19">
        <v>0</v>
      </c>
      <c r="F100" s="19">
        <v>0</v>
      </c>
      <c r="G100" s="19">
        <f>E100-F100</f>
        <v>0</v>
      </c>
      <c r="H100" s="19">
        <v>0</v>
      </c>
      <c r="I100" s="19"/>
      <c r="J100" s="28"/>
      <c r="K100" s="55"/>
    </row>
    <row r="101" spans="1:11" ht="18.5" customHeight="1" x14ac:dyDescent="0.45">
      <c r="A101">
        <v>45</v>
      </c>
      <c r="B101" s="19"/>
      <c r="C101" s="19" t="s">
        <v>181</v>
      </c>
      <c r="D101" s="19"/>
      <c r="E101" s="19"/>
      <c r="F101" s="19"/>
      <c r="G101" s="19"/>
      <c r="H101" s="19"/>
      <c r="I101" s="19">
        <f>(H58)-((E102/E58*H102)+(E103/E58*H103)+(E104/E58*H104))</f>
        <v>8.7376687421096888E-2</v>
      </c>
      <c r="J101" s="28">
        <f t="shared" si="6"/>
        <v>8.7376687421096888E-2</v>
      </c>
      <c r="K101" s="55"/>
    </row>
    <row r="102" spans="1:11" ht="18.5" customHeight="1" x14ac:dyDescent="0.45">
      <c r="A102">
        <v>46</v>
      </c>
      <c r="B102" s="19"/>
      <c r="C102" s="19"/>
      <c r="D102" s="21" t="s">
        <v>172</v>
      </c>
      <c r="E102" s="19">
        <v>0</v>
      </c>
      <c r="F102" s="19">
        <v>0</v>
      </c>
      <c r="G102" s="19">
        <f>E102-F102</f>
        <v>0</v>
      </c>
      <c r="H102" s="19">
        <v>0</v>
      </c>
      <c r="I102" s="19"/>
      <c r="J102" s="28"/>
      <c r="K102" s="55"/>
    </row>
    <row r="103" spans="1:11" ht="18.5" customHeight="1" x14ac:dyDescent="0.45">
      <c r="A103">
        <v>47</v>
      </c>
      <c r="B103" s="19"/>
      <c r="C103" s="19"/>
      <c r="D103" s="21" t="s">
        <v>182</v>
      </c>
      <c r="E103" s="19">
        <v>6</v>
      </c>
      <c r="F103" s="19">
        <v>5</v>
      </c>
      <c r="G103" s="19">
        <f>E103-F103</f>
        <v>1</v>
      </c>
      <c r="H103" s="19">
        <f>((-F103/E103)*IMLOG2(F103/E103)+(-G103/E103)*IMLOG2(G103/E103))</f>
        <v>0.650022421648355</v>
      </c>
      <c r="I103" s="19"/>
      <c r="J103" s="28"/>
      <c r="K103" s="55"/>
    </row>
    <row r="104" spans="1:11" ht="18.5" customHeight="1" x14ac:dyDescent="0.45">
      <c r="A104">
        <v>48</v>
      </c>
      <c r="B104" s="19"/>
      <c r="C104" s="19"/>
      <c r="D104" s="21" t="s">
        <v>183</v>
      </c>
      <c r="E104" s="19">
        <v>18</v>
      </c>
      <c r="F104" s="19">
        <v>18</v>
      </c>
      <c r="G104" s="19">
        <v>0</v>
      </c>
      <c r="H104" s="19">
        <v>0</v>
      </c>
      <c r="I104" s="19"/>
      <c r="J104" s="28"/>
      <c r="K104" s="55"/>
    </row>
    <row r="105" spans="1:11" s="5" customFormat="1" ht="18.5" customHeight="1" x14ac:dyDescent="0.45">
      <c r="B105" s="36"/>
      <c r="C105" s="36"/>
      <c r="D105" s="37"/>
      <c r="E105" s="36"/>
      <c r="F105" s="36"/>
      <c r="G105" s="36"/>
      <c r="H105" s="36"/>
      <c r="I105" s="36"/>
      <c r="J105" s="51"/>
      <c r="K105" s="31"/>
    </row>
    <row r="106" spans="1:11" ht="14.5" customHeight="1" x14ac:dyDescent="0.35">
      <c r="K106" s="31"/>
    </row>
    <row r="107" spans="1:11" ht="31" x14ac:dyDescent="0.35">
      <c r="B107" s="17" t="s">
        <v>148</v>
      </c>
      <c r="C107" s="17"/>
      <c r="D107" s="17"/>
      <c r="E107" s="18" t="s">
        <v>149</v>
      </c>
      <c r="F107" s="18" t="s">
        <v>150</v>
      </c>
      <c r="G107" s="18" t="s">
        <v>151</v>
      </c>
      <c r="H107" s="18" t="s">
        <v>152</v>
      </c>
      <c r="I107" s="18" t="s">
        <v>153</v>
      </c>
      <c r="J107" s="25"/>
      <c r="K107" s="29" t="s">
        <v>222</v>
      </c>
    </row>
    <row r="108" spans="1:11" ht="31" customHeight="1" x14ac:dyDescent="0.35">
      <c r="B108" s="17" t="s">
        <v>225</v>
      </c>
      <c r="C108" s="33" t="s">
        <v>226</v>
      </c>
      <c r="D108" s="17"/>
      <c r="E108" s="32">
        <v>6</v>
      </c>
      <c r="F108" s="32">
        <v>5</v>
      </c>
      <c r="G108" s="32">
        <f>E108-F108</f>
        <v>1</v>
      </c>
      <c r="H108" s="17">
        <f>((-F108/E108)*IMLOG2(F108/E108)+(-G108/E108)*IMLOG2(G108/E108))</f>
        <v>0.650022421648355</v>
      </c>
      <c r="I108" s="17"/>
      <c r="J108" s="25"/>
      <c r="K108" s="54" t="s">
        <v>227</v>
      </c>
    </row>
    <row r="109" spans="1:11" ht="18.5" customHeight="1" x14ac:dyDescent="0.45">
      <c r="B109" s="19"/>
      <c r="C109" s="19" t="s">
        <v>155</v>
      </c>
      <c r="D109" s="19"/>
      <c r="E109" s="19"/>
      <c r="F109" s="19"/>
      <c r="G109" s="19"/>
      <c r="H109" s="24"/>
      <c r="I109" s="19">
        <f>(H108)-((E110/E108*H110)+(E111/E108*H111))</f>
        <v>0.650022421648355</v>
      </c>
      <c r="J109" s="28">
        <f>I109</f>
        <v>0.650022421648355</v>
      </c>
      <c r="K109" s="54"/>
    </row>
    <row r="110" spans="1:11" ht="18.5" customHeight="1" x14ac:dyDescent="0.45">
      <c r="B110" s="19"/>
      <c r="C110" s="19"/>
      <c r="D110" s="19" t="s">
        <v>16</v>
      </c>
      <c r="E110" s="19">
        <v>5</v>
      </c>
      <c r="F110" s="19">
        <v>5</v>
      </c>
      <c r="G110" s="19">
        <f>(E110-F110)</f>
        <v>0</v>
      </c>
      <c r="H110" s="24">
        <v>0</v>
      </c>
      <c r="I110" s="19"/>
      <c r="J110" s="28"/>
      <c r="K110" s="54"/>
    </row>
    <row r="111" spans="1:11" ht="18.5" customHeight="1" x14ac:dyDescent="0.45">
      <c r="B111" s="19"/>
      <c r="C111" s="19"/>
      <c r="D111" s="19" t="s">
        <v>28</v>
      </c>
      <c r="E111" s="19">
        <v>1</v>
      </c>
      <c r="F111" s="19">
        <v>1</v>
      </c>
      <c r="G111" s="19">
        <f>(E111-F111)</f>
        <v>0</v>
      </c>
      <c r="H111" s="24">
        <v>0</v>
      </c>
      <c r="I111" s="19"/>
      <c r="J111" s="28"/>
      <c r="K111" s="54"/>
    </row>
    <row r="112" spans="1:11" ht="18.5" customHeight="1" x14ac:dyDescent="0.45">
      <c r="B112" s="39"/>
      <c r="C112" s="39" t="s">
        <v>213</v>
      </c>
      <c r="D112" s="39"/>
      <c r="E112" s="39"/>
      <c r="F112" s="39"/>
      <c r="G112" s="39"/>
      <c r="H112" s="39"/>
      <c r="I112" s="39">
        <f>(H108)-((E113/E108*H113)+(E114/E108*H114)+(E115/E108*H115)+(E116/E108*H116))</f>
        <v>0.31668908831502168</v>
      </c>
      <c r="J112" s="28">
        <f>I112</f>
        <v>0.31668908831502168</v>
      </c>
      <c r="K112" s="54"/>
    </row>
    <row r="113" spans="2:11" ht="18.5" customHeight="1" x14ac:dyDescent="0.45">
      <c r="B113" s="39"/>
      <c r="C113" s="39"/>
      <c r="D113" s="40" t="s">
        <v>214</v>
      </c>
      <c r="E113" s="39">
        <v>2</v>
      </c>
      <c r="F113" s="39">
        <v>2</v>
      </c>
      <c r="G113" s="39">
        <f>E113-F113</f>
        <v>0</v>
      </c>
      <c r="H113" s="39">
        <v>0</v>
      </c>
      <c r="I113" s="39"/>
      <c r="J113" s="44" t="s">
        <v>45</v>
      </c>
      <c r="K113" s="54"/>
    </row>
    <row r="114" spans="2:11" ht="18.5" customHeight="1" x14ac:dyDescent="0.45">
      <c r="B114" s="39"/>
      <c r="C114" s="39"/>
      <c r="D114" s="40" t="s">
        <v>215</v>
      </c>
      <c r="E114" s="39">
        <v>2</v>
      </c>
      <c r="F114" s="39">
        <v>1</v>
      </c>
      <c r="G114" s="39">
        <f>E114-F114</f>
        <v>1</v>
      </c>
      <c r="H114" s="39">
        <f>((-F114/E114)*IMLOG2(F114/E114)+(-G114/E114)*IMLOG2(G114/E114))</f>
        <v>1</v>
      </c>
      <c r="I114" s="39"/>
      <c r="J114" s="44" t="s">
        <v>26</v>
      </c>
      <c r="K114" s="54"/>
    </row>
    <row r="115" spans="2:11" ht="18.5" customHeight="1" x14ac:dyDescent="0.45">
      <c r="B115" s="39"/>
      <c r="C115" s="39"/>
      <c r="D115" s="40" t="s">
        <v>216</v>
      </c>
      <c r="E115" s="39">
        <v>2</v>
      </c>
      <c r="F115" s="39">
        <v>2</v>
      </c>
      <c r="G115" s="39">
        <f>E115-F115</f>
        <v>0</v>
      </c>
      <c r="H115" s="39">
        <v>0</v>
      </c>
      <c r="I115" s="39"/>
      <c r="J115" s="44" t="s">
        <v>45</v>
      </c>
      <c r="K115" s="54"/>
    </row>
    <row r="116" spans="2:11" ht="18.5" customHeight="1" x14ac:dyDescent="0.45">
      <c r="B116" s="39"/>
      <c r="C116" s="39"/>
      <c r="D116" s="39" t="s">
        <v>217</v>
      </c>
      <c r="E116" s="39">
        <v>0</v>
      </c>
      <c r="F116" s="39">
        <v>0</v>
      </c>
      <c r="G116" s="39">
        <v>0</v>
      </c>
      <c r="H116" s="41">
        <v>0</v>
      </c>
      <c r="I116" s="39"/>
      <c r="J116" s="45" t="s">
        <v>230</v>
      </c>
      <c r="K116" s="54"/>
    </row>
    <row r="117" spans="2:11" ht="18.5" customHeight="1" x14ac:dyDescent="0.45">
      <c r="B117" s="19"/>
      <c r="C117" s="19" t="s">
        <v>156</v>
      </c>
      <c r="D117" s="19"/>
      <c r="E117" s="19"/>
      <c r="F117" s="19"/>
      <c r="G117" s="19"/>
      <c r="H117" s="19"/>
      <c r="I117" s="19">
        <f>(H108)-((E118/E108*H118)+(E119/E108*H119)+(E120/E108*H120))</f>
        <v>0.19087450462110972</v>
      </c>
      <c r="J117" s="28">
        <f t="shared" ref="J117:J121" si="8">I117</f>
        <v>0.19087450462110972</v>
      </c>
      <c r="K117" s="54"/>
    </row>
    <row r="118" spans="2:11" ht="18.5" customHeight="1" x14ac:dyDescent="0.45">
      <c r="B118" s="19"/>
      <c r="C118" s="19"/>
      <c r="D118" s="19" t="s">
        <v>17</v>
      </c>
      <c r="E118" s="19">
        <v>0</v>
      </c>
      <c r="F118" s="19">
        <v>0</v>
      </c>
      <c r="G118" s="19">
        <f>E118-F118</f>
        <v>0</v>
      </c>
      <c r="H118" s="19">
        <v>0</v>
      </c>
      <c r="I118" s="19"/>
      <c r="J118" s="28"/>
      <c r="K118" s="54"/>
    </row>
    <row r="119" spans="2:11" ht="18.5" customHeight="1" x14ac:dyDescent="0.45">
      <c r="B119" s="19"/>
      <c r="C119" s="19"/>
      <c r="D119" s="19" t="s">
        <v>157</v>
      </c>
      <c r="E119" s="19">
        <v>3</v>
      </c>
      <c r="F119" s="19">
        <v>2</v>
      </c>
      <c r="G119" s="19">
        <f>E119-F119</f>
        <v>1</v>
      </c>
      <c r="H119" s="19">
        <f t="shared" ref="H119" si="9">((-F119/E119)*IMLOG2(F119/E119)+(-G119/E119)*IMLOG2(G119/E119))</f>
        <v>0.91829583405449056</v>
      </c>
      <c r="I119" s="19"/>
      <c r="J119" s="28"/>
      <c r="K119" s="54"/>
    </row>
    <row r="120" spans="2:11" ht="18.5" customHeight="1" x14ac:dyDescent="0.45">
      <c r="B120" s="19"/>
      <c r="C120" s="19"/>
      <c r="D120" s="19" t="s">
        <v>37</v>
      </c>
      <c r="E120" s="19">
        <v>3</v>
      </c>
      <c r="F120" s="19">
        <v>3</v>
      </c>
      <c r="G120" s="19">
        <f>E120-F120</f>
        <v>0</v>
      </c>
      <c r="H120" s="19">
        <v>0</v>
      </c>
      <c r="I120" s="19"/>
      <c r="J120" s="28"/>
      <c r="K120" s="54"/>
    </row>
    <row r="121" spans="2:11" ht="18.5" customHeight="1" x14ac:dyDescent="0.45">
      <c r="B121" s="19"/>
      <c r="C121" s="19" t="s">
        <v>158</v>
      </c>
      <c r="D121" s="19"/>
      <c r="E121" s="19"/>
      <c r="F121" s="19"/>
      <c r="G121" s="19"/>
      <c r="H121" s="19"/>
      <c r="I121" s="19">
        <f>(H108)-((E122/E108*H122)+(E123/E108*H123)+(E124/E108*H124)+(E125/E108*H125))</f>
        <v>4.8415675908886957E-2</v>
      </c>
      <c r="J121" s="28">
        <f t="shared" si="8"/>
        <v>4.8415675908886957E-2</v>
      </c>
      <c r="K121" s="54"/>
    </row>
    <row r="122" spans="2:11" ht="32" x14ac:dyDescent="0.45">
      <c r="B122" s="19"/>
      <c r="C122" s="19"/>
      <c r="D122" s="21" t="s">
        <v>56</v>
      </c>
      <c r="E122" s="19">
        <v>0</v>
      </c>
      <c r="F122" s="19">
        <v>0</v>
      </c>
      <c r="G122" s="19">
        <f>E122-F122</f>
        <v>0</v>
      </c>
      <c r="H122" s="19">
        <v>0</v>
      </c>
      <c r="I122" s="19"/>
      <c r="J122" s="28"/>
      <c r="K122" s="54"/>
    </row>
    <row r="123" spans="2:11" ht="18.5" customHeight="1" x14ac:dyDescent="0.45">
      <c r="B123" s="19"/>
      <c r="C123" s="19"/>
      <c r="D123" s="19" t="s">
        <v>159</v>
      </c>
      <c r="E123" s="19">
        <v>1</v>
      </c>
      <c r="F123" s="19">
        <v>1</v>
      </c>
      <c r="G123" s="19">
        <f>E123-F123</f>
        <v>0</v>
      </c>
      <c r="H123" s="19">
        <v>0</v>
      </c>
      <c r="I123" s="19"/>
      <c r="J123" s="28"/>
      <c r="K123" s="54"/>
    </row>
    <row r="124" spans="2:11" ht="32" x14ac:dyDescent="0.45">
      <c r="B124" s="19"/>
      <c r="C124" s="19"/>
      <c r="D124" s="21" t="s">
        <v>160</v>
      </c>
      <c r="E124" s="19">
        <v>5</v>
      </c>
      <c r="F124" s="19">
        <v>4</v>
      </c>
      <c r="G124" s="19">
        <f>E124-F124</f>
        <v>1</v>
      </c>
      <c r="H124" s="19">
        <f t="shared" ref="H124" si="10">((-F124/E124)*IMLOG2(F124/E124)+(-G124/E124)*IMLOG2(G124/E124))</f>
        <v>0.72192809488736165</v>
      </c>
      <c r="I124" s="19"/>
      <c r="J124" s="28"/>
      <c r="K124" s="54"/>
    </row>
    <row r="125" spans="2:11" ht="32" x14ac:dyDescent="0.45">
      <c r="B125" s="19"/>
      <c r="C125" s="19"/>
      <c r="D125" s="21" t="s">
        <v>161</v>
      </c>
      <c r="E125" s="19">
        <v>0</v>
      </c>
      <c r="F125" s="19">
        <v>0</v>
      </c>
      <c r="G125" s="19">
        <f>E125-F125</f>
        <v>0</v>
      </c>
      <c r="H125" s="19">
        <v>0</v>
      </c>
      <c r="I125" s="19"/>
      <c r="J125" s="28"/>
      <c r="K125" s="54"/>
    </row>
    <row r="126" spans="2:11" ht="32" x14ac:dyDescent="0.45">
      <c r="B126" s="19"/>
      <c r="C126" s="21" t="s">
        <v>162</v>
      </c>
      <c r="D126" s="19"/>
      <c r="E126" s="19"/>
      <c r="F126" s="19"/>
      <c r="G126" s="19"/>
      <c r="H126" s="19"/>
      <c r="I126" s="19">
        <f>(H108)-((E127/E108*H127)+(E128/E108*H128)+(E129/E108*H129))</f>
        <v>4.8415675908886957E-2</v>
      </c>
      <c r="J126" s="28">
        <f>I126</f>
        <v>4.8415675908886957E-2</v>
      </c>
      <c r="K126" s="54"/>
    </row>
    <row r="127" spans="2:11" ht="18.5" customHeight="1" x14ac:dyDescent="0.45">
      <c r="B127" s="19"/>
      <c r="C127" s="19"/>
      <c r="D127" s="21" t="s">
        <v>163</v>
      </c>
      <c r="E127" s="19">
        <v>0</v>
      </c>
      <c r="F127" s="19">
        <v>0</v>
      </c>
      <c r="G127" s="19">
        <v>0</v>
      </c>
      <c r="H127" s="19">
        <v>0</v>
      </c>
      <c r="I127" s="19"/>
      <c r="J127" s="28"/>
      <c r="K127" s="54"/>
    </row>
    <row r="128" spans="2:11" ht="18.5" customHeight="1" x14ac:dyDescent="0.45">
      <c r="B128" s="19"/>
      <c r="C128" s="19"/>
      <c r="D128" s="21" t="s">
        <v>164</v>
      </c>
      <c r="E128" s="19">
        <v>5</v>
      </c>
      <c r="F128" s="19">
        <v>4</v>
      </c>
      <c r="G128" s="19">
        <f>E128-F128</f>
        <v>1</v>
      </c>
      <c r="H128" s="19">
        <f>((-F128/E128)*IMLOG2(F128/E128)+(-G128/E128)*IMLOG2(G128/E128))</f>
        <v>0.72192809488736165</v>
      </c>
      <c r="I128" s="19"/>
      <c r="J128" s="28"/>
      <c r="K128" s="54"/>
    </row>
    <row r="129" spans="2:11" ht="18.5" customHeight="1" x14ac:dyDescent="0.45">
      <c r="B129" s="19"/>
      <c r="C129" s="19"/>
      <c r="D129" s="21" t="s">
        <v>165</v>
      </c>
      <c r="E129" s="19">
        <v>1</v>
      </c>
      <c r="F129" s="19">
        <v>1</v>
      </c>
      <c r="G129" s="19">
        <f>E129-F129</f>
        <v>0</v>
      </c>
      <c r="H129" s="19">
        <v>0</v>
      </c>
      <c r="I129" s="19"/>
      <c r="J129" s="28"/>
      <c r="K129" s="54"/>
    </row>
    <row r="130" spans="2:11" ht="32" x14ac:dyDescent="0.45">
      <c r="B130" s="19"/>
      <c r="C130" s="21" t="s">
        <v>170</v>
      </c>
      <c r="D130" s="19"/>
      <c r="E130" s="19"/>
      <c r="F130" s="19"/>
      <c r="G130" s="19"/>
      <c r="H130" s="19"/>
      <c r="I130" s="19">
        <f>(H108)-((E131/E108*H131)+(E132/E108*H132))</f>
        <v>0.19087450462110972</v>
      </c>
      <c r="J130" s="28">
        <f t="shared" ref="J130:J142" si="11">I130</f>
        <v>0.19087450462110972</v>
      </c>
      <c r="K130" s="54"/>
    </row>
    <row r="131" spans="2:11" ht="18.5" customHeight="1" x14ac:dyDescent="0.45">
      <c r="B131" s="19"/>
      <c r="C131" s="19"/>
      <c r="D131" s="21" t="s">
        <v>32</v>
      </c>
      <c r="E131" s="19">
        <v>3</v>
      </c>
      <c r="F131" s="19">
        <v>2</v>
      </c>
      <c r="G131" s="19">
        <f>E131-F131</f>
        <v>1</v>
      </c>
      <c r="H131" s="19">
        <f>((-F131/E131)*IMLOG2(F131/E131)+(-G131/E131)*IMLOG2(G131/E131))</f>
        <v>0.91829583405449056</v>
      </c>
      <c r="I131" s="19"/>
      <c r="J131" s="28"/>
      <c r="K131" s="54"/>
    </row>
    <row r="132" spans="2:11" ht="18.5" customHeight="1" x14ac:dyDescent="0.45">
      <c r="B132" s="19"/>
      <c r="C132" s="19"/>
      <c r="D132" s="21" t="s">
        <v>21</v>
      </c>
      <c r="E132" s="19">
        <v>3</v>
      </c>
      <c r="F132" s="19">
        <v>3</v>
      </c>
      <c r="G132" s="19">
        <f>E132-F132</f>
        <v>0</v>
      </c>
      <c r="H132" s="19">
        <v>0</v>
      </c>
      <c r="I132" s="19"/>
      <c r="J132" s="28"/>
      <c r="K132" s="54"/>
    </row>
    <row r="133" spans="2:11" ht="32" x14ac:dyDescent="0.45">
      <c r="B133" s="19"/>
      <c r="C133" s="21" t="s">
        <v>171</v>
      </c>
      <c r="D133" s="19"/>
      <c r="E133" s="19"/>
      <c r="F133" s="19"/>
      <c r="G133" s="19"/>
      <c r="H133" s="19"/>
      <c r="I133" s="19">
        <f>(H108)-((E134/E108*H134)+(E135/E108*H135)+(E136/E108*H136))</f>
        <v>0.31668908831502168</v>
      </c>
      <c r="J133" s="28">
        <f t="shared" si="11"/>
        <v>0.31668908831502168</v>
      </c>
      <c r="K133" s="54"/>
    </row>
    <row r="134" spans="2:11" ht="18.5" customHeight="1" x14ac:dyDescent="0.45">
      <c r="B134" s="19"/>
      <c r="C134" s="19"/>
      <c r="D134" s="21" t="s">
        <v>172</v>
      </c>
      <c r="E134" s="19">
        <v>4</v>
      </c>
      <c r="F134" s="19">
        <v>4</v>
      </c>
      <c r="G134" s="19">
        <f>E134-F134</f>
        <v>0</v>
      </c>
      <c r="H134" s="19">
        <v>0</v>
      </c>
      <c r="I134" s="19"/>
      <c r="J134" s="28"/>
      <c r="K134" s="54"/>
    </row>
    <row r="135" spans="2:11" ht="18.5" customHeight="1" x14ac:dyDescent="0.45">
      <c r="B135" s="19"/>
      <c r="C135" s="19"/>
      <c r="D135" s="21" t="s">
        <v>219</v>
      </c>
      <c r="E135" s="19">
        <v>2</v>
      </c>
      <c r="F135" s="19">
        <v>1</v>
      </c>
      <c r="G135" s="19">
        <f>E135-F135</f>
        <v>1</v>
      </c>
      <c r="H135" s="19">
        <f>((-F135/E135)*IMLOG2(F135/E135)+(-G135/E135)*IMLOG2(G135/E135))</f>
        <v>1</v>
      </c>
      <c r="I135" s="19"/>
      <c r="J135" s="28"/>
      <c r="K135" s="54"/>
    </row>
    <row r="136" spans="2:11" ht="18.5" customHeight="1" x14ac:dyDescent="0.45">
      <c r="B136" s="19"/>
      <c r="C136" s="19"/>
      <c r="D136" s="21" t="s">
        <v>220</v>
      </c>
      <c r="E136" s="19">
        <v>0</v>
      </c>
      <c r="F136" s="19">
        <v>0</v>
      </c>
      <c r="G136" s="19">
        <f>E136-F136</f>
        <v>0</v>
      </c>
      <c r="H136" s="19">
        <v>0</v>
      </c>
      <c r="I136" s="19"/>
      <c r="J136" s="28"/>
      <c r="K136" s="54"/>
    </row>
    <row r="137" spans="2:11" ht="32" x14ac:dyDescent="0.45">
      <c r="B137" s="19"/>
      <c r="C137" s="21" t="s">
        <v>218</v>
      </c>
      <c r="D137" s="19"/>
      <c r="E137" s="19"/>
      <c r="F137" s="19"/>
      <c r="G137" s="19"/>
      <c r="H137" s="19"/>
      <c r="I137" s="19">
        <f>(H108)-((E138/E108*H138)+(E139/E108*H139)+(E140/E108*H140)+(E141/E108*H141))</f>
        <v>0.31668908831502168</v>
      </c>
      <c r="J137" s="28">
        <f t="shared" si="11"/>
        <v>0.31668908831502168</v>
      </c>
      <c r="K137" s="54"/>
    </row>
    <row r="138" spans="2:11" ht="18.5" customHeight="1" x14ac:dyDescent="0.45">
      <c r="B138" s="19"/>
      <c r="C138" s="19"/>
      <c r="D138" s="21" t="s">
        <v>174</v>
      </c>
      <c r="E138" s="19">
        <v>1</v>
      </c>
      <c r="F138" s="19">
        <v>1</v>
      </c>
      <c r="G138" s="19">
        <f>E138-F138</f>
        <v>0</v>
      </c>
      <c r="H138" s="19">
        <v>0</v>
      </c>
      <c r="I138" s="19"/>
      <c r="J138" s="28"/>
      <c r="K138" s="54"/>
    </row>
    <row r="139" spans="2:11" ht="18.5" customHeight="1" x14ac:dyDescent="0.45">
      <c r="B139" s="19"/>
      <c r="C139" s="19"/>
      <c r="D139" s="21" t="s">
        <v>175</v>
      </c>
      <c r="E139" s="19">
        <v>2</v>
      </c>
      <c r="F139" s="19">
        <v>1</v>
      </c>
      <c r="G139" s="19">
        <f>E139-F139</f>
        <v>1</v>
      </c>
      <c r="H139" s="19">
        <f>((-F139/E139)*IMLOG2(F139/E139)+(-G139/E139)*IMLOG2(G139/E139))</f>
        <v>1</v>
      </c>
      <c r="I139" s="19"/>
      <c r="J139" s="28"/>
      <c r="K139" s="54"/>
    </row>
    <row r="140" spans="2:11" ht="18.5" customHeight="1" x14ac:dyDescent="0.45">
      <c r="B140" s="19"/>
      <c r="C140" s="19"/>
      <c r="D140" s="21" t="s">
        <v>176</v>
      </c>
      <c r="E140" s="19">
        <v>3</v>
      </c>
      <c r="F140" s="19">
        <v>3</v>
      </c>
      <c r="G140" s="19">
        <f>E140-F140</f>
        <v>0</v>
      </c>
      <c r="H140" s="19">
        <v>0</v>
      </c>
      <c r="I140" s="19"/>
      <c r="J140" s="28"/>
      <c r="K140" s="54"/>
    </row>
    <row r="141" spans="2:11" ht="18.5" customHeight="1" x14ac:dyDescent="0.45">
      <c r="B141" s="19"/>
      <c r="C141" s="19"/>
      <c r="D141" s="21" t="s">
        <v>177</v>
      </c>
      <c r="E141" s="19">
        <v>0</v>
      </c>
      <c r="F141" s="19">
        <v>0</v>
      </c>
      <c r="G141" s="19">
        <f>E141-F141</f>
        <v>0</v>
      </c>
      <c r="H141" s="19">
        <v>0</v>
      </c>
      <c r="I141" s="19"/>
      <c r="J141" s="28"/>
      <c r="K141" s="54"/>
    </row>
    <row r="142" spans="2:11" ht="18.5" customHeight="1" x14ac:dyDescent="0.45">
      <c r="B142" s="19"/>
      <c r="C142" s="19" t="s">
        <v>181</v>
      </c>
      <c r="D142" s="19"/>
      <c r="E142" s="19"/>
      <c r="F142" s="19"/>
      <c r="G142" s="19"/>
      <c r="H142" s="19"/>
      <c r="I142" s="19">
        <f>(H108)-((E143/E108*H143)+(E144/E108*H144)+(E145/E108*H145))</f>
        <v>0.31668908831502168</v>
      </c>
      <c r="J142" s="28">
        <f t="shared" si="11"/>
        <v>0.31668908831502168</v>
      </c>
      <c r="K142" s="54"/>
    </row>
    <row r="143" spans="2:11" ht="18.5" customHeight="1" x14ac:dyDescent="0.45">
      <c r="B143" s="19"/>
      <c r="C143" s="19"/>
      <c r="D143" s="21" t="s">
        <v>172</v>
      </c>
      <c r="E143" s="19">
        <v>0</v>
      </c>
      <c r="F143" s="19">
        <v>0</v>
      </c>
      <c r="G143" s="19">
        <f>E143-F143</f>
        <v>0</v>
      </c>
      <c r="H143" s="19">
        <v>0</v>
      </c>
      <c r="I143" s="19"/>
      <c r="J143" s="28"/>
      <c r="K143" s="54"/>
    </row>
    <row r="144" spans="2:11" ht="18.5" customHeight="1" x14ac:dyDescent="0.45">
      <c r="B144" s="19"/>
      <c r="C144" s="19"/>
      <c r="D144" s="21" t="s">
        <v>182</v>
      </c>
      <c r="E144" s="19">
        <v>2</v>
      </c>
      <c r="F144" s="19">
        <v>1</v>
      </c>
      <c r="G144" s="19">
        <f>E144-F144</f>
        <v>1</v>
      </c>
      <c r="H144" s="19">
        <f>((-F144/E144)*IMLOG2(F144/E144)+(-G144/E144)*IMLOG2(G144/E144))</f>
        <v>1</v>
      </c>
      <c r="I144" s="19"/>
      <c r="J144" s="28"/>
      <c r="K144" s="54"/>
    </row>
    <row r="145" spans="2:11" ht="18.5" customHeight="1" x14ac:dyDescent="0.45">
      <c r="B145" s="19"/>
      <c r="C145" s="19"/>
      <c r="D145" s="21" t="s">
        <v>183</v>
      </c>
      <c r="E145" s="19">
        <v>4</v>
      </c>
      <c r="F145" s="19">
        <v>4</v>
      </c>
      <c r="G145" s="19">
        <v>0</v>
      </c>
      <c r="H145" s="19">
        <v>0</v>
      </c>
      <c r="I145" s="19"/>
      <c r="J145" s="28"/>
      <c r="K145" s="54"/>
    </row>
    <row r="146" spans="2:11" ht="18.5" customHeight="1" x14ac:dyDescent="0.45">
      <c r="B146" s="36"/>
      <c r="C146" s="36"/>
      <c r="D146" s="37"/>
      <c r="E146" s="36"/>
      <c r="F146" s="36"/>
      <c r="G146" s="36"/>
      <c r="H146" s="36"/>
      <c r="I146" s="36"/>
      <c r="J146" s="28"/>
      <c r="K146" s="38"/>
    </row>
    <row r="147" spans="2:11" ht="18.5" customHeight="1" x14ac:dyDescent="0.45">
      <c r="B147" s="36"/>
      <c r="C147" s="36"/>
      <c r="D147" s="37"/>
      <c r="E147" s="36"/>
      <c r="F147" s="36"/>
      <c r="G147" s="36"/>
      <c r="H147" s="36"/>
      <c r="I147" s="36"/>
      <c r="J147" s="28"/>
      <c r="K147" s="38"/>
    </row>
    <row r="148" spans="2:11" ht="14.5" customHeight="1" x14ac:dyDescent="0.35">
      <c r="K148" s="31"/>
    </row>
    <row r="149" spans="2:11" ht="31" x14ac:dyDescent="0.45">
      <c r="B149" s="17" t="s">
        <v>148</v>
      </c>
      <c r="C149" s="17"/>
      <c r="D149" s="17"/>
      <c r="E149" s="18" t="s">
        <v>149</v>
      </c>
      <c r="F149" s="18" t="s">
        <v>150</v>
      </c>
      <c r="G149" s="18" t="s">
        <v>151</v>
      </c>
      <c r="H149" s="18" t="s">
        <v>152</v>
      </c>
      <c r="I149" s="18" t="s">
        <v>153</v>
      </c>
      <c r="J149" s="26"/>
      <c r="K149" s="29" t="s">
        <v>222</v>
      </c>
    </row>
    <row r="150" spans="2:11" ht="46.5" customHeight="1" x14ac:dyDescent="0.45">
      <c r="B150" s="56">
        <v>1.2</v>
      </c>
      <c r="C150" s="57" t="s">
        <v>228</v>
      </c>
      <c r="D150" s="58"/>
      <c r="E150" s="58">
        <v>93</v>
      </c>
      <c r="F150" s="58">
        <v>17</v>
      </c>
      <c r="G150" s="58">
        <f>(E150-F150)</f>
        <v>76</v>
      </c>
      <c r="H150" s="58">
        <f>((-F150/E150)*IMLOG2(F150/E150)+(-G150/E150)*IMLOG2(G150/E150))</f>
        <v>0.68615494742020033</v>
      </c>
      <c r="I150" s="58"/>
      <c r="J150" s="26"/>
      <c r="K150" s="55" t="s">
        <v>223</v>
      </c>
    </row>
    <row r="151" spans="2:11" ht="14.5" customHeight="1" x14ac:dyDescent="0.45">
      <c r="B151" s="59"/>
      <c r="C151" s="59" t="s">
        <v>155</v>
      </c>
      <c r="D151" s="59"/>
      <c r="E151" s="59"/>
      <c r="F151" s="59"/>
      <c r="G151" s="59"/>
      <c r="H151" s="59"/>
      <c r="I151" s="59">
        <f>(H150)-((E152/E150*H152)+(E153/E150*H153))</f>
        <v>6.7252936892603365E-4</v>
      </c>
      <c r="J151" s="26">
        <f>I151</f>
        <v>6.7252936892603365E-4</v>
      </c>
      <c r="K151" s="55"/>
    </row>
    <row r="152" spans="2:11" ht="14.5" customHeight="1" x14ac:dyDescent="0.45">
      <c r="B152" s="59"/>
      <c r="C152" s="59"/>
      <c r="D152" s="59" t="s">
        <v>16</v>
      </c>
      <c r="E152" s="59">
        <v>63</v>
      </c>
      <c r="F152" s="59">
        <v>11</v>
      </c>
      <c r="G152" s="59">
        <f>(E152-F152)</f>
        <v>52</v>
      </c>
      <c r="H152" s="59">
        <f t="shared" ref="H152:H153" si="12">((-F152/E152)*IMLOG2(F152/E152)+(-G152/E152)*IMLOG2(G152/E152))</f>
        <v>0.66812733384361367</v>
      </c>
      <c r="I152" s="59"/>
      <c r="J152" s="26"/>
      <c r="K152" s="55"/>
    </row>
    <row r="153" spans="2:11" ht="14.5" customHeight="1" x14ac:dyDescent="0.45">
      <c r="B153" s="59"/>
      <c r="C153" s="59"/>
      <c r="D153" s="59" t="s">
        <v>28</v>
      </c>
      <c r="E153" s="59">
        <v>30</v>
      </c>
      <c r="F153" s="59">
        <v>6</v>
      </c>
      <c r="G153" s="59">
        <f>(E153-F153)</f>
        <v>24</v>
      </c>
      <c r="H153" s="59">
        <f t="shared" si="12"/>
        <v>0.72192809488736165</v>
      </c>
      <c r="I153" s="59"/>
      <c r="J153" s="26"/>
      <c r="K153" s="55"/>
    </row>
    <row r="154" spans="2:11" ht="18.5" customHeight="1" x14ac:dyDescent="0.45">
      <c r="B154" s="60"/>
      <c r="C154" s="60" t="s">
        <v>213</v>
      </c>
      <c r="D154" s="60"/>
      <c r="E154" s="60"/>
      <c r="F154" s="60"/>
      <c r="G154" s="60"/>
      <c r="H154" s="60"/>
      <c r="I154" s="60">
        <f>(H150)-((E155/E150*H155)+(E156/E150*H156)+(E157/E150*H157)+(E158/E150*H158))</f>
        <v>7.2026536350274672E-2</v>
      </c>
      <c r="J154" s="26">
        <f>I154</f>
        <v>7.2026536350274672E-2</v>
      </c>
      <c r="K154" s="55"/>
    </row>
    <row r="155" spans="2:11" ht="18.5" customHeight="1" x14ac:dyDescent="0.45">
      <c r="B155" s="60"/>
      <c r="C155" s="60"/>
      <c r="D155" s="61" t="s">
        <v>214</v>
      </c>
      <c r="E155" s="60">
        <v>21</v>
      </c>
      <c r="F155" s="60">
        <v>3</v>
      </c>
      <c r="G155" s="60">
        <f t="shared" ref="G155:G157" si="13">E155-F155</f>
        <v>18</v>
      </c>
      <c r="H155" s="60">
        <f t="shared" ref="H155:H157" si="14">((-F155/E155)*IMLOG2(F155/E155)+(-G155/E155)*IMLOG2(G155/E155))</f>
        <v>0.59167277858232681</v>
      </c>
      <c r="I155" s="60"/>
      <c r="J155" s="42" t="s">
        <v>26</v>
      </c>
      <c r="K155" s="55"/>
    </row>
    <row r="156" spans="2:11" ht="18.5" customHeight="1" x14ac:dyDescent="0.45">
      <c r="B156" s="60"/>
      <c r="C156" s="60"/>
      <c r="D156" s="61" t="s">
        <v>215</v>
      </c>
      <c r="E156" s="60">
        <v>48</v>
      </c>
      <c r="F156" s="60">
        <v>6</v>
      </c>
      <c r="G156" s="60">
        <f t="shared" si="13"/>
        <v>42</v>
      </c>
      <c r="H156" s="60">
        <f t="shared" si="14"/>
        <v>0.54356444319959651</v>
      </c>
      <c r="I156" s="60"/>
      <c r="J156" s="42" t="s">
        <v>229</v>
      </c>
      <c r="K156" s="55"/>
    </row>
    <row r="157" spans="2:11" ht="18.5" customHeight="1" x14ac:dyDescent="0.45">
      <c r="B157" s="60"/>
      <c r="C157" s="60"/>
      <c r="D157" s="61" t="s">
        <v>216</v>
      </c>
      <c r="E157" s="60">
        <v>22</v>
      </c>
      <c r="F157" s="60">
        <v>6</v>
      </c>
      <c r="G157" s="60">
        <f t="shared" si="13"/>
        <v>16</v>
      </c>
      <c r="H157" s="60">
        <f t="shared" si="14"/>
        <v>0.84535093662243588</v>
      </c>
      <c r="I157" s="60"/>
      <c r="J157" s="42" t="s">
        <v>229</v>
      </c>
      <c r="K157" s="55"/>
    </row>
    <row r="158" spans="2:11" ht="18.5" customHeight="1" x14ac:dyDescent="0.45">
      <c r="B158" s="60"/>
      <c r="C158" s="60"/>
      <c r="D158" s="60" t="s">
        <v>217</v>
      </c>
      <c r="E158" s="60">
        <v>2</v>
      </c>
      <c r="F158" s="60">
        <v>2</v>
      </c>
      <c r="G158" s="60">
        <v>0</v>
      </c>
      <c r="H158" s="62">
        <v>0</v>
      </c>
      <c r="I158" s="60"/>
      <c r="J158" s="42" t="s">
        <v>45</v>
      </c>
      <c r="K158" s="55"/>
    </row>
    <row r="159" spans="2:11" ht="14.5" customHeight="1" x14ac:dyDescent="0.45">
      <c r="B159" s="59"/>
      <c r="C159" s="59" t="s">
        <v>156</v>
      </c>
      <c r="D159" s="59"/>
      <c r="E159" s="59"/>
      <c r="F159" s="59"/>
      <c r="G159" s="59"/>
      <c r="H159" s="59"/>
      <c r="I159" s="59">
        <f>(H150)-((E160/E150*H160)+(E161/E150*H161)+(E162/E150*H162))</f>
        <v>3.9566759442719257E-2</v>
      </c>
      <c r="J159" s="26">
        <f t="shared" ref="J159:J193" si="15">I159</f>
        <v>3.9566759442719257E-2</v>
      </c>
      <c r="K159" s="55"/>
    </row>
    <row r="160" spans="2:11" ht="14.5" customHeight="1" x14ac:dyDescent="0.45">
      <c r="B160" s="59"/>
      <c r="C160" s="59"/>
      <c r="D160" s="59" t="s">
        <v>17</v>
      </c>
      <c r="E160" s="59">
        <v>48</v>
      </c>
      <c r="F160" s="59">
        <v>11</v>
      </c>
      <c r="G160" s="59">
        <f>E160-F160</f>
        <v>37</v>
      </c>
      <c r="H160" s="59">
        <f t="shared" ref="H160:H161" si="16">((-F160/E160)*IMLOG2(F160/E160)+(-G160/E160)*IMLOG2(G160/E160))</f>
        <v>0.77655578544446002</v>
      </c>
      <c r="I160" s="59"/>
      <c r="J160" s="26"/>
      <c r="K160" s="55"/>
    </row>
    <row r="161" spans="2:11" ht="14.5" customHeight="1" x14ac:dyDescent="0.45">
      <c r="B161" s="59"/>
      <c r="C161" s="59"/>
      <c r="D161" s="59" t="s">
        <v>157</v>
      </c>
      <c r="E161" s="59">
        <v>34</v>
      </c>
      <c r="F161" s="59">
        <v>6</v>
      </c>
      <c r="G161" s="59">
        <f t="shared" ref="G161:G162" si="17">E161-F161</f>
        <v>28</v>
      </c>
      <c r="H161" s="59">
        <f t="shared" si="16"/>
        <v>0.6722948170756371</v>
      </c>
      <c r="I161" s="59"/>
      <c r="J161" s="26"/>
      <c r="K161" s="55"/>
    </row>
    <row r="162" spans="2:11" ht="14.5" customHeight="1" x14ac:dyDescent="0.45">
      <c r="B162" s="59"/>
      <c r="C162" s="59"/>
      <c r="D162" s="59" t="s">
        <v>37</v>
      </c>
      <c r="E162" s="59">
        <v>11</v>
      </c>
      <c r="F162" s="59">
        <v>0</v>
      </c>
      <c r="G162" s="59">
        <f t="shared" si="17"/>
        <v>11</v>
      </c>
      <c r="H162" s="59">
        <v>0</v>
      </c>
      <c r="I162" s="59"/>
      <c r="J162" s="26"/>
      <c r="K162" s="55"/>
    </row>
    <row r="163" spans="2:11" ht="14.5" customHeight="1" x14ac:dyDescent="0.45">
      <c r="B163" s="59"/>
      <c r="C163" s="59" t="s">
        <v>158</v>
      </c>
      <c r="D163" s="59"/>
      <c r="E163" s="59"/>
      <c r="F163" s="59"/>
      <c r="G163" s="59"/>
      <c r="H163" s="59"/>
      <c r="I163" s="59">
        <f>(H150)-((E164/E150*H164)+(E165/E150*H165)+(E166/E150*H166)+(E167/E150*H167))</f>
        <v>1.2200694943823032E-2</v>
      </c>
      <c r="J163" s="26">
        <f t="shared" si="15"/>
        <v>1.2200694943823032E-2</v>
      </c>
      <c r="K163" s="55"/>
    </row>
    <row r="164" spans="2:11" ht="18.5" x14ac:dyDescent="0.45">
      <c r="B164" s="59"/>
      <c r="C164" s="59"/>
      <c r="D164" s="63" t="s">
        <v>56</v>
      </c>
      <c r="E164" s="58">
        <v>15</v>
      </c>
      <c r="F164" s="58">
        <v>2</v>
      </c>
      <c r="G164" s="58">
        <f t="shared" ref="G164:G167" si="18">E164-F164</f>
        <v>13</v>
      </c>
      <c r="H164" s="58">
        <f t="shared" ref="H164:H167" si="19">((-F164/E164)*IMLOG2(F164/E164)+(-G164/E164)*IMLOG2(G164/E164))</f>
        <v>0.56650950655290522</v>
      </c>
      <c r="I164" s="59"/>
      <c r="J164" s="26"/>
      <c r="K164" s="55"/>
    </row>
    <row r="165" spans="2:11" ht="21" customHeight="1" x14ac:dyDescent="0.45">
      <c r="B165" s="59"/>
      <c r="C165" s="59"/>
      <c r="D165" s="59" t="s">
        <v>159</v>
      </c>
      <c r="E165" s="58">
        <v>8</v>
      </c>
      <c r="F165" s="58">
        <v>2</v>
      </c>
      <c r="G165" s="58">
        <f t="shared" si="18"/>
        <v>6</v>
      </c>
      <c r="H165" s="58">
        <f t="shared" si="19"/>
        <v>0.81127812445913294</v>
      </c>
      <c r="I165" s="59"/>
      <c r="J165" s="26"/>
      <c r="K165" s="55"/>
    </row>
    <row r="166" spans="2:11" ht="18.5" x14ac:dyDescent="0.45">
      <c r="B166" s="59"/>
      <c r="C166" s="59"/>
      <c r="D166" s="63" t="s">
        <v>160</v>
      </c>
      <c r="E166" s="58">
        <v>34</v>
      </c>
      <c r="F166" s="58">
        <v>8</v>
      </c>
      <c r="G166" s="58">
        <f t="shared" si="18"/>
        <v>26</v>
      </c>
      <c r="H166" s="58">
        <f t="shared" si="19"/>
        <v>0.78712658620126885</v>
      </c>
      <c r="I166" s="59"/>
      <c r="J166" s="26"/>
      <c r="K166" s="55"/>
    </row>
    <row r="167" spans="2:11" ht="18.5" x14ac:dyDescent="0.45">
      <c r="B167" s="59"/>
      <c r="C167" s="59"/>
      <c r="D167" s="63" t="s">
        <v>161</v>
      </c>
      <c r="E167" s="58">
        <v>36</v>
      </c>
      <c r="F167" s="58">
        <v>5</v>
      </c>
      <c r="G167" s="58">
        <f t="shared" si="18"/>
        <v>31</v>
      </c>
      <c r="H167" s="58">
        <f t="shared" si="19"/>
        <v>0.58132149876370276</v>
      </c>
      <c r="I167" s="59"/>
      <c r="J167" s="26"/>
      <c r="K167" s="55"/>
    </row>
    <row r="168" spans="2:11" ht="14.5" customHeight="1" x14ac:dyDescent="0.45">
      <c r="B168" s="59"/>
      <c r="C168" s="63" t="s">
        <v>162</v>
      </c>
      <c r="D168" s="59"/>
      <c r="E168" s="59"/>
      <c r="F168" s="59"/>
      <c r="G168" s="59"/>
      <c r="H168" s="59"/>
      <c r="I168" s="59">
        <f>(H150)-((E169/E150*H169)+(E170/E150*H170)+(E171/E150*H171))</f>
        <v>1.832269768429251E-2</v>
      </c>
      <c r="J168" s="26">
        <f t="shared" si="15"/>
        <v>1.832269768429251E-2</v>
      </c>
      <c r="K168" s="55"/>
    </row>
    <row r="169" spans="2:11" ht="14.5" customHeight="1" x14ac:dyDescent="0.45">
      <c r="B169" s="59"/>
      <c r="C169" s="59"/>
      <c r="D169" s="63" t="s">
        <v>163</v>
      </c>
      <c r="E169" s="59">
        <v>8</v>
      </c>
      <c r="F169" s="59">
        <v>3</v>
      </c>
      <c r="G169" s="59">
        <f t="shared" ref="G169:G171" si="20">E169-F169</f>
        <v>5</v>
      </c>
      <c r="H169" s="59">
        <f t="shared" ref="H169:H171" si="21">((-F169/E169)*IMLOG2(F169/E169)+(-G169/E169)*IMLOG2(G169/E169))</f>
        <v>0.95443400292496372</v>
      </c>
      <c r="I169" s="59"/>
      <c r="J169" s="26"/>
      <c r="K169" s="55"/>
    </row>
    <row r="170" spans="2:11" ht="14.5" customHeight="1" x14ac:dyDescent="0.45">
      <c r="B170" s="59"/>
      <c r="C170" s="59"/>
      <c r="D170" s="63" t="s">
        <v>164</v>
      </c>
      <c r="E170" s="59">
        <v>60</v>
      </c>
      <c r="F170" s="59">
        <v>11</v>
      </c>
      <c r="G170" s="59">
        <f t="shared" si="20"/>
        <v>49</v>
      </c>
      <c r="H170" s="59">
        <f t="shared" si="21"/>
        <v>0.68731509283092684</v>
      </c>
      <c r="I170" s="59"/>
      <c r="J170" s="26"/>
      <c r="K170" s="55"/>
    </row>
    <row r="171" spans="2:11" ht="14.5" customHeight="1" x14ac:dyDescent="0.45">
      <c r="B171" s="59"/>
      <c r="C171" s="59"/>
      <c r="D171" s="63" t="s">
        <v>165</v>
      </c>
      <c r="E171" s="59">
        <v>25</v>
      </c>
      <c r="F171" s="59">
        <v>3</v>
      </c>
      <c r="G171" s="59">
        <f t="shared" si="20"/>
        <v>22</v>
      </c>
      <c r="H171" s="59">
        <f t="shared" si="21"/>
        <v>0.52936086528736415</v>
      </c>
      <c r="I171" s="59"/>
      <c r="J171" s="26"/>
      <c r="K171" s="55"/>
    </row>
    <row r="172" spans="2:11" ht="14.5" customHeight="1" x14ac:dyDescent="0.45">
      <c r="B172" s="59"/>
      <c r="C172" s="59" t="s">
        <v>166</v>
      </c>
      <c r="D172" s="59"/>
      <c r="E172" s="59"/>
      <c r="F172" s="59"/>
      <c r="G172" s="59"/>
      <c r="H172" s="59"/>
      <c r="I172" s="59">
        <f>(H150)-((E173/E150*H173)+(E174/E150*H174)+(E175/E150*H175))</f>
        <v>6.1388395266426254E-3</v>
      </c>
      <c r="J172" s="26">
        <f t="shared" si="15"/>
        <v>6.1388395266426254E-3</v>
      </c>
      <c r="K172" s="55"/>
    </row>
    <row r="173" spans="2:11" ht="14.5" customHeight="1" x14ac:dyDescent="0.45">
      <c r="B173" s="59"/>
      <c r="C173" s="59"/>
      <c r="D173" s="63" t="s">
        <v>167</v>
      </c>
      <c r="E173" s="59">
        <v>34</v>
      </c>
      <c r="F173" s="59">
        <v>7</v>
      </c>
      <c r="G173" s="59">
        <f t="shared" ref="G173:G175" si="22">E173-F173</f>
        <v>27</v>
      </c>
      <c r="H173" s="59">
        <f>((-F173/E173)*IMLOG2(F173/E173)+(-G173/E173)*IMLOG2(G173/E173))</f>
        <v>0.73353792910866744</v>
      </c>
      <c r="I173" s="59"/>
      <c r="J173" s="26"/>
      <c r="K173" s="55"/>
    </row>
    <row r="174" spans="2:11" ht="18.5" customHeight="1" x14ac:dyDescent="0.45">
      <c r="B174" s="59"/>
      <c r="C174" s="59"/>
      <c r="D174" s="63" t="s">
        <v>168</v>
      </c>
      <c r="E174" s="59">
        <v>23</v>
      </c>
      <c r="F174" s="59">
        <v>5</v>
      </c>
      <c r="G174" s="59">
        <f t="shared" si="22"/>
        <v>18</v>
      </c>
      <c r="H174" s="59">
        <f t="shared" ref="H174:H175" si="23">((-F174/E174)*IMLOG2(F174/E174)+(-G174/E174)*IMLOG2(G174/E174))</f>
        <v>0.75537541256142915</v>
      </c>
      <c r="I174" s="59"/>
      <c r="J174" s="26"/>
      <c r="K174" s="55"/>
    </row>
    <row r="175" spans="2:11" ht="18.5" customHeight="1" x14ac:dyDescent="0.45">
      <c r="B175" s="59"/>
      <c r="C175" s="59"/>
      <c r="D175" s="63" t="s">
        <v>169</v>
      </c>
      <c r="E175" s="59">
        <v>36</v>
      </c>
      <c r="F175" s="59">
        <v>5</v>
      </c>
      <c r="G175" s="59">
        <f t="shared" si="22"/>
        <v>31</v>
      </c>
      <c r="H175" s="59">
        <f t="shared" si="23"/>
        <v>0.58132149876370276</v>
      </c>
      <c r="I175" s="59"/>
      <c r="J175" s="26"/>
      <c r="K175" s="55"/>
    </row>
    <row r="176" spans="2:11" ht="18.5" x14ac:dyDescent="0.45">
      <c r="B176" s="59"/>
      <c r="C176" s="63" t="s">
        <v>170</v>
      </c>
      <c r="D176" s="59"/>
      <c r="E176" s="59"/>
      <c r="F176" s="59"/>
      <c r="G176" s="59"/>
      <c r="H176" s="59"/>
      <c r="I176" s="59">
        <f>(H150)-((E177/E150*H177)+(E178/E150*H178))</f>
        <v>3.9258206110145411E-3</v>
      </c>
      <c r="J176" s="26">
        <f t="shared" si="15"/>
        <v>3.9258206110145411E-3</v>
      </c>
      <c r="K176" s="55"/>
    </row>
    <row r="177" spans="2:11" ht="18.5" customHeight="1" x14ac:dyDescent="0.45">
      <c r="B177" s="59"/>
      <c r="C177" s="59"/>
      <c r="D177" s="63" t="s">
        <v>32</v>
      </c>
      <c r="E177" s="59">
        <v>42</v>
      </c>
      <c r="F177" s="59">
        <v>9</v>
      </c>
      <c r="G177" s="59">
        <f t="shared" ref="G177:G178" si="24">E177-F177</f>
        <v>33</v>
      </c>
      <c r="H177" s="59">
        <f>((-F177/E177)*IMLOG2(F177/E177)+(-G177/E177)*IMLOG2(G177/E177))</f>
        <v>0.7495952572594804</v>
      </c>
      <c r="I177" s="59"/>
      <c r="J177" s="26"/>
      <c r="K177" s="55"/>
    </row>
    <row r="178" spans="2:11" ht="18.5" customHeight="1" x14ac:dyDescent="0.45">
      <c r="B178" s="59"/>
      <c r="C178" s="59"/>
      <c r="D178" s="63" t="s">
        <v>21</v>
      </c>
      <c r="E178" s="59">
        <v>51</v>
      </c>
      <c r="F178" s="59">
        <v>8</v>
      </c>
      <c r="G178" s="59">
        <f t="shared" si="24"/>
        <v>43</v>
      </c>
      <c r="H178" s="59">
        <f t="shared" ref="H178" si="25">((-F178/E178)*IMLOG2(F178/E178)+(-G178/E178)*IMLOG2(G178/E178))</f>
        <v>0.62675113702659047</v>
      </c>
      <c r="I178" s="59"/>
      <c r="J178" s="26"/>
      <c r="K178" s="55"/>
    </row>
    <row r="179" spans="2:11" ht="18.5" x14ac:dyDescent="0.45">
      <c r="B179" s="59"/>
      <c r="C179" s="63" t="s">
        <v>171</v>
      </c>
      <c r="D179" s="59"/>
      <c r="E179" s="59"/>
      <c r="F179" s="59"/>
      <c r="G179" s="59"/>
      <c r="H179" s="59"/>
      <c r="I179" s="59">
        <f>(H150)-((E180/E150*H180)+(E181/E150*H181)+(E182/E150*H182))</f>
        <v>5.5876376916906834E-3</v>
      </c>
      <c r="J179" s="26">
        <f t="shared" si="15"/>
        <v>5.5876376916906834E-3</v>
      </c>
      <c r="K179" s="55"/>
    </row>
    <row r="180" spans="2:11" ht="18.5" customHeight="1" x14ac:dyDescent="0.45">
      <c r="B180" s="59"/>
      <c r="C180" s="59"/>
      <c r="D180" s="63" t="s">
        <v>172</v>
      </c>
      <c r="E180" s="59">
        <v>58</v>
      </c>
      <c r="F180" s="59">
        <v>12</v>
      </c>
      <c r="G180" s="59">
        <f t="shared" ref="G180:G182" si="26">E180-F180</f>
        <v>46</v>
      </c>
      <c r="H180" s="59">
        <f t="shared" ref="H180:H182" si="27">((-F180/E180)*IMLOG2(F180/E180)+(-G180/E180)*IMLOG2(G180/E180))</f>
        <v>0.73550858155384047</v>
      </c>
      <c r="I180" s="59"/>
      <c r="J180" s="26"/>
      <c r="K180" s="55"/>
    </row>
    <row r="181" spans="2:11" ht="18.5" customHeight="1" x14ac:dyDescent="0.45">
      <c r="B181" s="59"/>
      <c r="C181" s="59"/>
      <c r="D181" s="63" t="s">
        <v>219</v>
      </c>
      <c r="E181" s="59">
        <v>26</v>
      </c>
      <c r="F181" s="59">
        <v>4</v>
      </c>
      <c r="G181" s="59">
        <f t="shared" si="26"/>
        <v>22</v>
      </c>
      <c r="H181" s="59">
        <f t="shared" si="27"/>
        <v>0.61938219467876343</v>
      </c>
      <c r="I181" s="59"/>
      <c r="J181" s="26"/>
      <c r="K181" s="55"/>
    </row>
    <row r="182" spans="2:11" ht="18.5" customHeight="1" x14ac:dyDescent="0.45">
      <c r="B182" s="59"/>
      <c r="C182" s="59"/>
      <c r="D182" s="63" t="s">
        <v>220</v>
      </c>
      <c r="E182" s="59">
        <v>9</v>
      </c>
      <c r="F182" s="59">
        <v>1</v>
      </c>
      <c r="G182" s="59">
        <f t="shared" si="26"/>
        <v>8</v>
      </c>
      <c r="H182" s="59">
        <f t="shared" si="27"/>
        <v>0.50325833477564508</v>
      </c>
      <c r="I182" s="59"/>
      <c r="J182" s="26"/>
      <c r="K182" s="55"/>
    </row>
    <row r="183" spans="2:11" ht="18.5" x14ac:dyDescent="0.45">
      <c r="B183" s="59"/>
      <c r="C183" s="63" t="s">
        <v>173</v>
      </c>
      <c r="D183" s="59"/>
      <c r="E183" s="59"/>
      <c r="F183" s="59"/>
      <c r="G183" s="59"/>
      <c r="H183" s="59"/>
      <c r="I183" s="59">
        <f>(H150)-((E184/E150*H184)+(E185/E150*H185)+(E186/E150*H186)+(E187/E150*H187))</f>
        <v>4.6476954891183753E-2</v>
      </c>
      <c r="J183" s="26">
        <f t="shared" si="15"/>
        <v>4.6476954891183753E-2</v>
      </c>
      <c r="K183" s="55"/>
    </row>
    <row r="184" spans="2:11" ht="18.5" customHeight="1" x14ac:dyDescent="0.45">
      <c r="B184" s="59"/>
      <c r="C184" s="59"/>
      <c r="D184" s="63" t="s">
        <v>57</v>
      </c>
      <c r="E184" s="59">
        <v>23</v>
      </c>
      <c r="F184" s="59">
        <v>1</v>
      </c>
      <c r="G184" s="59">
        <f t="shared" ref="G184:G187" si="28">E184-F184</f>
        <v>22</v>
      </c>
      <c r="H184" s="59">
        <f t="shared" ref="H184:H187" si="29">((-F184/E184)*IMLOG2(F184/E184)+(-G184/E184)*IMLOG2(G184/E184))</f>
        <v>0.25801866866481538</v>
      </c>
      <c r="I184" s="59"/>
      <c r="J184" s="26"/>
      <c r="K184" s="55"/>
    </row>
    <row r="185" spans="2:11" ht="18.5" customHeight="1" x14ac:dyDescent="0.45">
      <c r="B185" s="59"/>
      <c r="C185" s="59"/>
      <c r="D185" s="63" t="s">
        <v>53</v>
      </c>
      <c r="E185" s="59">
        <v>5</v>
      </c>
      <c r="F185" s="59">
        <v>2</v>
      </c>
      <c r="G185" s="59">
        <f t="shared" si="28"/>
        <v>3</v>
      </c>
      <c r="H185" s="59">
        <f t="shared" si="29"/>
        <v>0.97095059445466747</v>
      </c>
      <c r="I185" s="59"/>
      <c r="J185" s="26"/>
      <c r="K185" s="55"/>
    </row>
    <row r="186" spans="2:11" ht="18.5" customHeight="1" x14ac:dyDescent="0.45">
      <c r="B186" s="59"/>
      <c r="C186" s="59"/>
      <c r="D186" s="63" t="s">
        <v>22</v>
      </c>
      <c r="E186" s="59">
        <v>12</v>
      </c>
      <c r="F186" s="59">
        <v>2</v>
      </c>
      <c r="G186" s="59">
        <f t="shared" si="28"/>
        <v>10</v>
      </c>
      <c r="H186" s="59">
        <f t="shared" si="29"/>
        <v>0.650022421648355</v>
      </c>
      <c r="I186" s="59"/>
      <c r="J186" s="26"/>
      <c r="K186" s="55"/>
    </row>
    <row r="187" spans="2:11" ht="18.5" customHeight="1" x14ac:dyDescent="0.45">
      <c r="B187" s="59"/>
      <c r="C187" s="59"/>
      <c r="D187" s="63" t="s">
        <v>33</v>
      </c>
      <c r="E187" s="59">
        <v>53</v>
      </c>
      <c r="F187" s="59">
        <v>12</v>
      </c>
      <c r="G187" s="59">
        <f t="shared" si="28"/>
        <v>41</v>
      </c>
      <c r="H187" s="59">
        <f t="shared" si="29"/>
        <v>0.77170946969536214</v>
      </c>
      <c r="I187" s="59"/>
      <c r="J187" s="26"/>
      <c r="K187" s="55"/>
    </row>
    <row r="188" spans="2:11" ht="18.5" x14ac:dyDescent="0.45">
      <c r="B188" s="59"/>
      <c r="C188" s="63" t="s">
        <v>218</v>
      </c>
      <c r="D188" s="59"/>
      <c r="E188" s="59"/>
      <c r="F188" s="59"/>
      <c r="G188" s="59"/>
      <c r="H188" s="59"/>
      <c r="I188" s="59">
        <f>(H150)-((E189/E150*H189)+(E190/E150*H190)+(E191/E150*H191)+(E192/E150*H192))</f>
        <v>4.2923216783448237E-2</v>
      </c>
      <c r="J188" s="26">
        <f t="shared" si="15"/>
        <v>4.2923216783448237E-2</v>
      </c>
      <c r="K188" s="55"/>
    </row>
    <row r="189" spans="2:11" ht="18.5" customHeight="1" x14ac:dyDescent="0.45">
      <c r="B189" s="59"/>
      <c r="C189" s="59"/>
      <c r="D189" s="63" t="s">
        <v>174</v>
      </c>
      <c r="E189" s="59">
        <v>20</v>
      </c>
      <c r="F189" s="59">
        <v>1</v>
      </c>
      <c r="G189" s="59">
        <f t="shared" ref="G189:G192" si="30">E189-F189</f>
        <v>19</v>
      </c>
      <c r="H189" s="59">
        <f t="shared" ref="H189:H192" si="31">((-F189/E189)*IMLOG2(F189/E189)+(-G189/E189)*IMLOG2(G189/E189))</f>
        <v>0.28639695711595603</v>
      </c>
      <c r="I189" s="59"/>
      <c r="J189" s="26"/>
      <c r="K189" s="55"/>
    </row>
    <row r="190" spans="2:11" ht="18.5" customHeight="1" x14ac:dyDescent="0.45">
      <c r="B190" s="59"/>
      <c r="C190" s="59"/>
      <c r="D190" s="63" t="s">
        <v>175</v>
      </c>
      <c r="E190" s="59">
        <v>32</v>
      </c>
      <c r="F190" s="59">
        <v>9</v>
      </c>
      <c r="G190" s="59">
        <f t="shared" si="30"/>
        <v>23</v>
      </c>
      <c r="H190" s="59">
        <f t="shared" si="31"/>
        <v>0.85714843742837221</v>
      </c>
      <c r="I190" s="59"/>
      <c r="J190" s="26"/>
      <c r="K190" s="55"/>
    </row>
    <row r="191" spans="2:11" ht="18.5" customHeight="1" x14ac:dyDescent="0.45">
      <c r="B191" s="59"/>
      <c r="C191" s="59"/>
      <c r="D191" s="63" t="s">
        <v>176</v>
      </c>
      <c r="E191" s="59">
        <v>31</v>
      </c>
      <c r="F191" s="59">
        <v>6</v>
      </c>
      <c r="G191" s="59">
        <f t="shared" si="30"/>
        <v>25</v>
      </c>
      <c r="H191" s="59">
        <f t="shared" si="31"/>
        <v>0.70883567333219655</v>
      </c>
      <c r="I191" s="59"/>
      <c r="J191" s="26"/>
      <c r="K191" s="55"/>
    </row>
    <row r="192" spans="2:11" ht="18.5" customHeight="1" x14ac:dyDescent="0.45">
      <c r="B192" s="59"/>
      <c r="C192" s="59"/>
      <c r="D192" s="63" t="s">
        <v>177</v>
      </c>
      <c r="E192" s="59">
        <v>10</v>
      </c>
      <c r="F192" s="59">
        <v>1</v>
      </c>
      <c r="G192" s="59">
        <f t="shared" si="30"/>
        <v>9</v>
      </c>
      <c r="H192" s="59">
        <f t="shared" si="31"/>
        <v>0.468995593589281</v>
      </c>
      <c r="I192" s="59"/>
      <c r="J192" s="26"/>
      <c r="K192" s="55"/>
    </row>
    <row r="193" spans="2:11" ht="18.5" customHeight="1" x14ac:dyDescent="0.45">
      <c r="B193" s="59"/>
      <c r="C193" s="59" t="s">
        <v>181</v>
      </c>
      <c r="D193" s="59"/>
      <c r="E193" s="59"/>
      <c r="F193" s="59"/>
      <c r="G193" s="59"/>
      <c r="H193" s="59"/>
      <c r="I193" s="59">
        <f>(H150)-((E194/E150*H194)+(E195/E150*H195)+(E196/E150*H196))</f>
        <v>0</v>
      </c>
      <c r="J193" s="26">
        <f t="shared" si="15"/>
        <v>0</v>
      </c>
      <c r="K193" s="55"/>
    </row>
    <row r="194" spans="2:11" ht="18.5" customHeight="1" x14ac:dyDescent="0.45">
      <c r="B194" s="59"/>
      <c r="C194" s="59"/>
      <c r="D194" s="63" t="s">
        <v>172</v>
      </c>
      <c r="E194" s="59">
        <v>93</v>
      </c>
      <c r="F194" s="59">
        <v>17</v>
      </c>
      <c r="G194" s="59">
        <f t="shared" ref="G194" si="32">E194-F194</f>
        <v>76</v>
      </c>
      <c r="H194" s="59">
        <f t="shared" ref="H194" si="33">((-F194/E194)*IMLOG2(F194/E194)+(-G194/E194)*IMLOG2(G194/E194))</f>
        <v>0.68615494742020033</v>
      </c>
      <c r="I194" s="59"/>
      <c r="J194" s="26"/>
      <c r="K194" s="55"/>
    </row>
    <row r="195" spans="2:11" ht="18.5" customHeight="1" x14ac:dyDescent="0.45">
      <c r="B195" s="59"/>
      <c r="C195" s="59"/>
      <c r="D195" s="63" t="s">
        <v>182</v>
      </c>
      <c r="E195" s="59">
        <v>0</v>
      </c>
      <c r="F195" s="59">
        <v>0</v>
      </c>
      <c r="G195" s="59">
        <v>0</v>
      </c>
      <c r="H195" s="59">
        <v>0</v>
      </c>
      <c r="I195" s="59"/>
      <c r="J195" s="26"/>
      <c r="K195" s="55"/>
    </row>
    <row r="196" spans="2:11" ht="18.5" customHeight="1" x14ac:dyDescent="0.45">
      <c r="B196" s="59"/>
      <c r="C196" s="59"/>
      <c r="D196" s="63" t="s">
        <v>183</v>
      </c>
      <c r="E196" s="59">
        <v>0</v>
      </c>
      <c r="F196" s="59">
        <v>0</v>
      </c>
      <c r="G196" s="59">
        <v>0</v>
      </c>
      <c r="H196" s="59">
        <v>0</v>
      </c>
      <c r="I196" s="59"/>
      <c r="J196" s="26"/>
      <c r="K196" s="55"/>
    </row>
    <row r="200" spans="2:11" ht="31" x14ac:dyDescent="0.45">
      <c r="B200" s="17" t="s">
        <v>148</v>
      </c>
      <c r="C200" s="17"/>
      <c r="D200" s="17"/>
      <c r="E200" s="18" t="s">
        <v>149</v>
      </c>
      <c r="F200" s="18" t="s">
        <v>150</v>
      </c>
      <c r="G200" s="18" t="s">
        <v>151</v>
      </c>
      <c r="H200" s="18" t="s">
        <v>152</v>
      </c>
      <c r="I200" s="18" t="s">
        <v>153</v>
      </c>
      <c r="J200" s="26"/>
      <c r="K200" s="29" t="s">
        <v>222</v>
      </c>
    </row>
    <row r="201" spans="2:11" ht="21" customHeight="1" x14ac:dyDescent="0.45">
      <c r="B201" s="64" t="s">
        <v>233</v>
      </c>
      <c r="C201" s="65" t="s">
        <v>232</v>
      </c>
      <c r="D201" s="66"/>
      <c r="E201" s="66">
        <v>48</v>
      </c>
      <c r="F201" s="66">
        <v>6</v>
      </c>
      <c r="G201" s="66">
        <f t="shared" ref="G201" si="34">E201-F201</f>
        <v>42</v>
      </c>
      <c r="H201" s="66">
        <f>((-F201/E201)*IMLOG2(F201/E201)+(-G201/E201)*IMLOG2(G201/E201))</f>
        <v>0.54356444319959651</v>
      </c>
      <c r="I201" s="66"/>
      <c r="J201" s="26"/>
      <c r="K201" s="55" t="s">
        <v>223</v>
      </c>
    </row>
    <row r="202" spans="2:11" ht="21" customHeight="1" x14ac:dyDescent="0.45">
      <c r="B202" s="67"/>
      <c r="C202" s="67" t="s">
        <v>155</v>
      </c>
      <c r="D202" s="67"/>
      <c r="E202" s="67"/>
      <c r="F202" s="67"/>
      <c r="G202" s="67"/>
      <c r="H202" s="67"/>
      <c r="I202" s="67">
        <f>(H201)-((E203/E201*H203)+(E204/E201*H204))</f>
        <v>9.2254391891261056E-3</v>
      </c>
      <c r="J202" s="26">
        <f>I202</f>
        <v>9.2254391891261056E-3</v>
      </c>
      <c r="K202" s="55"/>
    </row>
    <row r="203" spans="2:11" ht="21" customHeight="1" x14ac:dyDescent="0.45">
      <c r="B203" s="67"/>
      <c r="C203" s="67"/>
      <c r="D203" s="67" t="s">
        <v>16</v>
      </c>
      <c r="E203" s="67">
        <v>31</v>
      </c>
      <c r="F203" s="67">
        <v>3</v>
      </c>
      <c r="G203" s="67">
        <f>(E203-F203)</f>
        <v>28</v>
      </c>
      <c r="H203" s="67">
        <f t="shared" ref="H203:H204" si="35">((-F203/E203)*IMLOG2(F203/E203)+(-G203/E203)*IMLOG2(G203/E203))</f>
        <v>0.45868581620054028</v>
      </c>
      <c r="I203" s="67"/>
      <c r="J203" s="26"/>
      <c r="K203" s="55"/>
    </row>
    <row r="204" spans="2:11" ht="21" customHeight="1" x14ac:dyDescent="0.45">
      <c r="B204" s="67"/>
      <c r="C204" s="67"/>
      <c r="D204" s="67" t="s">
        <v>28</v>
      </c>
      <c r="E204" s="67">
        <v>17</v>
      </c>
      <c r="F204" s="67">
        <v>3</v>
      </c>
      <c r="G204" s="67">
        <f>(E204-F204)</f>
        <v>14</v>
      </c>
      <c r="H204" s="67">
        <f t="shared" si="35"/>
        <v>0.6722948170756371</v>
      </c>
      <c r="I204" s="67"/>
      <c r="J204" s="26"/>
      <c r="K204" s="55"/>
    </row>
    <row r="205" spans="2:11" ht="21" customHeight="1" x14ac:dyDescent="0.45">
      <c r="B205" s="67"/>
      <c r="C205" s="67" t="s">
        <v>156</v>
      </c>
      <c r="D205" s="67"/>
      <c r="E205" s="67"/>
      <c r="F205" s="67"/>
      <c r="G205" s="67"/>
      <c r="H205" s="67"/>
      <c r="I205" s="67">
        <f>(H201)-((E206/E201*H206)+(E207/E201*H207)+(E208/E201*H208))</f>
        <v>0.10630054313156628</v>
      </c>
      <c r="J205" s="26">
        <f t="shared" ref="J205:J239" si="36">I205</f>
        <v>0.10630054313156628</v>
      </c>
      <c r="K205" s="55"/>
    </row>
    <row r="206" spans="2:11" ht="21" customHeight="1" x14ac:dyDescent="0.45">
      <c r="B206" s="67"/>
      <c r="C206" s="67"/>
      <c r="D206" s="67" t="s">
        <v>17</v>
      </c>
      <c r="E206" s="67">
        <v>28</v>
      </c>
      <c r="F206" s="67">
        <v>6</v>
      </c>
      <c r="G206" s="67">
        <f>E206-F206</f>
        <v>22</v>
      </c>
      <c r="H206" s="67">
        <f t="shared" ref="H206" si="37">((-F206/E206)*IMLOG2(F206/E206)+(-G206/E206)*IMLOG2(G206/E206))</f>
        <v>0.7495952572594804</v>
      </c>
      <c r="I206" s="67"/>
      <c r="J206" s="26"/>
      <c r="K206" s="55"/>
    </row>
    <row r="207" spans="2:11" ht="21" customHeight="1" x14ac:dyDescent="0.45">
      <c r="B207" s="67"/>
      <c r="C207" s="67"/>
      <c r="D207" s="67" t="s">
        <v>157</v>
      </c>
      <c r="E207" s="67">
        <v>14</v>
      </c>
      <c r="F207" s="67">
        <v>0</v>
      </c>
      <c r="G207" s="67">
        <f t="shared" ref="G207:G208" si="38">E207-F207</f>
        <v>14</v>
      </c>
      <c r="H207" s="67">
        <v>0</v>
      </c>
      <c r="I207" s="67"/>
      <c r="J207" s="26"/>
      <c r="K207" s="55"/>
    </row>
    <row r="208" spans="2:11" ht="21" customHeight="1" x14ac:dyDescent="0.45">
      <c r="B208" s="67"/>
      <c r="C208" s="67"/>
      <c r="D208" s="67" t="s">
        <v>37</v>
      </c>
      <c r="E208" s="67">
        <v>6</v>
      </c>
      <c r="F208" s="67">
        <v>0</v>
      </c>
      <c r="G208" s="67">
        <f t="shared" si="38"/>
        <v>6</v>
      </c>
      <c r="H208" s="67">
        <v>0</v>
      </c>
      <c r="I208" s="67"/>
      <c r="J208" s="26"/>
      <c r="K208" s="55"/>
    </row>
    <row r="209" spans="2:11" ht="21" customHeight="1" x14ac:dyDescent="0.45">
      <c r="B209" s="68"/>
      <c r="C209" s="68" t="s">
        <v>158</v>
      </c>
      <c r="D209" s="68"/>
      <c r="E209" s="68"/>
      <c r="F209" s="68"/>
      <c r="G209" s="68"/>
      <c r="H209" s="68"/>
      <c r="I209" s="68">
        <f>(H201)-((E210/E201*H210)+(E211/E201*H211)+(E212/E201*H212)+(E213/E201*H213))</f>
        <v>0.17635990185347417</v>
      </c>
      <c r="J209" s="26">
        <f t="shared" si="36"/>
        <v>0.17635990185347417</v>
      </c>
      <c r="K209" s="55"/>
    </row>
    <row r="210" spans="2:11" ht="18.5" x14ac:dyDescent="0.45">
      <c r="B210" s="68"/>
      <c r="C210" s="68"/>
      <c r="D210" s="69" t="s">
        <v>56</v>
      </c>
      <c r="E210" s="70">
        <v>6</v>
      </c>
      <c r="F210" s="70">
        <v>0</v>
      </c>
      <c r="G210" s="70">
        <f t="shared" ref="G210:G213" si="39">E210-F210</f>
        <v>6</v>
      </c>
      <c r="H210" s="70">
        <v>0</v>
      </c>
      <c r="I210" s="68"/>
      <c r="J210" s="50" t="s">
        <v>26</v>
      </c>
      <c r="K210" s="55"/>
    </row>
    <row r="211" spans="2:11" ht="21" customHeight="1" x14ac:dyDescent="0.45">
      <c r="B211" s="68"/>
      <c r="C211" s="68"/>
      <c r="D211" s="68" t="s">
        <v>159</v>
      </c>
      <c r="E211" s="70">
        <v>5</v>
      </c>
      <c r="F211" s="70">
        <v>0</v>
      </c>
      <c r="G211" s="70">
        <f t="shared" si="39"/>
        <v>5</v>
      </c>
      <c r="H211" s="70">
        <v>0</v>
      </c>
      <c r="I211" s="68"/>
      <c r="J211" s="50" t="s">
        <v>26</v>
      </c>
      <c r="K211" s="55"/>
    </row>
    <row r="212" spans="2:11" ht="18.5" x14ac:dyDescent="0.45">
      <c r="B212" s="68"/>
      <c r="C212" s="68"/>
      <c r="D212" s="69" t="s">
        <v>160</v>
      </c>
      <c r="E212" s="70">
        <v>20</v>
      </c>
      <c r="F212" s="70">
        <v>6</v>
      </c>
      <c r="G212" s="70">
        <f t="shared" si="39"/>
        <v>14</v>
      </c>
      <c r="H212" s="70">
        <f t="shared" ref="H212" si="40">((-F212/E212)*IMLOG2(F212/E212)+(-G212/E212)*IMLOG2(G212/E212))</f>
        <v>0.88129089923069359</v>
      </c>
      <c r="I212" s="68"/>
      <c r="J212" s="50" t="s">
        <v>229</v>
      </c>
      <c r="K212" s="55"/>
    </row>
    <row r="213" spans="2:11" ht="23" x14ac:dyDescent="0.45">
      <c r="B213" s="68"/>
      <c r="C213" s="68"/>
      <c r="D213" s="69" t="s">
        <v>161</v>
      </c>
      <c r="E213" s="70">
        <v>17</v>
      </c>
      <c r="F213" s="70">
        <v>0</v>
      </c>
      <c r="G213" s="70">
        <f t="shared" si="39"/>
        <v>17</v>
      </c>
      <c r="H213" s="70">
        <v>0</v>
      </c>
      <c r="I213" s="68"/>
      <c r="J213" s="50" t="s">
        <v>26</v>
      </c>
      <c r="K213" s="55"/>
    </row>
    <row r="214" spans="2:11" ht="18.5" x14ac:dyDescent="0.45">
      <c r="B214" s="67"/>
      <c r="C214" s="71" t="s">
        <v>162</v>
      </c>
      <c r="D214" s="67"/>
      <c r="E214" s="67"/>
      <c r="F214" s="67"/>
      <c r="G214" s="67"/>
      <c r="H214" s="67"/>
      <c r="I214" s="67">
        <f>(H201)-((E215/E201*H215)+(E216/E201*H216)+(E217/E201*H217))</f>
        <v>9.071146058272983E-2</v>
      </c>
      <c r="J214" s="26">
        <f t="shared" si="36"/>
        <v>9.071146058272983E-2</v>
      </c>
      <c r="K214" s="55"/>
    </row>
    <row r="215" spans="2:11" ht="21" customHeight="1" x14ac:dyDescent="0.45">
      <c r="B215" s="67"/>
      <c r="C215" s="67"/>
      <c r="D215" s="71" t="s">
        <v>163</v>
      </c>
      <c r="E215" s="67">
        <v>3</v>
      </c>
      <c r="F215" s="67">
        <v>2</v>
      </c>
      <c r="G215" s="67">
        <f t="shared" ref="G215:G217" si="41">E215-F215</f>
        <v>1</v>
      </c>
      <c r="H215" s="67">
        <f t="shared" ref="H215:H217" si="42">((-F215/E215)*IMLOG2(F215/E215)+(-G215/E215)*IMLOG2(G215/E215))</f>
        <v>0.91829583405449056</v>
      </c>
      <c r="I215" s="67"/>
      <c r="J215" s="26"/>
      <c r="K215" s="55"/>
    </row>
    <row r="216" spans="2:11" ht="21" customHeight="1" x14ac:dyDescent="0.45">
      <c r="B216" s="67"/>
      <c r="C216" s="67"/>
      <c r="D216" s="71" t="s">
        <v>164</v>
      </c>
      <c r="E216" s="67">
        <v>31</v>
      </c>
      <c r="F216" s="67">
        <v>2</v>
      </c>
      <c r="G216" s="67">
        <f t="shared" si="41"/>
        <v>29</v>
      </c>
      <c r="H216" s="67">
        <f t="shared" si="42"/>
        <v>0.34511731494495329</v>
      </c>
      <c r="I216" s="67"/>
      <c r="J216" s="26"/>
      <c r="K216" s="55"/>
    </row>
    <row r="217" spans="2:11" ht="21" customHeight="1" x14ac:dyDescent="0.45">
      <c r="B217" s="67"/>
      <c r="C217" s="67"/>
      <c r="D217" s="71" t="s">
        <v>165</v>
      </c>
      <c r="E217" s="67">
        <v>14</v>
      </c>
      <c r="F217" s="67">
        <v>2</v>
      </c>
      <c r="G217" s="67">
        <f t="shared" si="41"/>
        <v>12</v>
      </c>
      <c r="H217" s="67">
        <f t="shared" si="42"/>
        <v>0.59167277858232681</v>
      </c>
      <c r="I217" s="67"/>
      <c r="J217" s="26"/>
      <c r="K217" s="55"/>
    </row>
    <row r="218" spans="2:11" ht="21" customHeight="1" x14ac:dyDescent="0.45">
      <c r="B218" s="67"/>
      <c r="C218" s="67" t="s">
        <v>166</v>
      </c>
      <c r="D218" s="67"/>
      <c r="E218" s="67"/>
      <c r="F218" s="67"/>
      <c r="G218" s="67"/>
      <c r="H218" s="67"/>
      <c r="I218" s="67">
        <f>(H201)-((E219/E201*H219)+(E220/E201*H220)+(E221/E201*H221))</f>
        <v>0.10481383183877757</v>
      </c>
      <c r="J218" s="26">
        <f t="shared" si="36"/>
        <v>0.10481383183877757</v>
      </c>
      <c r="K218" s="55"/>
    </row>
    <row r="219" spans="2:11" ht="21" customHeight="1" x14ac:dyDescent="0.45">
      <c r="B219" s="67"/>
      <c r="C219" s="67"/>
      <c r="D219" s="71" t="s">
        <v>167</v>
      </c>
      <c r="E219" s="67">
        <v>20</v>
      </c>
      <c r="F219" s="67">
        <v>5</v>
      </c>
      <c r="G219" s="67">
        <f t="shared" ref="G219:G221" si="43">E219-F219</f>
        <v>15</v>
      </c>
      <c r="H219" s="67">
        <f>((-F219/E219)*IMLOG2(F219/E219)+(-G219/E219)*IMLOG2(G219/E219))</f>
        <v>0.81127812445913294</v>
      </c>
      <c r="I219" s="67"/>
      <c r="J219" s="26"/>
      <c r="K219" s="55"/>
    </row>
    <row r="220" spans="2:11" ht="21" customHeight="1" x14ac:dyDescent="0.45">
      <c r="B220" s="67"/>
      <c r="C220" s="67"/>
      <c r="D220" s="71" t="s">
        <v>168</v>
      </c>
      <c r="E220" s="67">
        <v>11</v>
      </c>
      <c r="F220" s="67">
        <v>1</v>
      </c>
      <c r="G220" s="67">
        <f t="shared" si="43"/>
        <v>10</v>
      </c>
      <c r="H220" s="67">
        <f t="shared" ref="H220" si="44">((-F220/E220)*IMLOG2(F220/E220)+(-G220/E220)*IMLOG2(G220/E220))</f>
        <v>0.43949698692151362</v>
      </c>
      <c r="I220" s="67"/>
      <c r="J220" s="26"/>
      <c r="K220" s="55"/>
    </row>
    <row r="221" spans="2:11" ht="21" customHeight="1" x14ac:dyDescent="0.45">
      <c r="B221" s="67"/>
      <c r="C221" s="67"/>
      <c r="D221" s="71" t="s">
        <v>169</v>
      </c>
      <c r="E221" s="67">
        <v>17</v>
      </c>
      <c r="F221" s="67">
        <v>0</v>
      </c>
      <c r="G221" s="67">
        <f t="shared" si="43"/>
        <v>17</v>
      </c>
      <c r="H221" s="67">
        <v>0</v>
      </c>
      <c r="I221" s="67"/>
      <c r="J221" s="26"/>
      <c r="K221" s="55"/>
    </row>
    <row r="222" spans="2:11" ht="18.5" x14ac:dyDescent="0.45">
      <c r="B222" s="67"/>
      <c r="C222" s="71" t="s">
        <v>170</v>
      </c>
      <c r="D222" s="67"/>
      <c r="E222" s="67"/>
      <c r="F222" s="67"/>
      <c r="G222" s="67"/>
      <c r="H222" s="67"/>
      <c r="I222" s="67">
        <f>(H201)-((E223/E201*H223)+(E224/E201*H224))</f>
        <v>8.5665298173588367E-3</v>
      </c>
      <c r="J222" s="26">
        <f t="shared" si="36"/>
        <v>8.5665298173588367E-3</v>
      </c>
      <c r="K222" s="55"/>
    </row>
    <row r="223" spans="2:11" ht="21" customHeight="1" x14ac:dyDescent="0.45">
      <c r="B223" s="67"/>
      <c r="C223" s="67"/>
      <c r="D223" s="71" t="s">
        <v>32</v>
      </c>
      <c r="E223" s="67">
        <v>14</v>
      </c>
      <c r="F223" s="67">
        <v>1</v>
      </c>
      <c r="G223" s="67">
        <f t="shared" ref="G223:G224" si="45">E223-F223</f>
        <v>13</v>
      </c>
      <c r="H223" s="67">
        <f>((-F223/E223)*IMLOG2(F223/E223)+(-G223/E223)*IMLOG2(G223/E223))</f>
        <v>0.37123232664087613</v>
      </c>
      <c r="I223" s="67"/>
      <c r="J223" s="26"/>
      <c r="K223" s="55"/>
    </row>
    <row r="224" spans="2:11" ht="21" customHeight="1" x14ac:dyDescent="0.45">
      <c r="B224" s="67"/>
      <c r="C224" s="67"/>
      <c r="D224" s="71" t="s">
        <v>21</v>
      </c>
      <c r="E224" s="67">
        <v>34</v>
      </c>
      <c r="F224" s="67">
        <v>5</v>
      </c>
      <c r="G224" s="67">
        <f t="shared" si="45"/>
        <v>29</v>
      </c>
      <c r="H224" s="67">
        <f t="shared" ref="H224" si="46">((-F224/E224)*IMLOG2(F224/E224)+(-G224/E224)*IMLOG2(G224/E224))</f>
        <v>0.60243080204044541</v>
      </c>
      <c r="I224" s="67"/>
      <c r="J224" s="26"/>
      <c r="K224" s="55"/>
    </row>
    <row r="225" spans="2:11" ht="18.5" x14ac:dyDescent="0.45">
      <c r="B225" s="67"/>
      <c r="C225" s="71" t="s">
        <v>171</v>
      </c>
      <c r="D225" s="67"/>
      <c r="E225" s="67"/>
      <c r="F225" s="67"/>
      <c r="G225" s="67"/>
      <c r="H225" s="67"/>
      <c r="I225" s="67">
        <f>(H201)-((E226/E201*H226)+(E227/E201*H227)+(E228/E201*H228))</f>
        <v>1.7775437712883146E-2</v>
      </c>
      <c r="J225" s="26">
        <f t="shared" si="36"/>
        <v>1.7775437712883146E-2</v>
      </c>
      <c r="K225" s="55"/>
    </row>
    <row r="226" spans="2:11" ht="21" customHeight="1" x14ac:dyDescent="0.45">
      <c r="B226" s="67"/>
      <c r="C226" s="67"/>
      <c r="D226" s="71" t="s">
        <v>172</v>
      </c>
      <c r="E226" s="67">
        <v>35</v>
      </c>
      <c r="F226" s="67">
        <v>5</v>
      </c>
      <c r="G226" s="67">
        <f t="shared" ref="G226:G228" si="47">E226-F226</f>
        <v>30</v>
      </c>
      <c r="H226" s="67">
        <f t="shared" ref="H226:H227" si="48">((-F226/E226)*IMLOG2(F226/E226)+(-G226/E226)*IMLOG2(G226/E226))</f>
        <v>0.59167277858232681</v>
      </c>
      <c r="I226" s="67"/>
      <c r="J226" s="26"/>
      <c r="K226" s="55"/>
    </row>
    <row r="227" spans="2:11" ht="21" customHeight="1" x14ac:dyDescent="0.45">
      <c r="B227" s="67"/>
      <c r="C227" s="67"/>
      <c r="D227" s="71" t="s">
        <v>219</v>
      </c>
      <c r="E227" s="67">
        <v>9</v>
      </c>
      <c r="F227" s="67">
        <v>1</v>
      </c>
      <c r="G227" s="67">
        <f t="shared" si="47"/>
        <v>8</v>
      </c>
      <c r="H227" s="67">
        <f t="shared" si="48"/>
        <v>0.50325833477564508</v>
      </c>
      <c r="I227" s="67"/>
      <c r="J227" s="26"/>
      <c r="K227" s="55"/>
    </row>
    <row r="228" spans="2:11" ht="21" customHeight="1" x14ac:dyDescent="0.45">
      <c r="B228" s="67"/>
      <c r="C228" s="67"/>
      <c r="D228" s="71" t="s">
        <v>220</v>
      </c>
      <c r="E228" s="67">
        <v>4</v>
      </c>
      <c r="F228" s="67">
        <v>0</v>
      </c>
      <c r="G228" s="67">
        <f t="shared" si="47"/>
        <v>4</v>
      </c>
      <c r="H228" s="67">
        <v>0</v>
      </c>
      <c r="I228" s="67"/>
      <c r="J228" s="26"/>
      <c r="K228" s="55"/>
    </row>
    <row r="229" spans="2:11" ht="18.5" x14ac:dyDescent="0.45">
      <c r="B229" s="67"/>
      <c r="C229" s="71" t="s">
        <v>173</v>
      </c>
      <c r="D229" s="67"/>
      <c r="E229" s="67"/>
      <c r="F229" s="67"/>
      <c r="G229" s="67"/>
      <c r="H229" s="67"/>
      <c r="I229" s="67">
        <f>(H201)-((E230/E201*H230)+(E231/E201*H231)+(E232/E201*H232)+(E233/E201*H233))</f>
        <v>7.328801869775492E-2</v>
      </c>
      <c r="J229" s="26">
        <f t="shared" si="36"/>
        <v>7.328801869775492E-2</v>
      </c>
      <c r="K229" s="55"/>
    </row>
    <row r="230" spans="2:11" ht="21" customHeight="1" x14ac:dyDescent="0.45">
      <c r="B230" s="67"/>
      <c r="C230" s="67"/>
      <c r="D230" s="71" t="s">
        <v>57</v>
      </c>
      <c r="E230" s="67">
        <v>9</v>
      </c>
      <c r="F230" s="67">
        <v>0</v>
      </c>
      <c r="G230" s="67">
        <f t="shared" ref="G230:G233" si="49">E230-F230</f>
        <v>9</v>
      </c>
      <c r="H230" s="67">
        <v>0</v>
      </c>
      <c r="I230" s="67"/>
      <c r="J230" s="26"/>
      <c r="K230" s="55"/>
    </row>
    <row r="231" spans="2:11" ht="21" customHeight="1" x14ac:dyDescent="0.45">
      <c r="B231" s="67"/>
      <c r="C231" s="67"/>
      <c r="D231" s="71" t="s">
        <v>53</v>
      </c>
      <c r="E231" s="67">
        <v>1</v>
      </c>
      <c r="F231" s="67">
        <v>0</v>
      </c>
      <c r="G231" s="67">
        <f t="shared" si="49"/>
        <v>1</v>
      </c>
      <c r="H231" s="67">
        <v>0</v>
      </c>
      <c r="I231" s="67"/>
      <c r="J231" s="26"/>
      <c r="K231" s="55"/>
    </row>
    <row r="232" spans="2:11" ht="21" customHeight="1" x14ac:dyDescent="0.45">
      <c r="B232" s="67"/>
      <c r="C232" s="67"/>
      <c r="D232" s="71" t="s">
        <v>22</v>
      </c>
      <c r="E232" s="67">
        <v>5</v>
      </c>
      <c r="F232" s="67">
        <v>0</v>
      </c>
      <c r="G232" s="67">
        <f t="shared" si="49"/>
        <v>5</v>
      </c>
      <c r="H232" s="67">
        <v>0</v>
      </c>
      <c r="I232" s="67"/>
      <c r="J232" s="26"/>
      <c r="K232" s="55"/>
    </row>
    <row r="233" spans="2:11" ht="21" customHeight="1" x14ac:dyDescent="0.45">
      <c r="B233" s="67"/>
      <c r="C233" s="67"/>
      <c r="D233" s="71" t="s">
        <v>33</v>
      </c>
      <c r="E233" s="67">
        <v>33</v>
      </c>
      <c r="F233" s="67">
        <v>6</v>
      </c>
      <c r="G233" s="67">
        <f t="shared" si="49"/>
        <v>27</v>
      </c>
      <c r="H233" s="67">
        <f t="shared" ref="H233" si="50">((-F233/E233)*IMLOG2(F233/E233)+(-G233/E233)*IMLOG2(G233/E233))</f>
        <v>0.68403843563904232</v>
      </c>
      <c r="I233" s="67"/>
      <c r="J233" s="26"/>
      <c r="K233" s="55"/>
    </row>
    <row r="234" spans="2:11" ht="18.5" x14ac:dyDescent="0.45">
      <c r="B234" s="67"/>
      <c r="C234" s="71" t="s">
        <v>218</v>
      </c>
      <c r="D234" s="67"/>
      <c r="E234" s="67"/>
      <c r="F234" s="67"/>
      <c r="G234" s="67"/>
      <c r="H234" s="67"/>
      <c r="I234" s="67">
        <f>(H201)-((E235/E201*H235)+(E236/E201*H236)+(E237/E201*H237)+(E238/E201*H238))</f>
        <v>0.12045828863013358</v>
      </c>
      <c r="J234" s="26">
        <f t="shared" si="36"/>
        <v>0.12045828863013358</v>
      </c>
      <c r="K234" s="55"/>
    </row>
    <row r="235" spans="2:11" ht="21" customHeight="1" x14ac:dyDescent="0.45">
      <c r="B235" s="67"/>
      <c r="C235" s="67"/>
      <c r="D235" s="71" t="s">
        <v>174</v>
      </c>
      <c r="E235" s="67">
        <v>12</v>
      </c>
      <c r="F235" s="67">
        <v>0</v>
      </c>
      <c r="G235" s="67">
        <f t="shared" ref="G235:G238" si="51">E235-F235</f>
        <v>12</v>
      </c>
      <c r="H235" s="67">
        <v>0</v>
      </c>
      <c r="I235" s="67"/>
      <c r="J235" s="26"/>
      <c r="K235" s="55"/>
    </row>
    <row r="236" spans="2:11" ht="21" customHeight="1" x14ac:dyDescent="0.45">
      <c r="B236" s="67"/>
      <c r="C236" s="67"/>
      <c r="D236" s="71" t="s">
        <v>175</v>
      </c>
      <c r="E236" s="67">
        <v>18</v>
      </c>
      <c r="F236" s="67">
        <v>5</v>
      </c>
      <c r="G236" s="67">
        <f t="shared" si="51"/>
        <v>13</v>
      </c>
      <c r="H236" s="67">
        <f t="shared" ref="H236:H237" si="52">((-F236/E236)*IMLOG2(F236/E236)+(-G236/E236)*IMLOG2(G236/E236))</f>
        <v>0.8524051786494784</v>
      </c>
      <c r="I236" s="67"/>
      <c r="J236" s="26"/>
      <c r="K236" s="55"/>
    </row>
    <row r="237" spans="2:11" ht="21" customHeight="1" x14ac:dyDescent="0.45">
      <c r="B237" s="67"/>
      <c r="C237" s="67"/>
      <c r="D237" s="71" t="s">
        <v>176</v>
      </c>
      <c r="E237" s="67">
        <v>12</v>
      </c>
      <c r="F237" s="67">
        <v>1</v>
      </c>
      <c r="G237" s="67">
        <f t="shared" si="51"/>
        <v>11</v>
      </c>
      <c r="H237" s="67">
        <f t="shared" si="52"/>
        <v>0.41381685030363408</v>
      </c>
      <c r="I237" s="67"/>
      <c r="J237" s="26"/>
      <c r="K237" s="55"/>
    </row>
    <row r="238" spans="2:11" ht="21" customHeight="1" x14ac:dyDescent="0.45">
      <c r="B238" s="67"/>
      <c r="C238" s="67"/>
      <c r="D238" s="71" t="s">
        <v>177</v>
      </c>
      <c r="E238" s="67">
        <v>6</v>
      </c>
      <c r="F238" s="67">
        <v>0</v>
      </c>
      <c r="G238" s="67">
        <f t="shared" si="51"/>
        <v>6</v>
      </c>
      <c r="H238" s="67">
        <v>0</v>
      </c>
      <c r="I238" s="67"/>
      <c r="J238" s="26"/>
      <c r="K238" s="55"/>
    </row>
    <row r="239" spans="2:11" ht="21" customHeight="1" x14ac:dyDescent="0.45">
      <c r="B239" s="67"/>
      <c r="C239" s="67" t="s">
        <v>181</v>
      </c>
      <c r="D239" s="67"/>
      <c r="E239" s="67"/>
      <c r="F239" s="67"/>
      <c r="G239" s="67"/>
      <c r="H239" s="67"/>
      <c r="I239" s="67">
        <f>(H201)-((E240/E201*H240)+(E241/E201*H241)+(E242/E201*H242))</f>
        <v>0</v>
      </c>
      <c r="J239" s="26">
        <f t="shared" si="36"/>
        <v>0</v>
      </c>
      <c r="K239" s="55"/>
    </row>
    <row r="240" spans="2:11" ht="21" customHeight="1" x14ac:dyDescent="0.45">
      <c r="B240" s="67"/>
      <c r="C240" s="67"/>
      <c r="D240" s="71" t="s">
        <v>172</v>
      </c>
      <c r="E240" s="67">
        <v>48</v>
      </c>
      <c r="F240" s="67">
        <v>6</v>
      </c>
      <c r="G240" s="67">
        <f t="shared" ref="G240" si="53">E240-F240</f>
        <v>42</v>
      </c>
      <c r="H240" s="67">
        <f t="shared" ref="H240" si="54">((-F240/E240)*IMLOG2(F240/E240)+(-G240/E240)*IMLOG2(G240/E240))</f>
        <v>0.54356444319959651</v>
      </c>
      <c r="I240" s="67"/>
      <c r="J240" s="26"/>
      <c r="K240" s="55"/>
    </row>
    <row r="241" spans="2:11" ht="21" customHeight="1" x14ac:dyDescent="0.45">
      <c r="B241" s="67"/>
      <c r="C241" s="67"/>
      <c r="D241" s="71" t="s">
        <v>182</v>
      </c>
      <c r="E241" s="67">
        <v>0</v>
      </c>
      <c r="F241" s="67">
        <v>0</v>
      </c>
      <c r="G241" s="67">
        <v>0</v>
      </c>
      <c r="H241" s="67">
        <v>0</v>
      </c>
      <c r="I241" s="67"/>
      <c r="J241" s="26"/>
      <c r="K241" s="55"/>
    </row>
    <row r="242" spans="2:11" ht="21" customHeight="1" x14ac:dyDescent="0.45">
      <c r="B242" s="67"/>
      <c r="C242" s="67"/>
      <c r="D242" s="71" t="s">
        <v>183</v>
      </c>
      <c r="E242" s="67">
        <v>0</v>
      </c>
      <c r="F242" s="67">
        <v>0</v>
      </c>
      <c r="G242" s="67">
        <v>0</v>
      </c>
      <c r="H242" s="67">
        <v>0</v>
      </c>
      <c r="I242" s="67"/>
      <c r="J242" s="26"/>
      <c r="K242" s="55"/>
    </row>
    <row r="246" spans="2:11" ht="31" x14ac:dyDescent="0.45">
      <c r="B246" s="17" t="s">
        <v>148</v>
      </c>
      <c r="C246" s="17"/>
      <c r="D246" s="17"/>
      <c r="E246" s="18" t="s">
        <v>149</v>
      </c>
      <c r="F246" s="18" t="s">
        <v>150</v>
      </c>
      <c r="G246" s="18" t="s">
        <v>151</v>
      </c>
      <c r="H246" s="18" t="s">
        <v>152</v>
      </c>
      <c r="I246" s="18" t="s">
        <v>153</v>
      </c>
      <c r="J246" s="26"/>
      <c r="K246" s="29" t="s">
        <v>222</v>
      </c>
    </row>
    <row r="247" spans="2:11" ht="18.5" x14ac:dyDescent="0.45">
      <c r="B247" s="17" t="s">
        <v>234</v>
      </c>
      <c r="C247" s="23" t="s">
        <v>231</v>
      </c>
      <c r="D247" s="24"/>
      <c r="E247" s="24">
        <v>22</v>
      </c>
      <c r="F247" s="24">
        <v>6</v>
      </c>
      <c r="G247" s="24">
        <f t="shared" ref="G247" si="55">E247-F247</f>
        <v>16</v>
      </c>
      <c r="H247" s="24">
        <f>((-F247/E247)*IMLOG2(F247/E247)+(-G247/E247)*IMLOG2(G247/E247))</f>
        <v>0.84535093662243588</v>
      </c>
      <c r="I247" s="24"/>
      <c r="J247" s="26"/>
      <c r="K247" s="55" t="s">
        <v>223</v>
      </c>
    </row>
    <row r="248" spans="2:11" ht="21" customHeight="1" x14ac:dyDescent="0.45">
      <c r="B248" s="19"/>
      <c r="C248" s="19" t="s">
        <v>155</v>
      </c>
      <c r="D248" s="19"/>
      <c r="E248" s="19"/>
      <c r="F248" s="19"/>
      <c r="G248" s="19"/>
      <c r="H248" s="19"/>
      <c r="I248" s="19">
        <f>(H247)-((E249/E247*H249)+(E250/E247*H250))</f>
        <v>4.8861640918418381E-3</v>
      </c>
      <c r="J248" s="26">
        <f>I248</f>
        <v>4.8861640918418381E-3</v>
      </c>
      <c r="K248" s="55"/>
    </row>
    <row r="249" spans="2:11" ht="21" customHeight="1" x14ac:dyDescent="0.45">
      <c r="B249" s="19"/>
      <c r="C249" s="19"/>
      <c r="D249" s="19" t="s">
        <v>16</v>
      </c>
      <c r="E249" s="19">
        <v>16</v>
      </c>
      <c r="F249" s="19">
        <v>4</v>
      </c>
      <c r="G249" s="19">
        <f>(E249-F249)</f>
        <v>12</v>
      </c>
      <c r="H249" s="19">
        <f>((-F249/E249)*IMLOG2(F249/E249)+(-G249/E249)*IMLOG2(G249/E249))</f>
        <v>0.81127812445913294</v>
      </c>
      <c r="I249" s="19"/>
      <c r="J249" s="26"/>
      <c r="K249" s="55"/>
    </row>
    <row r="250" spans="2:11" ht="21" customHeight="1" x14ac:dyDescent="0.45">
      <c r="B250" s="19"/>
      <c r="C250" s="19"/>
      <c r="D250" s="19" t="s">
        <v>28</v>
      </c>
      <c r="E250" s="19">
        <v>6</v>
      </c>
      <c r="F250" s="19">
        <v>2</v>
      </c>
      <c r="G250" s="19">
        <f>(E250-F250)</f>
        <v>4</v>
      </c>
      <c r="H250" s="19">
        <f t="shared" ref="H250" si="56">((-F250/E250)*IMLOG2(F250/E250)+(-G250/E250)*IMLOG2(G250/E250))</f>
        <v>0.91829583405449056</v>
      </c>
      <c r="I250" s="19"/>
      <c r="J250" s="26"/>
      <c r="K250" s="55"/>
    </row>
    <row r="251" spans="2:11" ht="21" customHeight="1" x14ac:dyDescent="0.45">
      <c r="B251" s="19"/>
      <c r="C251" s="19" t="s">
        <v>156</v>
      </c>
      <c r="D251" s="19"/>
      <c r="E251" s="19"/>
      <c r="F251" s="19"/>
      <c r="G251" s="19"/>
      <c r="H251" s="19"/>
      <c r="I251" s="19">
        <f>(H247)-((E252/E247*H252)+(E253/E247*H253)+(E254/E247*H254))</f>
        <v>0.13969535516655107</v>
      </c>
      <c r="J251" s="26">
        <f t="shared" ref="J251:J285" si="57">I251</f>
        <v>0.13969535516655107</v>
      </c>
      <c r="K251" s="55"/>
    </row>
    <row r="252" spans="2:11" ht="21" customHeight="1" x14ac:dyDescent="0.45">
      <c r="B252" s="19"/>
      <c r="C252" s="19"/>
      <c r="D252" s="19" t="s">
        <v>17</v>
      </c>
      <c r="E252" s="19">
        <v>11</v>
      </c>
      <c r="F252" s="19">
        <v>2</v>
      </c>
      <c r="G252" s="19">
        <f>E252-F252</f>
        <v>9</v>
      </c>
      <c r="H252" s="19">
        <f t="shared" ref="H252:H253" si="58">((-F252/E252)*IMLOG2(F252/E252)+(-G252/E252)*IMLOG2(G252/E252))</f>
        <v>0.68403843563904232</v>
      </c>
      <c r="I252" s="19"/>
      <c r="J252" s="26"/>
      <c r="K252" s="55"/>
    </row>
    <row r="253" spans="2:11" ht="21" customHeight="1" x14ac:dyDescent="0.45">
      <c r="B253" s="19"/>
      <c r="C253" s="19"/>
      <c r="D253" s="19" t="s">
        <v>157</v>
      </c>
      <c r="E253" s="19">
        <v>8</v>
      </c>
      <c r="F253" s="19">
        <v>4</v>
      </c>
      <c r="G253" s="19">
        <f t="shared" ref="G253:G254" si="59">E253-F253</f>
        <v>4</v>
      </c>
      <c r="H253" s="19">
        <f t="shared" si="58"/>
        <v>1</v>
      </c>
      <c r="I253" s="19"/>
      <c r="J253" s="26"/>
      <c r="K253" s="55"/>
    </row>
    <row r="254" spans="2:11" ht="21" customHeight="1" x14ac:dyDescent="0.45">
      <c r="B254" s="19"/>
      <c r="C254" s="19"/>
      <c r="D254" s="19" t="s">
        <v>37</v>
      </c>
      <c r="E254" s="19">
        <v>3</v>
      </c>
      <c r="F254" s="19">
        <v>0</v>
      </c>
      <c r="G254" s="19">
        <f t="shared" si="59"/>
        <v>3</v>
      </c>
      <c r="H254" s="19">
        <v>0</v>
      </c>
      <c r="I254" s="19"/>
      <c r="J254" s="26"/>
      <c r="K254" s="55"/>
    </row>
    <row r="255" spans="2:11" ht="21" customHeight="1" x14ac:dyDescent="0.45">
      <c r="B255" s="19"/>
      <c r="C255" s="19" t="s">
        <v>158</v>
      </c>
      <c r="D255" s="19"/>
      <c r="E255" s="19"/>
      <c r="F255" s="19"/>
      <c r="G255" s="19"/>
      <c r="H255" s="19"/>
      <c r="I255" s="19">
        <f>(H247)-((E256/E247*H256)+(E257/E247*H257)+(E258/E247*H258)+(E259/E247*H259))</f>
        <v>0.11163687070987705</v>
      </c>
      <c r="J255" s="26">
        <f t="shared" si="57"/>
        <v>0.11163687070987705</v>
      </c>
      <c r="K255" s="55"/>
    </row>
    <row r="256" spans="2:11" ht="32" x14ac:dyDescent="0.45">
      <c r="B256" s="19"/>
      <c r="C256" s="19"/>
      <c r="D256" s="21" t="s">
        <v>56</v>
      </c>
      <c r="E256" s="24">
        <v>6</v>
      </c>
      <c r="F256" s="24">
        <v>2</v>
      </c>
      <c r="G256" s="24">
        <f t="shared" ref="G256:G259" si="60">E256-F256</f>
        <v>4</v>
      </c>
      <c r="H256" s="24">
        <f t="shared" ref="H256:H259" si="61">((-F256/E256)*IMLOG2(F256/E256)+(-G256/E256)*IMLOG2(G256/E256))</f>
        <v>0.91829583405449056</v>
      </c>
      <c r="I256" s="19"/>
      <c r="J256" s="26"/>
      <c r="K256" s="55"/>
    </row>
    <row r="257" spans="2:11" ht="21" customHeight="1" x14ac:dyDescent="0.45">
      <c r="B257" s="19"/>
      <c r="C257" s="19"/>
      <c r="D257" s="19" t="s">
        <v>159</v>
      </c>
      <c r="E257" s="24">
        <v>1</v>
      </c>
      <c r="F257" s="24">
        <v>1</v>
      </c>
      <c r="G257" s="24">
        <f t="shared" si="60"/>
        <v>0</v>
      </c>
      <c r="H257" s="24">
        <v>0</v>
      </c>
      <c r="I257" s="19"/>
      <c r="J257" s="26"/>
      <c r="K257" s="55"/>
    </row>
    <row r="258" spans="2:11" ht="32" x14ac:dyDescent="0.45">
      <c r="B258" s="19"/>
      <c r="C258" s="19"/>
      <c r="D258" s="21" t="s">
        <v>160</v>
      </c>
      <c r="E258" s="24">
        <v>7</v>
      </c>
      <c r="F258" s="24">
        <v>1</v>
      </c>
      <c r="G258" s="24">
        <f t="shared" si="60"/>
        <v>6</v>
      </c>
      <c r="H258" s="24">
        <f t="shared" si="61"/>
        <v>0.59167277858232681</v>
      </c>
      <c r="I258" s="19"/>
      <c r="J258" s="26"/>
      <c r="K258" s="55"/>
    </row>
    <row r="259" spans="2:11" ht="32" x14ac:dyDescent="0.45">
      <c r="B259" s="19"/>
      <c r="C259" s="19"/>
      <c r="D259" s="21" t="s">
        <v>161</v>
      </c>
      <c r="E259" s="24">
        <v>8</v>
      </c>
      <c r="F259" s="24">
        <v>2</v>
      </c>
      <c r="G259" s="24">
        <f t="shared" si="60"/>
        <v>6</v>
      </c>
      <c r="H259" s="24">
        <f t="shared" si="61"/>
        <v>0.81127812445913294</v>
      </c>
      <c r="I259" s="19"/>
      <c r="J259" s="26"/>
      <c r="K259" s="55"/>
    </row>
    <row r="260" spans="2:11" ht="32" x14ac:dyDescent="0.45">
      <c r="B260" s="19"/>
      <c r="C260" s="21" t="s">
        <v>162</v>
      </c>
      <c r="D260" s="19"/>
      <c r="E260" s="19"/>
      <c r="F260" s="19"/>
      <c r="G260" s="19"/>
      <c r="H260" s="19"/>
      <c r="I260" s="19">
        <f>(H247)-((E261/E247*H261)+(E262/E247*H262)+(E263/E247*H263))</f>
        <v>5.5165573656337452E-2</v>
      </c>
      <c r="J260" s="26">
        <f t="shared" si="57"/>
        <v>5.5165573656337452E-2</v>
      </c>
      <c r="K260" s="55"/>
    </row>
    <row r="261" spans="2:11" ht="21" customHeight="1" x14ac:dyDescent="0.45">
      <c r="B261" s="19"/>
      <c r="C261" s="19"/>
      <c r="D261" s="21" t="s">
        <v>163</v>
      </c>
      <c r="E261" s="19">
        <v>2</v>
      </c>
      <c r="F261" s="19">
        <v>0</v>
      </c>
      <c r="G261" s="19">
        <f t="shared" ref="G261:G263" si="62">E261-F261</f>
        <v>2</v>
      </c>
      <c r="H261" s="19">
        <v>0</v>
      </c>
      <c r="I261" s="19"/>
      <c r="J261" s="26"/>
      <c r="K261" s="55"/>
    </row>
    <row r="262" spans="2:11" ht="21" customHeight="1" x14ac:dyDescent="0.45">
      <c r="B262" s="19"/>
      <c r="C262" s="19"/>
      <c r="D262" s="21" t="s">
        <v>164</v>
      </c>
      <c r="E262" s="19">
        <v>15</v>
      </c>
      <c r="F262" s="19">
        <v>5</v>
      </c>
      <c r="G262" s="19">
        <f t="shared" si="62"/>
        <v>10</v>
      </c>
      <c r="H262" s="19">
        <f t="shared" ref="H262:H263" si="63">((-F262/E262)*IMLOG2(F262/E262)+(-G262/E262)*IMLOG2(G262/E262))</f>
        <v>0.91829583405449056</v>
      </c>
      <c r="I262" s="19"/>
      <c r="J262" s="26"/>
      <c r="K262" s="55"/>
    </row>
    <row r="263" spans="2:11" ht="21" customHeight="1" x14ac:dyDescent="0.45">
      <c r="B263" s="19"/>
      <c r="C263" s="19"/>
      <c r="D263" s="21" t="s">
        <v>165</v>
      </c>
      <c r="E263" s="19">
        <v>5</v>
      </c>
      <c r="F263" s="19">
        <v>1</v>
      </c>
      <c r="G263" s="19">
        <f t="shared" si="62"/>
        <v>4</v>
      </c>
      <c r="H263" s="19">
        <f t="shared" si="63"/>
        <v>0.72192809488736165</v>
      </c>
      <c r="I263" s="19"/>
      <c r="J263" s="26"/>
      <c r="K263" s="55"/>
    </row>
    <row r="264" spans="2:11" ht="21" customHeight="1" x14ac:dyDescent="0.45">
      <c r="B264" s="19"/>
      <c r="C264" s="19" t="s">
        <v>166</v>
      </c>
      <c r="D264" s="19"/>
      <c r="E264" s="19"/>
      <c r="F264" s="19"/>
      <c r="G264" s="19"/>
      <c r="H264" s="19"/>
      <c r="I264" s="19">
        <f>(H247)-((E265/E247*H265)+(E266/E247*H266)+(E267/E247*H267))</f>
        <v>2.5994957124122031E-2</v>
      </c>
      <c r="J264" s="26">
        <f t="shared" si="57"/>
        <v>2.5994957124122031E-2</v>
      </c>
      <c r="K264" s="55"/>
    </row>
    <row r="265" spans="2:11" ht="21" customHeight="1" x14ac:dyDescent="0.45">
      <c r="B265" s="19"/>
      <c r="C265" s="19"/>
      <c r="D265" s="21" t="s">
        <v>167</v>
      </c>
      <c r="E265" s="19">
        <v>6</v>
      </c>
      <c r="F265" s="19">
        <v>1</v>
      </c>
      <c r="G265" s="19">
        <f t="shared" ref="G265:G267" si="64">E265-F265</f>
        <v>5</v>
      </c>
      <c r="H265" s="19">
        <f>((-F265/E265)*IMLOG2(F265/E265)+(-G265/E265)*IMLOG2(G265/E265))</f>
        <v>0.650022421648355</v>
      </c>
      <c r="I265" s="19"/>
      <c r="J265" s="26"/>
      <c r="K265" s="55"/>
    </row>
    <row r="266" spans="2:11" ht="21" customHeight="1" x14ac:dyDescent="0.45">
      <c r="B266" s="19"/>
      <c r="C266" s="19"/>
      <c r="D266" s="21" t="s">
        <v>168</v>
      </c>
      <c r="E266" s="19">
        <v>8</v>
      </c>
      <c r="F266" s="19">
        <v>3</v>
      </c>
      <c r="G266" s="19">
        <f t="shared" si="64"/>
        <v>5</v>
      </c>
      <c r="H266" s="19">
        <f t="shared" ref="H266:H267" si="65">((-F266/E266)*IMLOG2(F266/E266)+(-G266/E266)*IMLOG2(G266/E266))</f>
        <v>0.95443400292496372</v>
      </c>
      <c r="I266" s="19"/>
      <c r="J266" s="26"/>
      <c r="K266" s="55"/>
    </row>
    <row r="267" spans="2:11" ht="21" customHeight="1" x14ac:dyDescent="0.45">
      <c r="B267" s="19"/>
      <c r="C267" s="19"/>
      <c r="D267" s="21" t="s">
        <v>169</v>
      </c>
      <c r="E267" s="19">
        <v>8</v>
      </c>
      <c r="F267" s="19">
        <v>2</v>
      </c>
      <c r="G267" s="19">
        <f t="shared" si="64"/>
        <v>6</v>
      </c>
      <c r="H267" s="19">
        <f t="shared" si="65"/>
        <v>0.81127812445913294</v>
      </c>
      <c r="I267" s="19"/>
      <c r="J267" s="26"/>
      <c r="K267" s="55"/>
    </row>
    <row r="268" spans="2:11" ht="32" x14ac:dyDescent="0.45">
      <c r="B268" s="19"/>
      <c r="C268" s="21" t="s">
        <v>170</v>
      </c>
      <c r="D268" s="19"/>
      <c r="E268" s="19"/>
      <c r="F268" s="19"/>
      <c r="G268" s="19"/>
      <c r="H268" s="19"/>
      <c r="I268" s="19">
        <f>(H247)-((E269/E247*H269)+(E270/E247*H270))</f>
        <v>0</v>
      </c>
      <c r="J268" s="26">
        <f t="shared" si="57"/>
        <v>0</v>
      </c>
      <c r="K268" s="55"/>
    </row>
    <row r="269" spans="2:11" ht="21" customHeight="1" x14ac:dyDescent="0.45">
      <c r="B269" s="19"/>
      <c r="C269" s="19"/>
      <c r="D269" s="21" t="s">
        <v>32</v>
      </c>
      <c r="E269" s="19">
        <v>22</v>
      </c>
      <c r="F269" s="19">
        <v>6</v>
      </c>
      <c r="G269" s="19">
        <f t="shared" ref="G269:G270" si="66">E269-F269</f>
        <v>16</v>
      </c>
      <c r="H269" s="19">
        <f>((-F269/E269)*IMLOG2(F269/E269)+(-G269/E269)*IMLOG2(G269/E269))</f>
        <v>0.84535093662243588</v>
      </c>
      <c r="I269" s="19"/>
      <c r="J269" s="26"/>
      <c r="K269" s="55"/>
    </row>
    <row r="270" spans="2:11" ht="21" customHeight="1" x14ac:dyDescent="0.45">
      <c r="B270" s="19"/>
      <c r="C270" s="19"/>
      <c r="D270" s="21" t="s">
        <v>21</v>
      </c>
      <c r="E270" s="19">
        <v>0</v>
      </c>
      <c r="F270" s="19">
        <v>0</v>
      </c>
      <c r="G270" s="19">
        <f t="shared" si="66"/>
        <v>0</v>
      </c>
      <c r="H270" s="19">
        <v>0</v>
      </c>
      <c r="I270" s="19"/>
      <c r="J270" s="26"/>
      <c r="K270" s="55"/>
    </row>
    <row r="271" spans="2:11" ht="32" x14ac:dyDescent="0.45">
      <c r="B271" s="39"/>
      <c r="C271" s="40" t="s">
        <v>171</v>
      </c>
      <c r="D271" s="39"/>
      <c r="E271" s="39"/>
      <c r="F271" s="39"/>
      <c r="G271" s="39"/>
      <c r="H271" s="39"/>
      <c r="I271" s="39">
        <f>(H247)-((E272/E247*H272)+(E273/E247*H273)+(E274/E247*H274))</f>
        <v>0.14751477432393967</v>
      </c>
      <c r="J271" s="26">
        <f t="shared" si="57"/>
        <v>0.14751477432393967</v>
      </c>
      <c r="K271" s="55"/>
    </row>
    <row r="272" spans="2:11" ht="21" customHeight="1" x14ac:dyDescent="0.45">
      <c r="B272" s="39"/>
      <c r="C272" s="39"/>
      <c r="D272" s="40" t="s">
        <v>172</v>
      </c>
      <c r="E272" s="39">
        <v>5</v>
      </c>
      <c r="F272" s="39">
        <v>3</v>
      </c>
      <c r="G272" s="39">
        <f t="shared" ref="G272:G274" si="67">E272-F272</f>
        <v>2</v>
      </c>
      <c r="H272" s="39">
        <f>((-F272/E272)*IMLOG2(F272/E272)+(-G272/E272)*IMLOG2(G272/E272))</f>
        <v>0.97095059445466747</v>
      </c>
      <c r="I272" s="39"/>
      <c r="J272" s="46" t="s">
        <v>229</v>
      </c>
      <c r="K272" s="55"/>
    </row>
    <row r="273" spans="2:11" ht="21" customHeight="1" x14ac:dyDescent="0.45">
      <c r="B273" s="39"/>
      <c r="C273" s="39"/>
      <c r="D273" s="40" t="s">
        <v>219</v>
      </c>
      <c r="E273" s="39">
        <v>15</v>
      </c>
      <c r="F273" s="39">
        <v>2</v>
      </c>
      <c r="G273" s="39">
        <f t="shared" si="67"/>
        <v>13</v>
      </c>
      <c r="H273" s="39">
        <f>((-F273/E273)*IMLOG2(F273/E273)+(-G273/E273)*IMLOG2(G273/E273))</f>
        <v>0.56650950655290522</v>
      </c>
      <c r="I273" s="39"/>
      <c r="J273" s="42" t="s">
        <v>26</v>
      </c>
      <c r="K273" s="55"/>
    </row>
    <row r="274" spans="2:11" ht="21" customHeight="1" x14ac:dyDescent="0.45">
      <c r="B274" s="39"/>
      <c r="C274" s="39"/>
      <c r="D274" s="40" t="s">
        <v>220</v>
      </c>
      <c r="E274" s="39">
        <v>2</v>
      </c>
      <c r="F274" s="39">
        <v>1</v>
      </c>
      <c r="G274" s="39">
        <f t="shared" si="67"/>
        <v>1</v>
      </c>
      <c r="H274" s="39">
        <f t="shared" ref="H274" si="68">((-F274/E274)*IMLOG2(F274/E274)+(-G274/E274)*IMLOG2(G274/E274))</f>
        <v>1</v>
      </c>
      <c r="I274" s="39"/>
      <c r="J274" s="42" t="s">
        <v>26</v>
      </c>
      <c r="K274" s="55"/>
    </row>
    <row r="275" spans="2:11" ht="32" x14ac:dyDescent="0.45">
      <c r="B275" s="19"/>
      <c r="C275" s="21" t="s">
        <v>173</v>
      </c>
      <c r="D275" s="19"/>
      <c r="E275" s="19"/>
      <c r="F275" s="19"/>
      <c r="G275" s="19"/>
      <c r="H275" s="19"/>
      <c r="I275" s="19">
        <f>(H247)-((E276/E247*H276)+(E277/E247*H277)+(E278/E247*H278)+(E279/E247*H279))</f>
        <v>0.12833104976710152</v>
      </c>
      <c r="J275" s="26">
        <f t="shared" si="57"/>
        <v>0.12833104976710152</v>
      </c>
      <c r="K275" s="55"/>
    </row>
    <row r="276" spans="2:11" ht="21" customHeight="1" x14ac:dyDescent="0.45">
      <c r="B276" s="19"/>
      <c r="C276" s="19"/>
      <c r="D276" s="21" t="s">
        <v>57</v>
      </c>
      <c r="E276" s="19">
        <v>5</v>
      </c>
      <c r="F276" s="19">
        <v>0</v>
      </c>
      <c r="G276" s="19">
        <f t="shared" ref="G276:G279" si="69">E276-F276</f>
        <v>5</v>
      </c>
      <c r="H276" s="19">
        <v>0</v>
      </c>
      <c r="I276" s="19"/>
      <c r="J276" s="26"/>
      <c r="K276" s="55"/>
    </row>
    <row r="277" spans="2:11" ht="21" customHeight="1" x14ac:dyDescent="0.45">
      <c r="B277" s="19"/>
      <c r="C277" s="19"/>
      <c r="D277" s="21" t="s">
        <v>53</v>
      </c>
      <c r="E277" s="19">
        <v>3</v>
      </c>
      <c r="F277" s="19">
        <v>1</v>
      </c>
      <c r="G277" s="19">
        <f t="shared" si="69"/>
        <v>2</v>
      </c>
      <c r="H277" s="19">
        <f t="shared" ref="H277:H279" si="70">((-F277/E277)*IMLOG2(F277/E277)+(-G277/E277)*IMLOG2(G277/E277))</f>
        <v>0.91829583405449056</v>
      </c>
      <c r="I277" s="19"/>
      <c r="J277" s="26"/>
      <c r="K277" s="55"/>
    </row>
    <row r="278" spans="2:11" ht="21" customHeight="1" x14ac:dyDescent="0.45">
      <c r="B278" s="19"/>
      <c r="C278" s="19"/>
      <c r="D278" s="21" t="s">
        <v>22</v>
      </c>
      <c r="E278" s="19">
        <v>2</v>
      </c>
      <c r="F278" s="19">
        <v>1</v>
      </c>
      <c r="G278" s="19">
        <f t="shared" si="69"/>
        <v>1</v>
      </c>
      <c r="H278" s="19">
        <f t="shared" si="70"/>
        <v>1</v>
      </c>
      <c r="I278" s="19"/>
      <c r="J278" s="26"/>
      <c r="K278" s="55"/>
    </row>
    <row r="279" spans="2:11" ht="21" customHeight="1" x14ac:dyDescent="0.45">
      <c r="B279" s="19"/>
      <c r="C279" s="19"/>
      <c r="D279" s="21" t="s">
        <v>33</v>
      </c>
      <c r="E279" s="19">
        <v>12</v>
      </c>
      <c r="F279" s="19">
        <v>4</v>
      </c>
      <c r="G279" s="19">
        <f t="shared" si="69"/>
        <v>8</v>
      </c>
      <c r="H279" s="19">
        <f t="shared" si="70"/>
        <v>0.91829583405449056</v>
      </c>
      <c r="I279" s="19"/>
      <c r="J279" s="26"/>
      <c r="K279" s="55"/>
    </row>
    <row r="280" spans="2:11" ht="32" x14ac:dyDescent="0.45">
      <c r="B280" s="19"/>
      <c r="C280" s="21" t="s">
        <v>218</v>
      </c>
      <c r="D280" s="19"/>
      <c r="E280" s="19"/>
      <c r="F280" s="19"/>
      <c r="G280" s="19"/>
      <c r="H280" s="19"/>
      <c r="I280" s="19">
        <f>(H247)-((E281/E247*H281)+(E282/E247*H282)+(E283/E247*H283)+(E284/E247*H284))</f>
        <v>5.8844846259708539E-2</v>
      </c>
      <c r="J280" s="26">
        <f t="shared" si="57"/>
        <v>5.8844846259708539E-2</v>
      </c>
      <c r="K280" s="55"/>
    </row>
    <row r="281" spans="2:11" ht="21" customHeight="1" x14ac:dyDescent="0.45">
      <c r="B281" s="19"/>
      <c r="C281" s="19"/>
      <c r="D281" s="21" t="s">
        <v>174</v>
      </c>
      <c r="E281" s="19">
        <v>2</v>
      </c>
      <c r="F281" s="19">
        <v>0</v>
      </c>
      <c r="G281" s="19">
        <f t="shared" ref="G281:G284" si="71">E281-F281</f>
        <v>2</v>
      </c>
      <c r="H281" s="19">
        <v>0</v>
      </c>
      <c r="I281" s="19"/>
      <c r="J281" s="26"/>
      <c r="K281" s="55"/>
    </row>
    <row r="282" spans="2:11" ht="21" customHeight="1" x14ac:dyDescent="0.45">
      <c r="B282" s="19"/>
      <c r="C282" s="19"/>
      <c r="D282" s="21" t="s">
        <v>175</v>
      </c>
      <c r="E282" s="19">
        <v>8</v>
      </c>
      <c r="F282" s="19">
        <v>2</v>
      </c>
      <c r="G282" s="19">
        <f t="shared" si="71"/>
        <v>6</v>
      </c>
      <c r="H282" s="19">
        <f t="shared" ref="H282:H284" si="72">((-F282/E282)*IMLOG2(F282/E282)+(-G282/E282)*IMLOG2(G282/E282))</f>
        <v>0.81127812445913294</v>
      </c>
      <c r="I282" s="19"/>
      <c r="J282" s="26"/>
      <c r="K282" s="55"/>
    </row>
    <row r="283" spans="2:11" ht="21" customHeight="1" x14ac:dyDescent="0.45">
      <c r="B283" s="19"/>
      <c r="C283" s="19"/>
      <c r="D283" s="21" t="s">
        <v>176</v>
      </c>
      <c r="E283" s="19">
        <v>10</v>
      </c>
      <c r="F283" s="19">
        <v>3</v>
      </c>
      <c r="G283" s="19">
        <f t="shared" si="71"/>
        <v>7</v>
      </c>
      <c r="H283" s="19">
        <f t="shared" si="72"/>
        <v>0.88129089923069359</v>
      </c>
      <c r="I283" s="19"/>
      <c r="J283" s="26"/>
      <c r="K283" s="55"/>
    </row>
    <row r="284" spans="2:11" ht="21" customHeight="1" x14ac:dyDescent="0.45">
      <c r="B284" s="19"/>
      <c r="C284" s="19"/>
      <c r="D284" s="21" t="s">
        <v>177</v>
      </c>
      <c r="E284" s="19">
        <v>2</v>
      </c>
      <c r="F284" s="19">
        <v>1</v>
      </c>
      <c r="G284" s="19">
        <f t="shared" si="71"/>
        <v>1</v>
      </c>
      <c r="H284" s="19">
        <f t="shared" si="72"/>
        <v>1</v>
      </c>
      <c r="I284" s="19"/>
      <c r="J284" s="26"/>
      <c r="K284" s="55"/>
    </row>
    <row r="285" spans="2:11" ht="21" customHeight="1" x14ac:dyDescent="0.45">
      <c r="B285" s="19"/>
      <c r="C285" s="19" t="s">
        <v>181</v>
      </c>
      <c r="D285" s="19"/>
      <c r="E285" s="19"/>
      <c r="F285" s="19"/>
      <c r="G285" s="19"/>
      <c r="H285" s="19"/>
      <c r="I285" s="19">
        <f>(H247)-((E286/E247*H286)+(E287/E247*H287)+(E288/E247*H288))</f>
        <v>0</v>
      </c>
      <c r="J285" s="26">
        <f t="shared" si="57"/>
        <v>0</v>
      </c>
      <c r="K285" s="55"/>
    </row>
    <row r="286" spans="2:11" ht="21" customHeight="1" x14ac:dyDescent="0.45">
      <c r="B286" s="19"/>
      <c r="C286" s="19"/>
      <c r="D286" s="21" t="s">
        <v>172</v>
      </c>
      <c r="E286" s="19">
        <v>22</v>
      </c>
      <c r="F286" s="19">
        <v>6</v>
      </c>
      <c r="G286" s="19">
        <f t="shared" ref="G286" si="73">E286-F286</f>
        <v>16</v>
      </c>
      <c r="H286" s="19">
        <f t="shared" ref="H286" si="74">((-F286/E286)*IMLOG2(F286/E286)+(-G286/E286)*IMLOG2(G286/E286))</f>
        <v>0.84535093662243588</v>
      </c>
      <c r="I286" s="19"/>
      <c r="J286" s="26"/>
      <c r="K286" s="55"/>
    </row>
    <row r="287" spans="2:11" ht="21" customHeight="1" x14ac:dyDescent="0.45">
      <c r="B287" s="19"/>
      <c r="C287" s="19"/>
      <c r="D287" s="21" t="s">
        <v>182</v>
      </c>
      <c r="E287" s="19">
        <v>0</v>
      </c>
      <c r="F287" s="19">
        <v>0</v>
      </c>
      <c r="G287" s="19">
        <v>0</v>
      </c>
      <c r="H287" s="19">
        <v>0</v>
      </c>
      <c r="I287" s="19"/>
      <c r="J287" s="26"/>
      <c r="K287" s="55"/>
    </row>
    <row r="288" spans="2:11" ht="21" customHeight="1" x14ac:dyDescent="0.45">
      <c r="B288" s="19"/>
      <c r="C288" s="19"/>
      <c r="D288" s="21" t="s">
        <v>183</v>
      </c>
      <c r="E288" s="19">
        <v>0</v>
      </c>
      <c r="F288" s="19">
        <v>0</v>
      </c>
      <c r="G288" s="19">
        <v>0</v>
      </c>
      <c r="H288" s="19">
        <v>0</v>
      </c>
      <c r="I288" s="19"/>
      <c r="J288" s="26"/>
      <c r="K288" s="55"/>
    </row>
    <row r="292" spans="2:11" ht="31" x14ac:dyDescent="0.45">
      <c r="B292" s="17" t="s">
        <v>148</v>
      </c>
      <c r="C292" s="17"/>
      <c r="D292" s="17"/>
      <c r="E292" s="18" t="s">
        <v>149</v>
      </c>
      <c r="F292" s="18" t="s">
        <v>150</v>
      </c>
      <c r="G292" s="18" t="s">
        <v>151</v>
      </c>
      <c r="H292" s="18" t="s">
        <v>152</v>
      </c>
      <c r="I292" s="18" t="s">
        <v>153</v>
      </c>
      <c r="J292" s="26"/>
      <c r="K292" s="29" t="s">
        <v>222</v>
      </c>
    </row>
    <row r="293" spans="2:11" ht="46.5" x14ac:dyDescent="0.45">
      <c r="B293" s="17" t="s">
        <v>235</v>
      </c>
      <c r="C293" s="23" t="s">
        <v>236</v>
      </c>
      <c r="D293" s="24"/>
      <c r="E293" s="24">
        <v>5</v>
      </c>
      <c r="F293" s="24">
        <v>3</v>
      </c>
      <c r="G293" s="24">
        <f t="shared" ref="G293" si="75">E293-F293</f>
        <v>2</v>
      </c>
      <c r="H293" s="24">
        <f>((-F293/E293)*IMLOG2(F293/E293)+(-G293/E293)*IMLOG2(G293/E293))</f>
        <v>0.97095059445466747</v>
      </c>
      <c r="I293" s="24"/>
      <c r="J293" s="26"/>
      <c r="K293" s="55" t="s">
        <v>223</v>
      </c>
    </row>
    <row r="294" spans="2:11" ht="21" customHeight="1" x14ac:dyDescent="0.45">
      <c r="B294" s="19"/>
      <c r="C294" s="19" t="s">
        <v>155</v>
      </c>
      <c r="D294" s="19"/>
      <c r="E294" s="19"/>
      <c r="F294" s="19"/>
      <c r="G294" s="19"/>
      <c r="H294" s="19"/>
      <c r="I294" s="19">
        <f>(H293)-((E295/E293*H295)+(E296/E293*H296))</f>
        <v>0.17095059445466743</v>
      </c>
      <c r="J294" s="26">
        <f>I294</f>
        <v>0.17095059445466743</v>
      </c>
      <c r="K294" s="55"/>
    </row>
    <row r="295" spans="2:11" ht="21" customHeight="1" x14ac:dyDescent="0.45">
      <c r="B295" s="19"/>
      <c r="C295" s="19"/>
      <c r="D295" s="19" t="s">
        <v>16</v>
      </c>
      <c r="E295" s="19">
        <v>4</v>
      </c>
      <c r="F295" s="19">
        <v>2</v>
      </c>
      <c r="G295" s="19">
        <f>(E295-F295)</f>
        <v>2</v>
      </c>
      <c r="H295" s="19">
        <f>((-F295/E295)*IMLOG2(F295/E295)+(-G295/E295)*IMLOG2(G295/E295))</f>
        <v>1</v>
      </c>
      <c r="I295" s="19"/>
      <c r="J295" s="26"/>
      <c r="K295" s="55"/>
    </row>
    <row r="296" spans="2:11" ht="21" customHeight="1" x14ac:dyDescent="0.45">
      <c r="B296" s="19"/>
      <c r="C296" s="19"/>
      <c r="D296" s="19" t="s">
        <v>28</v>
      </c>
      <c r="E296" s="19">
        <v>1</v>
      </c>
      <c r="F296" s="19">
        <v>1</v>
      </c>
      <c r="G296" s="19">
        <f>(E296-F296)</f>
        <v>0</v>
      </c>
      <c r="H296" s="19">
        <v>0</v>
      </c>
      <c r="I296" s="19"/>
      <c r="J296" s="26"/>
      <c r="K296" s="55"/>
    </row>
    <row r="297" spans="2:11" ht="21" customHeight="1" x14ac:dyDescent="0.45">
      <c r="B297" s="39"/>
      <c r="C297" s="39" t="s">
        <v>156</v>
      </c>
      <c r="D297" s="39"/>
      <c r="E297" s="39"/>
      <c r="F297" s="39"/>
      <c r="G297" s="39"/>
      <c r="H297" s="39"/>
      <c r="I297" s="39">
        <f>(H293)-((E298/E293*H298)+(E299/E293*H299)+(E300/E293*H300))</f>
        <v>0.97095059445466747</v>
      </c>
      <c r="J297" s="26">
        <f t="shared" ref="J297:J327" si="76">I297</f>
        <v>0.97095059445466747</v>
      </c>
      <c r="K297" s="55"/>
    </row>
    <row r="298" spans="2:11" ht="21" customHeight="1" x14ac:dyDescent="0.45">
      <c r="B298" s="39"/>
      <c r="C298" s="39"/>
      <c r="D298" s="39" t="s">
        <v>17</v>
      </c>
      <c r="E298" s="39">
        <v>2</v>
      </c>
      <c r="F298" s="39">
        <v>0</v>
      </c>
      <c r="G298" s="39">
        <f>E298-F298</f>
        <v>2</v>
      </c>
      <c r="H298" s="39">
        <v>0</v>
      </c>
      <c r="I298" s="39"/>
      <c r="J298" s="42" t="s">
        <v>26</v>
      </c>
      <c r="K298" s="55"/>
    </row>
    <row r="299" spans="2:11" ht="21" customHeight="1" x14ac:dyDescent="0.45">
      <c r="B299" s="39"/>
      <c r="C299" s="39"/>
      <c r="D299" s="39" t="s">
        <v>157</v>
      </c>
      <c r="E299" s="39">
        <v>3</v>
      </c>
      <c r="F299" s="39">
        <v>3</v>
      </c>
      <c r="G299" s="39">
        <f t="shared" ref="G299" si="77">E299-F299</f>
        <v>0</v>
      </c>
      <c r="H299" s="39">
        <v>0</v>
      </c>
      <c r="I299" s="39"/>
      <c r="J299" s="42" t="s">
        <v>45</v>
      </c>
      <c r="K299" s="55"/>
    </row>
    <row r="300" spans="2:11" ht="21" customHeight="1" x14ac:dyDescent="0.45">
      <c r="B300" s="39"/>
      <c r="C300" s="39"/>
      <c r="D300" s="39" t="s">
        <v>37</v>
      </c>
      <c r="E300" s="39">
        <v>0</v>
      </c>
      <c r="F300" s="39">
        <v>0</v>
      </c>
      <c r="G300" s="39">
        <v>0</v>
      </c>
      <c r="H300" s="39">
        <v>0</v>
      </c>
      <c r="I300" s="39"/>
      <c r="J300" s="42" t="s">
        <v>237</v>
      </c>
      <c r="K300" s="55"/>
    </row>
    <row r="301" spans="2:11" ht="21" customHeight="1" x14ac:dyDescent="0.45">
      <c r="B301" s="19"/>
      <c r="C301" s="19" t="s">
        <v>158</v>
      </c>
      <c r="D301" s="19"/>
      <c r="E301" s="19"/>
      <c r="F301" s="19"/>
      <c r="G301" s="19"/>
      <c r="H301" s="19"/>
      <c r="I301" s="19">
        <f>(H293)-((E302/E293*H302)+(E303/E293*H303)+(E304/E293*H304)+(E305/E293*H305))</f>
        <v>0.17095059445466743</v>
      </c>
      <c r="J301" s="26">
        <f t="shared" si="76"/>
        <v>0.17095059445466743</v>
      </c>
      <c r="K301" s="55"/>
    </row>
    <row r="302" spans="2:11" ht="32" x14ac:dyDescent="0.45">
      <c r="B302" s="19"/>
      <c r="C302" s="19"/>
      <c r="D302" s="21" t="s">
        <v>56</v>
      </c>
      <c r="E302" s="24">
        <v>1</v>
      </c>
      <c r="F302" s="24">
        <v>1</v>
      </c>
      <c r="G302" s="24">
        <f t="shared" ref="G302:G305" si="78">E302-F302</f>
        <v>0</v>
      </c>
      <c r="H302" s="24">
        <v>0</v>
      </c>
      <c r="I302" s="19"/>
      <c r="J302" s="26"/>
      <c r="K302" s="55"/>
    </row>
    <row r="303" spans="2:11" ht="21" customHeight="1" x14ac:dyDescent="0.45">
      <c r="B303" s="19"/>
      <c r="C303" s="19"/>
      <c r="D303" s="19" t="s">
        <v>159</v>
      </c>
      <c r="E303" s="24">
        <v>0</v>
      </c>
      <c r="F303" s="24">
        <v>0</v>
      </c>
      <c r="G303" s="24">
        <f t="shared" si="78"/>
        <v>0</v>
      </c>
      <c r="H303" s="24">
        <v>0</v>
      </c>
      <c r="I303" s="19"/>
      <c r="J303" s="26"/>
      <c r="K303" s="55"/>
    </row>
    <row r="304" spans="2:11" ht="32" x14ac:dyDescent="0.45">
      <c r="B304" s="19"/>
      <c r="C304" s="19"/>
      <c r="D304" s="21" t="s">
        <v>160</v>
      </c>
      <c r="E304" s="24">
        <v>2</v>
      </c>
      <c r="F304" s="24">
        <v>1</v>
      </c>
      <c r="G304" s="24">
        <f t="shared" si="78"/>
        <v>1</v>
      </c>
      <c r="H304" s="24">
        <f t="shared" ref="H304:H305" si="79">((-F304/E304)*IMLOG2(F304/E304)+(-G304/E304)*IMLOG2(G304/E304))</f>
        <v>1</v>
      </c>
      <c r="I304" s="19"/>
      <c r="J304" s="26"/>
      <c r="K304" s="55"/>
    </row>
    <row r="305" spans="2:11" ht="32" x14ac:dyDescent="0.45">
      <c r="B305" s="19"/>
      <c r="C305" s="19"/>
      <c r="D305" s="21" t="s">
        <v>161</v>
      </c>
      <c r="E305" s="24">
        <v>2</v>
      </c>
      <c r="F305" s="24">
        <v>1</v>
      </c>
      <c r="G305" s="24">
        <f t="shared" si="78"/>
        <v>1</v>
      </c>
      <c r="H305" s="24">
        <f t="shared" si="79"/>
        <v>1</v>
      </c>
      <c r="I305" s="19"/>
      <c r="J305" s="26"/>
      <c r="K305" s="55"/>
    </row>
    <row r="306" spans="2:11" ht="32" x14ac:dyDescent="0.45">
      <c r="B306" s="19"/>
      <c r="C306" s="21" t="s">
        <v>162</v>
      </c>
      <c r="D306" s="19"/>
      <c r="E306" s="19"/>
      <c r="F306" s="19"/>
      <c r="G306" s="19"/>
      <c r="H306" s="19"/>
      <c r="I306" s="19">
        <f>(H293)-((E307/E293*H307)+(E308/E293*H308)+(E309/E293*H309))</f>
        <v>0.32192809488736107</v>
      </c>
      <c r="J306" s="26">
        <f t="shared" si="76"/>
        <v>0.32192809488736107</v>
      </c>
      <c r="K306" s="55"/>
    </row>
    <row r="307" spans="2:11" ht="21" customHeight="1" x14ac:dyDescent="0.45">
      <c r="B307" s="19"/>
      <c r="C307" s="19"/>
      <c r="D307" s="21" t="s">
        <v>163</v>
      </c>
      <c r="E307" s="19">
        <v>1</v>
      </c>
      <c r="F307" s="19">
        <v>0</v>
      </c>
      <c r="G307" s="19">
        <f t="shared" ref="G307:G308" si="80">E307-F307</f>
        <v>1</v>
      </c>
      <c r="H307" s="19">
        <v>0</v>
      </c>
      <c r="I307" s="19"/>
      <c r="J307" s="26"/>
      <c r="K307" s="55"/>
    </row>
    <row r="308" spans="2:11" ht="21" customHeight="1" x14ac:dyDescent="0.45">
      <c r="B308" s="19"/>
      <c r="C308" s="19"/>
      <c r="D308" s="21" t="s">
        <v>164</v>
      </c>
      <c r="E308" s="19">
        <v>4</v>
      </c>
      <c r="F308" s="19">
        <v>3</v>
      </c>
      <c r="G308" s="19">
        <f t="shared" si="80"/>
        <v>1</v>
      </c>
      <c r="H308" s="19">
        <f t="shared" ref="H308" si="81">((-F308/E308)*IMLOG2(F308/E308)+(-G308/E308)*IMLOG2(G308/E308))</f>
        <v>0.81127812445913294</v>
      </c>
      <c r="I308" s="19"/>
      <c r="J308" s="26"/>
      <c r="K308" s="55"/>
    </row>
    <row r="309" spans="2:11" ht="21" customHeight="1" x14ac:dyDescent="0.45">
      <c r="B309" s="19"/>
      <c r="C309" s="19"/>
      <c r="D309" s="21" t="s">
        <v>165</v>
      </c>
      <c r="E309" s="19">
        <v>0</v>
      </c>
      <c r="F309" s="19">
        <v>0</v>
      </c>
      <c r="G309" s="19">
        <v>0</v>
      </c>
      <c r="H309" s="19">
        <v>0</v>
      </c>
      <c r="I309" s="19"/>
      <c r="J309" s="26"/>
      <c r="K309" s="55"/>
    </row>
    <row r="310" spans="2:11" ht="21" customHeight="1" x14ac:dyDescent="0.45">
      <c r="B310" s="19"/>
      <c r="C310" s="19" t="s">
        <v>166</v>
      </c>
      <c r="D310" s="19"/>
      <c r="E310" s="19"/>
      <c r="F310" s="19"/>
      <c r="G310" s="19"/>
      <c r="H310" s="19"/>
      <c r="I310" s="19">
        <f>(H293)-((E311/E293*H311)+(E312/E293*H312)+(E313/E293*H313))</f>
        <v>0.57095059445466745</v>
      </c>
      <c r="J310" s="26">
        <f t="shared" si="76"/>
        <v>0.57095059445466745</v>
      </c>
      <c r="K310" s="55"/>
    </row>
    <row r="311" spans="2:11" ht="21" customHeight="1" x14ac:dyDescent="0.45">
      <c r="B311" s="19"/>
      <c r="C311" s="19"/>
      <c r="D311" s="21" t="s">
        <v>167</v>
      </c>
      <c r="E311" s="19">
        <v>1</v>
      </c>
      <c r="F311" s="19">
        <v>0</v>
      </c>
      <c r="G311" s="19">
        <f t="shared" ref="G311:G313" si="82">E311-F311</f>
        <v>1</v>
      </c>
      <c r="H311" s="19">
        <v>0</v>
      </c>
      <c r="I311" s="19"/>
      <c r="J311" s="26"/>
      <c r="K311" s="55"/>
    </row>
    <row r="312" spans="2:11" ht="21" customHeight="1" x14ac:dyDescent="0.45">
      <c r="B312" s="19"/>
      <c r="C312" s="19"/>
      <c r="D312" s="21" t="s">
        <v>168</v>
      </c>
      <c r="E312" s="19">
        <v>2</v>
      </c>
      <c r="F312" s="19">
        <v>2</v>
      </c>
      <c r="G312" s="19">
        <f t="shared" si="82"/>
        <v>0</v>
      </c>
      <c r="H312" s="19">
        <v>0</v>
      </c>
      <c r="I312" s="19"/>
      <c r="J312" s="26"/>
      <c r="K312" s="55"/>
    </row>
    <row r="313" spans="2:11" ht="21" customHeight="1" x14ac:dyDescent="0.45">
      <c r="B313" s="19"/>
      <c r="C313" s="19"/>
      <c r="D313" s="21" t="s">
        <v>169</v>
      </c>
      <c r="E313" s="19">
        <v>2</v>
      </c>
      <c r="F313" s="19">
        <v>1</v>
      </c>
      <c r="G313" s="19">
        <f t="shared" si="82"/>
        <v>1</v>
      </c>
      <c r="H313" s="19">
        <f t="shared" ref="H313" si="83">((-F313/E313)*IMLOG2(F313/E313)+(-G313/E313)*IMLOG2(G313/E313))</f>
        <v>1</v>
      </c>
      <c r="I313" s="19"/>
      <c r="J313" s="26"/>
      <c r="K313" s="55"/>
    </row>
    <row r="314" spans="2:11" ht="32" x14ac:dyDescent="0.45">
      <c r="B314" s="19"/>
      <c r="C314" s="21" t="s">
        <v>170</v>
      </c>
      <c r="D314" s="19"/>
      <c r="E314" s="19"/>
      <c r="F314" s="19"/>
      <c r="G314" s="19"/>
      <c r="H314" s="19"/>
      <c r="I314" s="19">
        <f>(H293)-((E315/E293*H315)+(E316/E293*H316))</f>
        <v>0</v>
      </c>
      <c r="J314" s="26">
        <f t="shared" si="76"/>
        <v>0</v>
      </c>
      <c r="K314" s="55"/>
    </row>
    <row r="315" spans="2:11" ht="21" customHeight="1" x14ac:dyDescent="0.45">
      <c r="B315" s="19"/>
      <c r="C315" s="19"/>
      <c r="D315" s="21" t="s">
        <v>32</v>
      </c>
      <c r="E315" s="19">
        <v>5</v>
      </c>
      <c r="F315" s="19">
        <v>3</v>
      </c>
      <c r="G315" s="19">
        <f t="shared" ref="G315:G316" si="84">E315-F315</f>
        <v>2</v>
      </c>
      <c r="H315" s="19">
        <f>((-F315/E315)*IMLOG2(F315/E315)+(-G315/E315)*IMLOG2(G315/E315))</f>
        <v>0.97095059445466747</v>
      </c>
      <c r="I315" s="19"/>
      <c r="J315" s="26"/>
      <c r="K315" s="55"/>
    </row>
    <row r="316" spans="2:11" ht="21" customHeight="1" x14ac:dyDescent="0.45">
      <c r="B316" s="19"/>
      <c r="C316" s="19"/>
      <c r="D316" s="21" t="s">
        <v>21</v>
      </c>
      <c r="E316" s="19">
        <v>0</v>
      </c>
      <c r="F316" s="19">
        <v>0</v>
      </c>
      <c r="G316" s="19">
        <f t="shared" si="84"/>
        <v>0</v>
      </c>
      <c r="H316" s="19">
        <v>0</v>
      </c>
      <c r="I316" s="19"/>
      <c r="J316" s="26"/>
      <c r="K316" s="55"/>
    </row>
    <row r="317" spans="2:11" ht="32" x14ac:dyDescent="0.45">
      <c r="B317" s="19"/>
      <c r="C317" s="21" t="s">
        <v>173</v>
      </c>
      <c r="D317" s="19"/>
      <c r="E317" s="19"/>
      <c r="F317" s="19"/>
      <c r="G317" s="19"/>
      <c r="H317" s="19"/>
      <c r="I317" s="19">
        <f>(H293)-((E318/E293*H318)+(E319/E293*H319)+(E320/E293*H320)+(E321/E293*H321))</f>
        <v>0.97095059445466747</v>
      </c>
      <c r="J317" s="26">
        <f t="shared" si="76"/>
        <v>0.97095059445466747</v>
      </c>
      <c r="K317" s="55"/>
    </row>
    <row r="318" spans="2:11" ht="21" customHeight="1" x14ac:dyDescent="0.45">
      <c r="B318" s="19"/>
      <c r="C318" s="19"/>
      <c r="D318" s="21" t="s">
        <v>57</v>
      </c>
      <c r="E318" s="19">
        <v>0</v>
      </c>
      <c r="F318" s="19">
        <v>0</v>
      </c>
      <c r="G318" s="19">
        <f t="shared" ref="G318:G321" si="85">E318-F318</f>
        <v>0</v>
      </c>
      <c r="H318" s="19">
        <v>0</v>
      </c>
      <c r="I318" s="19"/>
      <c r="J318" s="26"/>
      <c r="K318" s="55"/>
    </row>
    <row r="319" spans="2:11" ht="21" customHeight="1" x14ac:dyDescent="0.45">
      <c r="B319" s="19"/>
      <c r="C319" s="19"/>
      <c r="D319" s="21" t="s">
        <v>53</v>
      </c>
      <c r="E319" s="19">
        <v>1</v>
      </c>
      <c r="F319" s="19">
        <v>1</v>
      </c>
      <c r="G319" s="19">
        <f t="shared" si="85"/>
        <v>0</v>
      </c>
      <c r="H319" s="19">
        <v>0</v>
      </c>
      <c r="I319" s="19"/>
      <c r="J319" s="26"/>
      <c r="K319" s="55"/>
    </row>
    <row r="320" spans="2:11" ht="21" customHeight="1" x14ac:dyDescent="0.45">
      <c r="B320" s="19"/>
      <c r="C320" s="19"/>
      <c r="D320" s="21" t="s">
        <v>22</v>
      </c>
      <c r="E320" s="19">
        <v>0</v>
      </c>
      <c r="F320" s="19">
        <v>0</v>
      </c>
      <c r="G320" s="19">
        <f t="shared" si="85"/>
        <v>0</v>
      </c>
      <c r="H320" s="19">
        <v>0</v>
      </c>
      <c r="I320" s="19"/>
      <c r="J320" s="26"/>
      <c r="K320" s="55"/>
    </row>
    <row r="321" spans="2:11" ht="21" customHeight="1" x14ac:dyDescent="0.45">
      <c r="B321" s="19"/>
      <c r="C321" s="19"/>
      <c r="D321" s="21" t="s">
        <v>33</v>
      </c>
      <c r="E321" s="19">
        <v>4</v>
      </c>
      <c r="F321" s="19">
        <v>4</v>
      </c>
      <c r="G321" s="19">
        <f t="shared" si="85"/>
        <v>0</v>
      </c>
      <c r="H321" s="19">
        <v>0</v>
      </c>
      <c r="I321" s="19"/>
      <c r="J321" s="26"/>
      <c r="K321" s="55"/>
    </row>
    <row r="322" spans="2:11" ht="32" x14ac:dyDescent="0.45">
      <c r="B322" s="19"/>
      <c r="C322" s="21" t="s">
        <v>218</v>
      </c>
      <c r="D322" s="19"/>
      <c r="E322" s="19"/>
      <c r="F322" s="19"/>
      <c r="G322" s="19"/>
      <c r="H322" s="19"/>
      <c r="I322" s="19">
        <f>(H293)-((E323/E293*H323)+(E324/E293*H324)+(E325/E293*H325)+(E326/E293*H326))</f>
        <v>0.41997309402197314</v>
      </c>
      <c r="J322" s="26">
        <f t="shared" si="76"/>
        <v>0.41997309402197314</v>
      </c>
      <c r="K322" s="55"/>
    </row>
    <row r="323" spans="2:11" ht="21" customHeight="1" x14ac:dyDescent="0.45">
      <c r="B323" s="19"/>
      <c r="C323" s="19"/>
      <c r="D323" s="21" t="s">
        <v>174</v>
      </c>
      <c r="E323" s="19">
        <v>0</v>
      </c>
      <c r="F323" s="19">
        <v>0</v>
      </c>
      <c r="G323" s="19">
        <f t="shared" ref="G323:G326" si="86">E323-F323</f>
        <v>0</v>
      </c>
      <c r="H323" s="19">
        <v>0</v>
      </c>
      <c r="I323" s="19"/>
      <c r="J323" s="26"/>
      <c r="K323" s="55"/>
    </row>
    <row r="324" spans="2:11" ht="21" customHeight="1" x14ac:dyDescent="0.45">
      <c r="B324" s="19"/>
      <c r="C324" s="19"/>
      <c r="D324" s="21" t="s">
        <v>175</v>
      </c>
      <c r="E324" s="19">
        <v>1</v>
      </c>
      <c r="F324" s="19">
        <v>1</v>
      </c>
      <c r="G324" s="19">
        <f t="shared" si="86"/>
        <v>0</v>
      </c>
      <c r="H324" s="19">
        <v>0</v>
      </c>
      <c r="I324" s="19"/>
      <c r="J324" s="26"/>
      <c r="K324" s="55"/>
    </row>
    <row r="325" spans="2:11" ht="21" customHeight="1" x14ac:dyDescent="0.45">
      <c r="B325" s="19"/>
      <c r="C325" s="19"/>
      <c r="D325" s="21" t="s">
        <v>176</v>
      </c>
      <c r="E325" s="19">
        <v>3</v>
      </c>
      <c r="F325" s="19">
        <v>1</v>
      </c>
      <c r="G325" s="19">
        <f t="shared" si="86"/>
        <v>2</v>
      </c>
      <c r="H325" s="19">
        <f t="shared" ref="H325" si="87">((-F325/E325)*IMLOG2(F325/E325)+(-G325/E325)*IMLOG2(G325/E325))</f>
        <v>0.91829583405449056</v>
      </c>
      <c r="I325" s="19"/>
      <c r="J325" s="26"/>
      <c r="K325" s="55"/>
    </row>
    <row r="326" spans="2:11" ht="21" customHeight="1" x14ac:dyDescent="0.45">
      <c r="B326" s="19"/>
      <c r="C326" s="19"/>
      <c r="D326" s="21" t="s">
        <v>177</v>
      </c>
      <c r="E326" s="19">
        <v>1</v>
      </c>
      <c r="F326" s="19">
        <v>1</v>
      </c>
      <c r="G326" s="19">
        <f t="shared" si="86"/>
        <v>0</v>
      </c>
      <c r="H326" s="19">
        <v>0</v>
      </c>
      <c r="I326" s="19"/>
      <c r="J326" s="26"/>
      <c r="K326" s="55"/>
    </row>
    <row r="327" spans="2:11" ht="21" customHeight="1" x14ac:dyDescent="0.45">
      <c r="B327" s="19"/>
      <c r="C327" s="19" t="s">
        <v>181</v>
      </c>
      <c r="D327" s="19"/>
      <c r="E327" s="19"/>
      <c r="F327" s="19"/>
      <c r="G327" s="19"/>
      <c r="H327" s="19"/>
      <c r="I327" s="19">
        <f>(H293)-((E328/E293*H328)+(E329/E293*H329)+(E330/E293*H330))</f>
        <v>0</v>
      </c>
      <c r="J327" s="26">
        <f t="shared" si="76"/>
        <v>0</v>
      </c>
      <c r="K327" s="55"/>
    </row>
    <row r="328" spans="2:11" ht="21" customHeight="1" x14ac:dyDescent="0.45">
      <c r="B328" s="19"/>
      <c r="C328" s="19"/>
      <c r="D328" s="21" t="s">
        <v>172</v>
      </c>
      <c r="E328" s="19">
        <v>5</v>
      </c>
      <c r="F328" s="19">
        <v>3</v>
      </c>
      <c r="G328" s="19">
        <f t="shared" ref="G328" si="88">E328-F328</f>
        <v>2</v>
      </c>
      <c r="H328" s="19">
        <f t="shared" ref="H328" si="89">((-F328/E328)*IMLOG2(F328/E328)+(-G328/E328)*IMLOG2(G328/E328))</f>
        <v>0.97095059445466747</v>
      </c>
      <c r="I328" s="19"/>
      <c r="J328" s="26"/>
      <c r="K328" s="55"/>
    </row>
    <row r="329" spans="2:11" ht="21" customHeight="1" x14ac:dyDescent="0.45">
      <c r="B329" s="19"/>
      <c r="C329" s="19"/>
      <c r="D329" s="21" t="s">
        <v>182</v>
      </c>
      <c r="E329" s="19">
        <v>0</v>
      </c>
      <c r="F329" s="19">
        <v>0</v>
      </c>
      <c r="G329" s="19">
        <v>0</v>
      </c>
      <c r="H329" s="19">
        <v>0</v>
      </c>
      <c r="I329" s="19"/>
      <c r="J329" s="26"/>
      <c r="K329" s="55"/>
    </row>
    <row r="330" spans="2:11" ht="21" customHeight="1" x14ac:dyDescent="0.45">
      <c r="B330" s="19"/>
      <c r="C330" s="19"/>
      <c r="D330" s="21" t="s">
        <v>183</v>
      </c>
      <c r="E330" s="19">
        <v>0</v>
      </c>
      <c r="F330" s="19">
        <v>0</v>
      </c>
      <c r="G330" s="19">
        <v>0</v>
      </c>
      <c r="H330" s="19">
        <v>0</v>
      </c>
      <c r="I330" s="19"/>
      <c r="J330" s="26"/>
      <c r="K330" s="55"/>
    </row>
    <row r="334" spans="2:11" ht="31" x14ac:dyDescent="0.45">
      <c r="B334" s="17" t="s">
        <v>148</v>
      </c>
      <c r="C334" s="17"/>
      <c r="D334" s="17"/>
      <c r="E334" s="18" t="s">
        <v>149</v>
      </c>
      <c r="F334" s="18" t="s">
        <v>150</v>
      </c>
      <c r="G334" s="18" t="s">
        <v>151</v>
      </c>
      <c r="H334" s="18" t="s">
        <v>152</v>
      </c>
      <c r="I334" s="18" t="s">
        <v>153</v>
      </c>
      <c r="J334" s="26"/>
      <c r="K334" s="29" t="s">
        <v>222</v>
      </c>
    </row>
    <row r="335" spans="2:11" ht="21" customHeight="1" x14ac:dyDescent="0.45">
      <c r="B335" s="17" t="s">
        <v>233</v>
      </c>
      <c r="C335" s="23" t="s">
        <v>232</v>
      </c>
      <c r="D335" s="24"/>
      <c r="E335" s="24">
        <v>48</v>
      </c>
      <c r="F335" s="24">
        <v>6</v>
      </c>
      <c r="G335" s="24">
        <v>42</v>
      </c>
      <c r="H335" s="24">
        <f>((-F335/E335)*IMLOG2(F335/E335)+(-G335/E335)*IMLOG2(G335/E335))</f>
        <v>0.54356444319959651</v>
      </c>
      <c r="I335" s="24"/>
      <c r="J335" s="26"/>
      <c r="K335" s="55" t="s">
        <v>223</v>
      </c>
    </row>
    <row r="336" spans="2:11" ht="21" customHeight="1" x14ac:dyDescent="0.45">
      <c r="B336" s="19"/>
      <c r="C336" s="19" t="s">
        <v>155</v>
      </c>
      <c r="D336" s="19"/>
      <c r="E336" s="19"/>
      <c r="F336" s="19"/>
      <c r="G336" s="19"/>
      <c r="H336" s="19"/>
      <c r="I336" s="19">
        <f>(H335)-((E337/E335*H337)+(E338/E335*H338))</f>
        <v>9.2254391891261056E-3</v>
      </c>
      <c r="J336" s="26">
        <f>I336</f>
        <v>9.2254391891261056E-3</v>
      </c>
      <c r="K336" s="55"/>
    </row>
    <row r="337" spans="2:11" ht="21" customHeight="1" x14ac:dyDescent="0.45">
      <c r="B337" s="19"/>
      <c r="C337" s="19"/>
      <c r="D337" s="19" t="s">
        <v>16</v>
      </c>
      <c r="E337" s="19">
        <v>31</v>
      </c>
      <c r="F337" s="19">
        <v>3</v>
      </c>
      <c r="G337" s="19">
        <f>(E337-F337)</f>
        <v>28</v>
      </c>
      <c r="H337" s="19">
        <f t="shared" ref="H337:H338" si="90">((-F337/E337)*IMLOG2(F337/E337)+(-G337/E337)*IMLOG2(G337/E337))</f>
        <v>0.45868581620054028</v>
      </c>
      <c r="I337" s="19"/>
      <c r="J337" s="26"/>
      <c r="K337" s="55"/>
    </row>
    <row r="338" spans="2:11" ht="21" customHeight="1" x14ac:dyDescent="0.45">
      <c r="B338" s="19"/>
      <c r="C338" s="19"/>
      <c r="D338" s="19" t="s">
        <v>28</v>
      </c>
      <c r="E338" s="19">
        <v>17</v>
      </c>
      <c r="F338" s="19">
        <v>3</v>
      </c>
      <c r="G338" s="19">
        <f>(E338-F338)</f>
        <v>14</v>
      </c>
      <c r="H338" s="19">
        <f t="shared" si="90"/>
        <v>0.6722948170756371</v>
      </c>
      <c r="I338" s="19"/>
      <c r="J338" s="26"/>
      <c r="K338" s="55"/>
    </row>
    <row r="339" spans="2:11" ht="21" customHeight="1" x14ac:dyDescent="0.45">
      <c r="B339" s="19"/>
      <c r="C339" s="19" t="s">
        <v>156</v>
      </c>
      <c r="D339" s="19"/>
      <c r="E339" s="19"/>
      <c r="F339" s="19"/>
      <c r="G339" s="19"/>
      <c r="H339" s="19"/>
      <c r="I339" s="19">
        <f>(H335)-((E340/E335*H340)+(E341/E335*H341)+(E342/E335*H342))</f>
        <v>0.10630054313156628</v>
      </c>
      <c r="J339" s="26">
        <f t="shared" ref="J339:J373" si="91">I339</f>
        <v>0.10630054313156628</v>
      </c>
      <c r="K339" s="55"/>
    </row>
    <row r="340" spans="2:11" ht="21" customHeight="1" x14ac:dyDescent="0.45">
      <c r="B340" s="19"/>
      <c r="C340" s="19"/>
      <c r="D340" s="19" t="s">
        <v>17</v>
      </c>
      <c r="E340" s="19">
        <v>28</v>
      </c>
      <c r="F340" s="19">
        <v>6</v>
      </c>
      <c r="G340" s="19">
        <f>E340-F340</f>
        <v>22</v>
      </c>
      <c r="H340" s="19">
        <f t="shared" ref="H340" si="92">((-F340/E340)*IMLOG2(F340/E340)+(-G340/E340)*IMLOG2(G340/E340))</f>
        <v>0.7495952572594804</v>
      </c>
      <c r="I340" s="19"/>
      <c r="J340" s="26"/>
      <c r="K340" s="55"/>
    </row>
    <row r="341" spans="2:11" ht="21" customHeight="1" x14ac:dyDescent="0.45">
      <c r="B341" s="19"/>
      <c r="C341" s="19"/>
      <c r="D341" s="19" t="s">
        <v>157</v>
      </c>
      <c r="E341" s="19">
        <v>14</v>
      </c>
      <c r="F341" s="19">
        <v>0</v>
      </c>
      <c r="G341" s="19">
        <f t="shared" ref="G341:G342" si="93">E341-F341</f>
        <v>14</v>
      </c>
      <c r="H341" s="19">
        <v>0</v>
      </c>
      <c r="I341" s="19"/>
      <c r="J341" s="26"/>
      <c r="K341" s="55"/>
    </row>
    <row r="342" spans="2:11" ht="21" customHeight="1" x14ac:dyDescent="0.45">
      <c r="B342" s="19"/>
      <c r="C342" s="19"/>
      <c r="D342" s="19" t="s">
        <v>37</v>
      </c>
      <c r="E342" s="19">
        <v>6</v>
      </c>
      <c r="F342" s="19">
        <v>0</v>
      </c>
      <c r="G342" s="19">
        <f t="shared" si="93"/>
        <v>6</v>
      </c>
      <c r="H342" s="19">
        <v>0</v>
      </c>
      <c r="I342" s="19"/>
      <c r="J342" s="26"/>
      <c r="K342" s="55"/>
    </row>
    <row r="343" spans="2:11" ht="21" customHeight="1" x14ac:dyDescent="0.45">
      <c r="B343" s="39"/>
      <c r="C343" s="39" t="s">
        <v>158</v>
      </c>
      <c r="D343" s="39"/>
      <c r="E343" s="39"/>
      <c r="F343" s="39"/>
      <c r="G343" s="39"/>
      <c r="H343" s="39"/>
      <c r="I343" s="39">
        <f>(H335)-((E344/E335*H344)+(E345/E335*H345)+(E346/E335*H346)+(E347/E335*H347))</f>
        <v>0.17635990185347417</v>
      </c>
      <c r="J343" s="26">
        <f t="shared" si="91"/>
        <v>0.17635990185347417</v>
      </c>
      <c r="K343" s="55"/>
    </row>
    <row r="344" spans="2:11" ht="32" x14ac:dyDescent="0.45">
      <c r="B344" s="39"/>
      <c r="C344" s="39"/>
      <c r="D344" s="40" t="s">
        <v>56</v>
      </c>
      <c r="E344" s="48">
        <v>6</v>
      </c>
      <c r="F344" s="48">
        <v>0</v>
      </c>
      <c r="G344" s="48">
        <f t="shared" ref="G344:G347" si="94">E344-F344</f>
        <v>6</v>
      </c>
      <c r="H344" s="48">
        <v>0</v>
      </c>
      <c r="I344" s="39"/>
      <c r="J344" s="42" t="s">
        <v>26</v>
      </c>
      <c r="K344" s="55"/>
    </row>
    <row r="345" spans="2:11" ht="21" customHeight="1" x14ac:dyDescent="0.45">
      <c r="B345" s="39"/>
      <c r="C345" s="39"/>
      <c r="D345" s="39" t="s">
        <v>159</v>
      </c>
      <c r="E345" s="48">
        <v>5</v>
      </c>
      <c r="F345" s="48">
        <v>0</v>
      </c>
      <c r="G345" s="48">
        <f t="shared" si="94"/>
        <v>5</v>
      </c>
      <c r="H345" s="48">
        <v>0</v>
      </c>
      <c r="I345" s="39"/>
      <c r="J345" s="42" t="s">
        <v>26</v>
      </c>
      <c r="K345" s="55"/>
    </row>
    <row r="346" spans="2:11" ht="32" x14ac:dyDescent="0.45">
      <c r="B346" s="39"/>
      <c r="C346" s="39"/>
      <c r="D346" s="40" t="s">
        <v>160</v>
      </c>
      <c r="E346" s="48">
        <v>20</v>
      </c>
      <c r="F346" s="48">
        <v>6</v>
      </c>
      <c r="G346" s="48">
        <f t="shared" si="94"/>
        <v>14</v>
      </c>
      <c r="H346" s="48">
        <f t="shared" ref="H346" si="95">((-F346/E346)*IMLOG2(F346/E346)+(-G346/E346)*IMLOG2(G346/E346))</f>
        <v>0.88129089923069359</v>
      </c>
      <c r="I346" s="39"/>
      <c r="J346" s="42" t="s">
        <v>229</v>
      </c>
      <c r="K346" s="55"/>
    </row>
    <row r="347" spans="2:11" ht="32" x14ac:dyDescent="0.45">
      <c r="B347" s="39"/>
      <c r="C347" s="39"/>
      <c r="D347" s="40" t="s">
        <v>161</v>
      </c>
      <c r="E347" s="48">
        <v>17</v>
      </c>
      <c r="F347" s="48">
        <v>0</v>
      </c>
      <c r="G347" s="48">
        <f t="shared" si="94"/>
        <v>17</v>
      </c>
      <c r="H347" s="48">
        <v>0</v>
      </c>
      <c r="I347" s="39"/>
      <c r="J347" s="42" t="s">
        <v>26</v>
      </c>
      <c r="K347" s="55"/>
    </row>
    <row r="348" spans="2:11" ht="32" x14ac:dyDescent="0.45">
      <c r="B348" s="19"/>
      <c r="C348" s="21" t="s">
        <v>162</v>
      </c>
      <c r="D348" s="19"/>
      <c r="E348" s="19"/>
      <c r="F348" s="19"/>
      <c r="G348" s="19"/>
      <c r="H348" s="19"/>
      <c r="I348" s="19">
        <f>(H335)-((E349/E335*H349)+(E350/E335*H350)+(E351/E335*H351))</f>
        <v>9.071146058272983E-2</v>
      </c>
      <c r="J348" s="26">
        <f t="shared" si="91"/>
        <v>9.071146058272983E-2</v>
      </c>
      <c r="K348" s="55"/>
    </row>
    <row r="349" spans="2:11" ht="21" customHeight="1" x14ac:dyDescent="0.45">
      <c r="B349" s="19"/>
      <c r="C349" s="19"/>
      <c r="D349" s="21" t="s">
        <v>163</v>
      </c>
      <c r="E349" s="19">
        <v>3</v>
      </c>
      <c r="F349" s="19">
        <v>2</v>
      </c>
      <c r="G349" s="19">
        <f t="shared" ref="G349:G351" si="96">E349-F349</f>
        <v>1</v>
      </c>
      <c r="H349" s="19">
        <f t="shared" ref="H349:H351" si="97">((-F349/E349)*IMLOG2(F349/E349)+(-G349/E349)*IMLOG2(G349/E349))</f>
        <v>0.91829583405449056</v>
      </c>
      <c r="I349" s="19"/>
      <c r="J349" s="26"/>
      <c r="K349" s="55"/>
    </row>
    <row r="350" spans="2:11" ht="21" customHeight="1" x14ac:dyDescent="0.45">
      <c r="B350" s="19"/>
      <c r="C350" s="19"/>
      <c r="D350" s="21" t="s">
        <v>164</v>
      </c>
      <c r="E350" s="19">
        <v>31</v>
      </c>
      <c r="F350" s="19">
        <v>2</v>
      </c>
      <c r="G350" s="19">
        <f t="shared" si="96"/>
        <v>29</v>
      </c>
      <c r="H350" s="19">
        <f t="shared" si="97"/>
        <v>0.34511731494495329</v>
      </c>
      <c r="I350" s="19"/>
      <c r="J350" s="26"/>
      <c r="K350" s="55"/>
    </row>
    <row r="351" spans="2:11" ht="21" customHeight="1" x14ac:dyDescent="0.45">
      <c r="B351" s="19"/>
      <c r="C351" s="19"/>
      <c r="D351" s="21" t="s">
        <v>165</v>
      </c>
      <c r="E351" s="19">
        <v>14</v>
      </c>
      <c r="F351" s="19">
        <v>2</v>
      </c>
      <c r="G351" s="19">
        <f t="shared" si="96"/>
        <v>12</v>
      </c>
      <c r="H351" s="19">
        <f t="shared" si="97"/>
        <v>0.59167277858232681</v>
      </c>
      <c r="I351" s="19"/>
      <c r="J351" s="26"/>
      <c r="K351" s="55"/>
    </row>
    <row r="352" spans="2:11" ht="21" customHeight="1" x14ac:dyDescent="0.45">
      <c r="B352" s="19"/>
      <c r="C352" s="19" t="s">
        <v>166</v>
      </c>
      <c r="D352" s="19"/>
      <c r="E352" s="19"/>
      <c r="F352" s="19"/>
      <c r="G352" s="19"/>
      <c r="H352" s="19"/>
      <c r="I352" s="19">
        <f>(H335)-((E353/E335*H353)+(E354/E335*H354)+(E355/E335*H355))</f>
        <v>0.10481383183877757</v>
      </c>
      <c r="J352" s="26">
        <f t="shared" si="91"/>
        <v>0.10481383183877757</v>
      </c>
      <c r="K352" s="55"/>
    </row>
    <row r="353" spans="2:11" ht="21" customHeight="1" x14ac:dyDescent="0.45">
      <c r="B353" s="19"/>
      <c r="C353" s="19"/>
      <c r="D353" s="21" t="s">
        <v>167</v>
      </c>
      <c r="E353" s="19">
        <v>20</v>
      </c>
      <c r="F353" s="19">
        <v>5</v>
      </c>
      <c r="G353" s="19">
        <f t="shared" ref="G353:G355" si="98">E353-F353</f>
        <v>15</v>
      </c>
      <c r="H353" s="19">
        <f>((-F353/E353)*IMLOG2(F353/E353)+(-G353/E353)*IMLOG2(G353/E353))</f>
        <v>0.81127812445913294</v>
      </c>
      <c r="I353" s="19"/>
      <c r="J353" s="26"/>
      <c r="K353" s="55"/>
    </row>
    <row r="354" spans="2:11" ht="21" customHeight="1" x14ac:dyDescent="0.45">
      <c r="B354" s="19"/>
      <c r="C354" s="19"/>
      <c r="D354" s="21" t="s">
        <v>168</v>
      </c>
      <c r="E354" s="19">
        <v>11</v>
      </c>
      <c r="F354" s="19">
        <v>1</v>
      </c>
      <c r="G354" s="19">
        <f t="shared" si="98"/>
        <v>10</v>
      </c>
      <c r="H354" s="19">
        <f t="shared" ref="H354" si="99">((-F354/E354)*IMLOG2(F354/E354)+(-G354/E354)*IMLOG2(G354/E354))</f>
        <v>0.43949698692151362</v>
      </c>
      <c r="I354" s="19"/>
      <c r="J354" s="26"/>
      <c r="K354" s="55"/>
    </row>
    <row r="355" spans="2:11" ht="21" customHeight="1" x14ac:dyDescent="0.45">
      <c r="B355" s="19"/>
      <c r="C355" s="19"/>
      <c r="D355" s="21" t="s">
        <v>169</v>
      </c>
      <c r="E355" s="19">
        <v>17</v>
      </c>
      <c r="F355" s="19">
        <v>0</v>
      </c>
      <c r="G355" s="19">
        <f t="shared" si="98"/>
        <v>17</v>
      </c>
      <c r="H355" s="19">
        <v>0</v>
      </c>
      <c r="I355" s="19"/>
      <c r="J355" s="26"/>
      <c r="K355" s="55"/>
    </row>
    <row r="356" spans="2:11" ht="32" x14ac:dyDescent="0.45">
      <c r="B356" s="19"/>
      <c r="C356" s="21" t="s">
        <v>170</v>
      </c>
      <c r="D356" s="19"/>
      <c r="E356" s="19"/>
      <c r="F356" s="19"/>
      <c r="G356" s="19"/>
      <c r="H356" s="19"/>
      <c r="I356" s="19">
        <f>(H335)-((E357/E335*H357)+(E358/E335*H358))</f>
        <v>8.5665298173588367E-3</v>
      </c>
      <c r="J356" s="26">
        <f t="shared" si="91"/>
        <v>8.5665298173588367E-3</v>
      </c>
      <c r="K356" s="55"/>
    </row>
    <row r="357" spans="2:11" ht="21" customHeight="1" x14ac:dyDescent="0.45">
      <c r="B357" s="19"/>
      <c r="C357" s="19"/>
      <c r="D357" s="21" t="s">
        <v>32</v>
      </c>
      <c r="E357" s="19">
        <v>14</v>
      </c>
      <c r="F357" s="19">
        <v>1</v>
      </c>
      <c r="G357" s="19">
        <f t="shared" ref="G357:G358" si="100">E357-F357</f>
        <v>13</v>
      </c>
      <c r="H357" s="19">
        <f>((-F357/E357)*IMLOG2(F357/E357)+(-G357/E357)*IMLOG2(G357/E357))</f>
        <v>0.37123232664087613</v>
      </c>
      <c r="I357" s="19"/>
      <c r="J357" s="26"/>
      <c r="K357" s="55"/>
    </row>
    <row r="358" spans="2:11" ht="21" customHeight="1" x14ac:dyDescent="0.45">
      <c r="B358" s="19"/>
      <c r="C358" s="19"/>
      <c r="D358" s="21" t="s">
        <v>21</v>
      </c>
      <c r="E358" s="19">
        <v>34</v>
      </c>
      <c r="F358" s="19">
        <v>5</v>
      </c>
      <c r="G358" s="19">
        <f t="shared" si="100"/>
        <v>29</v>
      </c>
      <c r="H358" s="19">
        <f t="shared" ref="H358" si="101">((-F358/E358)*IMLOG2(F358/E358)+(-G358/E358)*IMLOG2(G358/E358))</f>
        <v>0.60243080204044541</v>
      </c>
      <c r="I358" s="19"/>
      <c r="J358" s="26"/>
      <c r="K358" s="55"/>
    </row>
    <row r="359" spans="2:11" ht="32" x14ac:dyDescent="0.45">
      <c r="B359" s="19"/>
      <c r="C359" s="21" t="s">
        <v>171</v>
      </c>
      <c r="D359" s="19"/>
      <c r="E359" s="19"/>
      <c r="F359" s="19"/>
      <c r="G359" s="19"/>
      <c r="H359" s="19"/>
      <c r="I359" s="19">
        <f>(H335)-((E360/E335*H360)+(E361/E335*H361)+(E362/E335*H362))</f>
        <v>1.7775437712883146E-2</v>
      </c>
      <c r="J359" s="26">
        <f t="shared" si="91"/>
        <v>1.7775437712883146E-2</v>
      </c>
      <c r="K359" s="55"/>
    </row>
    <row r="360" spans="2:11" ht="21" customHeight="1" x14ac:dyDescent="0.45">
      <c r="B360" s="19"/>
      <c r="C360" s="19"/>
      <c r="D360" s="21" t="s">
        <v>172</v>
      </c>
      <c r="E360" s="19">
        <v>35</v>
      </c>
      <c r="F360" s="19">
        <v>5</v>
      </c>
      <c r="G360" s="19">
        <f t="shared" ref="G360:G362" si="102">E360-F360</f>
        <v>30</v>
      </c>
      <c r="H360" s="19">
        <f t="shared" ref="H360:H361" si="103">((-F360/E360)*IMLOG2(F360/E360)+(-G360/E360)*IMLOG2(G360/E360))</f>
        <v>0.59167277858232681</v>
      </c>
      <c r="I360" s="19"/>
      <c r="J360" s="26"/>
      <c r="K360" s="55"/>
    </row>
    <row r="361" spans="2:11" ht="21" customHeight="1" x14ac:dyDescent="0.45">
      <c r="B361" s="19"/>
      <c r="C361" s="19"/>
      <c r="D361" s="21" t="s">
        <v>219</v>
      </c>
      <c r="E361" s="19">
        <v>9</v>
      </c>
      <c r="F361" s="19">
        <v>1</v>
      </c>
      <c r="G361" s="19">
        <f t="shared" si="102"/>
        <v>8</v>
      </c>
      <c r="H361" s="19">
        <f t="shared" si="103"/>
        <v>0.50325833477564508</v>
      </c>
      <c r="I361" s="19"/>
      <c r="J361" s="26"/>
      <c r="K361" s="55"/>
    </row>
    <row r="362" spans="2:11" ht="21" customHeight="1" x14ac:dyDescent="0.45">
      <c r="B362" s="19"/>
      <c r="C362" s="19"/>
      <c r="D362" s="21" t="s">
        <v>220</v>
      </c>
      <c r="E362" s="19">
        <v>4</v>
      </c>
      <c r="F362" s="19">
        <v>0</v>
      </c>
      <c r="G362" s="19">
        <f t="shared" si="102"/>
        <v>4</v>
      </c>
      <c r="H362" s="19">
        <v>0</v>
      </c>
      <c r="I362" s="19"/>
      <c r="J362" s="26"/>
      <c r="K362" s="55"/>
    </row>
    <row r="363" spans="2:11" ht="32" x14ac:dyDescent="0.45">
      <c r="B363" s="19"/>
      <c r="C363" s="21" t="s">
        <v>173</v>
      </c>
      <c r="D363" s="19"/>
      <c r="E363" s="19"/>
      <c r="F363" s="19"/>
      <c r="G363" s="19"/>
      <c r="H363" s="19"/>
      <c r="I363" s="19">
        <f>(H335)-((E364/E335*H364)+(E365/E335*H365)+(E366/E335*H366)+(E367/E335*H367))</f>
        <v>7.328801869775492E-2</v>
      </c>
      <c r="J363" s="26">
        <f t="shared" si="91"/>
        <v>7.328801869775492E-2</v>
      </c>
      <c r="K363" s="55"/>
    </row>
    <row r="364" spans="2:11" ht="21" customHeight="1" x14ac:dyDescent="0.45">
      <c r="B364" s="19"/>
      <c r="C364" s="19"/>
      <c r="D364" s="21" t="s">
        <v>57</v>
      </c>
      <c r="E364" s="19">
        <v>9</v>
      </c>
      <c r="F364" s="19">
        <v>0</v>
      </c>
      <c r="G364" s="19">
        <f t="shared" ref="G364:G367" si="104">E364-F364</f>
        <v>9</v>
      </c>
      <c r="H364" s="19">
        <v>0</v>
      </c>
      <c r="I364" s="19"/>
      <c r="J364" s="26"/>
      <c r="K364" s="55"/>
    </row>
    <row r="365" spans="2:11" ht="21" customHeight="1" x14ac:dyDescent="0.45">
      <c r="B365" s="19"/>
      <c r="C365" s="19"/>
      <c r="D365" s="21" t="s">
        <v>53</v>
      </c>
      <c r="E365" s="19">
        <v>1</v>
      </c>
      <c r="F365" s="19">
        <v>1</v>
      </c>
      <c r="G365" s="19">
        <f t="shared" si="104"/>
        <v>0</v>
      </c>
      <c r="H365" s="19">
        <v>0</v>
      </c>
      <c r="I365" s="19"/>
      <c r="J365" s="26"/>
      <c r="K365" s="55"/>
    </row>
    <row r="366" spans="2:11" ht="21" customHeight="1" x14ac:dyDescent="0.45">
      <c r="B366" s="19"/>
      <c r="C366" s="19"/>
      <c r="D366" s="21" t="s">
        <v>22</v>
      </c>
      <c r="E366" s="19">
        <v>5</v>
      </c>
      <c r="F366" s="19">
        <v>0</v>
      </c>
      <c r="G366" s="19">
        <f t="shared" si="104"/>
        <v>5</v>
      </c>
      <c r="H366" s="19">
        <v>0</v>
      </c>
      <c r="I366" s="19"/>
      <c r="J366" s="26"/>
      <c r="K366" s="55"/>
    </row>
    <row r="367" spans="2:11" ht="21" customHeight="1" x14ac:dyDescent="0.45">
      <c r="B367" s="19"/>
      <c r="C367" s="19"/>
      <c r="D367" s="21" t="s">
        <v>33</v>
      </c>
      <c r="E367" s="19">
        <v>33</v>
      </c>
      <c r="F367" s="19">
        <v>6</v>
      </c>
      <c r="G367" s="19">
        <f t="shared" si="104"/>
        <v>27</v>
      </c>
      <c r="H367" s="19">
        <f t="shared" ref="H367" si="105">((-F367/E367)*IMLOG2(F367/E367)+(-G367/E367)*IMLOG2(G367/E367))</f>
        <v>0.68403843563904232</v>
      </c>
      <c r="I367" s="19"/>
      <c r="J367" s="26"/>
      <c r="K367" s="55"/>
    </row>
    <row r="368" spans="2:11" ht="32" x14ac:dyDescent="0.45">
      <c r="B368" s="19"/>
      <c r="C368" s="21" t="s">
        <v>218</v>
      </c>
      <c r="D368" s="19"/>
      <c r="E368" s="19"/>
      <c r="F368" s="19"/>
      <c r="G368" s="19"/>
      <c r="H368" s="19"/>
      <c r="I368" s="19">
        <f>(H335)-((E369/E335*H369)+(E370/E335*H370)+(E371/E335*H371)+(E372/E335*H372))</f>
        <v>0.12045828863013358</v>
      </c>
      <c r="J368" s="26">
        <f t="shared" si="91"/>
        <v>0.12045828863013358</v>
      </c>
      <c r="K368" s="55"/>
    </row>
    <row r="369" spans="2:11" ht="21" customHeight="1" x14ac:dyDescent="0.45">
      <c r="B369" s="19"/>
      <c r="C369" s="19"/>
      <c r="D369" s="21" t="s">
        <v>174</v>
      </c>
      <c r="E369" s="19">
        <v>12</v>
      </c>
      <c r="F369" s="19">
        <v>12</v>
      </c>
      <c r="G369" s="19">
        <f t="shared" ref="G369:G372" si="106">E369-F369</f>
        <v>0</v>
      </c>
      <c r="H369" s="19">
        <v>0</v>
      </c>
      <c r="I369" s="19"/>
      <c r="J369" s="26"/>
      <c r="K369" s="55"/>
    </row>
    <row r="370" spans="2:11" ht="21" customHeight="1" x14ac:dyDescent="0.45">
      <c r="B370" s="19"/>
      <c r="C370" s="19"/>
      <c r="D370" s="21" t="s">
        <v>175</v>
      </c>
      <c r="E370" s="19">
        <v>18</v>
      </c>
      <c r="F370" s="19">
        <v>5</v>
      </c>
      <c r="G370" s="19">
        <f t="shared" si="106"/>
        <v>13</v>
      </c>
      <c r="H370" s="19">
        <f t="shared" ref="H370:H371" si="107">((-F370/E370)*IMLOG2(F370/E370)+(-G370/E370)*IMLOG2(G370/E370))</f>
        <v>0.8524051786494784</v>
      </c>
      <c r="I370" s="19"/>
      <c r="J370" s="26"/>
      <c r="K370" s="55"/>
    </row>
    <row r="371" spans="2:11" ht="21" customHeight="1" x14ac:dyDescent="0.45">
      <c r="B371" s="19"/>
      <c r="C371" s="19"/>
      <c r="D371" s="21" t="s">
        <v>176</v>
      </c>
      <c r="E371" s="19">
        <v>12</v>
      </c>
      <c r="F371" s="19">
        <v>1</v>
      </c>
      <c r="G371" s="19">
        <f t="shared" si="106"/>
        <v>11</v>
      </c>
      <c r="H371" s="19">
        <f t="shared" si="107"/>
        <v>0.41381685030363408</v>
      </c>
      <c r="I371" s="19"/>
      <c r="J371" s="26"/>
      <c r="K371" s="55"/>
    </row>
    <row r="372" spans="2:11" ht="21" customHeight="1" x14ac:dyDescent="0.45">
      <c r="B372" s="19"/>
      <c r="C372" s="19"/>
      <c r="D372" s="21" t="s">
        <v>177</v>
      </c>
      <c r="E372" s="19">
        <v>6</v>
      </c>
      <c r="F372" s="19">
        <v>0</v>
      </c>
      <c r="G372" s="19">
        <f t="shared" si="106"/>
        <v>6</v>
      </c>
      <c r="H372" s="19">
        <v>0</v>
      </c>
      <c r="I372" s="19"/>
      <c r="J372" s="26"/>
      <c r="K372" s="55"/>
    </row>
    <row r="373" spans="2:11" ht="21" customHeight="1" x14ac:dyDescent="0.45">
      <c r="B373" s="19"/>
      <c r="C373" s="19" t="s">
        <v>181</v>
      </c>
      <c r="D373" s="19"/>
      <c r="E373" s="19"/>
      <c r="F373" s="19"/>
      <c r="G373" s="19"/>
      <c r="H373" s="19"/>
      <c r="I373" s="19">
        <f>(H335)-((E374/E335*H374)+(E375/E335*H375)+(E376/E335*H376))</f>
        <v>0</v>
      </c>
      <c r="J373" s="26">
        <f t="shared" si="91"/>
        <v>0</v>
      </c>
      <c r="K373" s="55"/>
    </row>
    <row r="374" spans="2:11" ht="21" customHeight="1" x14ac:dyDescent="0.45">
      <c r="B374" s="19"/>
      <c r="C374" s="19"/>
      <c r="D374" s="21" t="s">
        <v>172</v>
      </c>
      <c r="E374" s="19">
        <v>48</v>
      </c>
      <c r="F374" s="19">
        <v>6</v>
      </c>
      <c r="G374" s="19">
        <f t="shared" ref="G374" si="108">E374-F374</f>
        <v>42</v>
      </c>
      <c r="H374" s="19">
        <f t="shared" ref="H374" si="109">((-F374/E374)*IMLOG2(F374/E374)+(-G374/E374)*IMLOG2(G374/E374))</f>
        <v>0.54356444319959651</v>
      </c>
      <c r="I374" s="19"/>
      <c r="J374" s="26"/>
      <c r="K374" s="55"/>
    </row>
    <row r="375" spans="2:11" ht="21" customHeight="1" x14ac:dyDescent="0.45">
      <c r="B375" s="19"/>
      <c r="C375" s="19"/>
      <c r="D375" s="21" t="s">
        <v>182</v>
      </c>
      <c r="E375" s="19">
        <v>0</v>
      </c>
      <c r="F375" s="19">
        <v>0</v>
      </c>
      <c r="G375" s="19">
        <v>0</v>
      </c>
      <c r="H375" s="19">
        <v>0</v>
      </c>
      <c r="I375" s="19"/>
      <c r="J375" s="26"/>
      <c r="K375" s="55"/>
    </row>
    <row r="376" spans="2:11" ht="21" customHeight="1" x14ac:dyDescent="0.45">
      <c r="B376" s="19"/>
      <c r="C376" s="19"/>
      <c r="D376" s="21" t="s">
        <v>183</v>
      </c>
      <c r="E376" s="19">
        <v>0</v>
      </c>
      <c r="F376" s="19">
        <v>0</v>
      </c>
      <c r="G376" s="19">
        <v>0</v>
      </c>
      <c r="H376" s="19">
        <v>0</v>
      </c>
      <c r="I376" s="19"/>
      <c r="J376" s="26"/>
      <c r="K376" s="55"/>
    </row>
    <row r="379" spans="2:11" ht="31" x14ac:dyDescent="0.45">
      <c r="B379" s="17" t="s">
        <v>148</v>
      </c>
      <c r="C379" s="17"/>
      <c r="D379" s="17"/>
      <c r="E379" s="18" t="s">
        <v>149</v>
      </c>
      <c r="F379" s="18" t="s">
        <v>150</v>
      </c>
      <c r="G379" s="18" t="s">
        <v>151</v>
      </c>
      <c r="H379" s="18" t="s">
        <v>152</v>
      </c>
      <c r="I379" s="18" t="s">
        <v>153</v>
      </c>
      <c r="J379" s="26"/>
      <c r="K379" s="29" t="s">
        <v>222</v>
      </c>
    </row>
    <row r="380" spans="2:11" ht="46.5" x14ac:dyDescent="0.45">
      <c r="B380" s="17" t="s">
        <v>238</v>
      </c>
      <c r="C380" s="23" t="s">
        <v>239</v>
      </c>
      <c r="D380" s="24"/>
      <c r="E380" s="24">
        <v>20</v>
      </c>
      <c r="F380" s="24">
        <v>6</v>
      </c>
      <c r="G380" s="24">
        <f>E380-F380</f>
        <v>14</v>
      </c>
      <c r="H380" s="24">
        <f>((-F380/E380)*IMLOG2(F380/E380)+(-G380/E380)*IMLOG2(G380/E380))</f>
        <v>0.88129089923069359</v>
      </c>
      <c r="I380" s="24"/>
      <c r="J380" s="26"/>
      <c r="K380" s="55" t="s">
        <v>223</v>
      </c>
    </row>
    <row r="381" spans="2:11" ht="21" customHeight="1" x14ac:dyDescent="0.45">
      <c r="B381" s="19"/>
      <c r="C381" s="19" t="s">
        <v>155</v>
      </c>
      <c r="D381" s="19"/>
      <c r="E381" s="19"/>
      <c r="F381" s="19"/>
      <c r="G381" s="19"/>
      <c r="H381" s="19"/>
      <c r="I381" s="19">
        <f>(H380)-((E382/E380*H382)+(E383/E380*H383))</f>
        <v>1.275042338522836E-2</v>
      </c>
      <c r="J381" s="26">
        <f>I381</f>
        <v>1.275042338522836E-2</v>
      </c>
      <c r="K381" s="55"/>
    </row>
    <row r="382" spans="2:11" ht="21" customHeight="1" x14ac:dyDescent="0.45">
      <c r="B382" s="19"/>
      <c r="C382" s="19"/>
      <c r="D382" s="19" t="s">
        <v>16</v>
      </c>
      <c r="E382" s="19">
        <v>12</v>
      </c>
      <c r="F382" s="19">
        <v>3</v>
      </c>
      <c r="G382" s="19">
        <f>(E382-F382)</f>
        <v>9</v>
      </c>
      <c r="H382" s="19">
        <f t="shared" ref="H382:H383" si="110">((-F382/E382)*IMLOG2(F382/E382)+(-G382/E382)*IMLOG2(G382/E382))</f>
        <v>0.81127812445913294</v>
      </c>
      <c r="I382" s="19"/>
      <c r="J382" s="26"/>
      <c r="K382" s="55"/>
    </row>
    <row r="383" spans="2:11" ht="21" customHeight="1" x14ac:dyDescent="0.45">
      <c r="B383" s="19"/>
      <c r="C383" s="19"/>
      <c r="D383" s="19" t="s">
        <v>28</v>
      </c>
      <c r="E383" s="19">
        <v>8</v>
      </c>
      <c r="F383" s="19">
        <v>3</v>
      </c>
      <c r="G383" s="19">
        <f>(E383-F383)</f>
        <v>5</v>
      </c>
      <c r="H383" s="19">
        <f t="shared" si="110"/>
        <v>0.95443400292496372</v>
      </c>
      <c r="I383" s="19"/>
      <c r="J383" s="26"/>
      <c r="K383" s="55"/>
    </row>
    <row r="384" spans="2:11" ht="21" customHeight="1" x14ac:dyDescent="0.45">
      <c r="B384" s="19"/>
      <c r="C384" s="19" t="s">
        <v>156</v>
      </c>
      <c r="D384" s="19"/>
      <c r="E384" s="19"/>
      <c r="F384" s="19"/>
      <c r="G384" s="19"/>
      <c r="H384" s="19"/>
      <c r="I384" s="19">
        <f>(H380)-((E385/E380*H385)+(E386/E380*H386)+(E387/E380*H387))</f>
        <v>0.2340680553754908</v>
      </c>
      <c r="J384" s="26">
        <f t="shared" ref="J384" si="111">I384</f>
        <v>0.2340680553754908</v>
      </c>
      <c r="K384" s="55"/>
    </row>
    <row r="385" spans="2:11" ht="21" customHeight="1" x14ac:dyDescent="0.45">
      <c r="B385" s="19"/>
      <c r="C385" s="19"/>
      <c r="D385" s="19" t="s">
        <v>17</v>
      </c>
      <c r="E385" s="19">
        <v>13</v>
      </c>
      <c r="F385" s="19">
        <v>6</v>
      </c>
      <c r="G385" s="19">
        <f>E385-F385</f>
        <v>7</v>
      </c>
      <c r="H385" s="19">
        <f t="shared" ref="H385" si="112">((-F385/E385)*IMLOG2(F385/E385)+(-G385/E385)*IMLOG2(G385/E385))</f>
        <v>0.99572745208492741</v>
      </c>
      <c r="I385" s="19"/>
      <c r="J385" s="26"/>
      <c r="K385" s="55"/>
    </row>
    <row r="386" spans="2:11" ht="21" customHeight="1" x14ac:dyDescent="0.45">
      <c r="B386" s="19"/>
      <c r="C386" s="19"/>
      <c r="D386" s="19" t="s">
        <v>157</v>
      </c>
      <c r="E386" s="19">
        <v>5</v>
      </c>
      <c r="F386" s="19">
        <v>0</v>
      </c>
      <c r="G386" s="19">
        <f t="shared" ref="G386:G387" si="113">E386-F386</f>
        <v>5</v>
      </c>
      <c r="H386" s="19">
        <v>0</v>
      </c>
      <c r="I386" s="19"/>
      <c r="J386" s="26"/>
      <c r="K386" s="55"/>
    </row>
    <row r="387" spans="2:11" ht="21" customHeight="1" x14ac:dyDescent="0.45">
      <c r="B387" s="19"/>
      <c r="C387" s="19"/>
      <c r="D387" s="19" t="s">
        <v>37</v>
      </c>
      <c r="E387" s="19">
        <v>2</v>
      </c>
      <c r="F387" s="19">
        <v>0</v>
      </c>
      <c r="G387" s="19">
        <f t="shared" si="113"/>
        <v>2</v>
      </c>
      <c r="H387" s="19">
        <v>0</v>
      </c>
      <c r="I387" s="19"/>
      <c r="J387" s="26"/>
      <c r="K387" s="55"/>
    </row>
    <row r="388" spans="2:11" ht="32" x14ac:dyDescent="0.45">
      <c r="B388" s="39"/>
      <c r="C388" s="40" t="s">
        <v>162</v>
      </c>
      <c r="D388" s="39"/>
      <c r="E388" s="39"/>
      <c r="F388" s="39"/>
      <c r="G388" s="39"/>
      <c r="H388" s="39"/>
      <c r="I388" s="39">
        <f>(H380)-((E389/E380*H389)+(E390/E380*H390)+(E391/E380*H391))</f>
        <v>0.23595482407583046</v>
      </c>
      <c r="J388" s="26">
        <f t="shared" ref="J388" si="114">I388</f>
        <v>0.23595482407583046</v>
      </c>
      <c r="K388" s="55"/>
    </row>
    <row r="389" spans="2:11" ht="21" customHeight="1" x14ac:dyDescent="0.45">
      <c r="B389" s="39"/>
      <c r="C389" s="39"/>
      <c r="D389" s="40" t="s">
        <v>163</v>
      </c>
      <c r="E389" s="39">
        <v>2</v>
      </c>
      <c r="F389" s="39">
        <v>2</v>
      </c>
      <c r="G389" s="39">
        <f t="shared" ref="G389:G391" si="115">E389-F389</f>
        <v>0</v>
      </c>
      <c r="H389" s="39">
        <v>0</v>
      </c>
      <c r="I389" s="39"/>
      <c r="J389" s="42" t="s">
        <v>45</v>
      </c>
      <c r="K389" s="55"/>
    </row>
    <row r="390" spans="2:11" ht="21" customHeight="1" x14ac:dyDescent="0.45">
      <c r="B390" s="39"/>
      <c r="C390" s="39"/>
      <c r="D390" s="40" t="s">
        <v>164</v>
      </c>
      <c r="E390" s="39">
        <v>13</v>
      </c>
      <c r="F390" s="39">
        <v>2</v>
      </c>
      <c r="G390" s="39">
        <f t="shared" si="115"/>
        <v>11</v>
      </c>
      <c r="H390" s="39">
        <f t="shared" ref="H390:H391" si="116">((-F390/E390)*IMLOG2(F390/E390)+(-G390/E390)*IMLOG2(G390/E390))</f>
        <v>0.61938219467876343</v>
      </c>
      <c r="I390" s="39"/>
      <c r="J390" s="42" t="s">
        <v>26</v>
      </c>
      <c r="K390" s="55"/>
    </row>
    <row r="391" spans="2:11" ht="21" customHeight="1" x14ac:dyDescent="0.45">
      <c r="B391" s="39"/>
      <c r="C391" s="39"/>
      <c r="D391" s="40" t="s">
        <v>165</v>
      </c>
      <c r="E391" s="39">
        <v>5</v>
      </c>
      <c r="F391" s="39">
        <v>2</v>
      </c>
      <c r="G391" s="39">
        <f t="shared" si="115"/>
        <v>3</v>
      </c>
      <c r="H391" s="39">
        <f t="shared" si="116"/>
        <v>0.97095059445466747</v>
      </c>
      <c r="I391" s="39"/>
      <c r="J391" s="42" t="s">
        <v>229</v>
      </c>
      <c r="K391" s="55"/>
    </row>
    <row r="392" spans="2:11" ht="21" customHeight="1" x14ac:dyDescent="0.45">
      <c r="B392" s="19"/>
      <c r="C392" s="19" t="s">
        <v>166</v>
      </c>
      <c r="D392" s="19"/>
      <c r="E392" s="19"/>
      <c r="F392" s="19"/>
      <c r="G392" s="19"/>
      <c r="H392" s="19"/>
      <c r="I392" s="19">
        <f>(H380)-((E393/E380*H393)+(E394/E380*H394)+(E395/E380*H395))</f>
        <v>6.6263321426518473E-4</v>
      </c>
      <c r="J392" s="26">
        <f t="shared" ref="J392" si="117">I392</f>
        <v>6.6263321426518473E-4</v>
      </c>
      <c r="K392" s="55"/>
    </row>
    <row r="393" spans="2:11" ht="21" customHeight="1" x14ac:dyDescent="0.45">
      <c r="B393" s="19"/>
      <c r="C393" s="19"/>
      <c r="D393" s="21" t="s">
        <v>167</v>
      </c>
      <c r="E393" s="19">
        <v>17</v>
      </c>
      <c r="F393" s="19">
        <v>5</v>
      </c>
      <c r="G393" s="19">
        <f t="shared" ref="G393:G394" si="118">E393-F393</f>
        <v>12</v>
      </c>
      <c r="H393" s="19">
        <f>((-F393/E393)*IMLOG2(F393/E393)+(-G393/E393)*IMLOG2(G393/E393))</f>
        <v>0.87398104812735866</v>
      </c>
      <c r="I393" s="19"/>
      <c r="J393" s="26"/>
      <c r="K393" s="55"/>
    </row>
    <row r="394" spans="2:11" ht="21" customHeight="1" x14ac:dyDescent="0.45">
      <c r="B394" s="19"/>
      <c r="C394" s="19"/>
      <c r="D394" s="21" t="s">
        <v>168</v>
      </c>
      <c r="E394" s="19">
        <v>3</v>
      </c>
      <c r="F394" s="19">
        <v>1</v>
      </c>
      <c r="G394" s="19">
        <f t="shared" si="118"/>
        <v>2</v>
      </c>
      <c r="H394" s="19">
        <f t="shared" ref="H394" si="119">((-F394/E394)*IMLOG2(F394/E394)+(-G394/E394)*IMLOG2(G394/E394))</f>
        <v>0.91829583405449056</v>
      </c>
      <c r="I394" s="19"/>
      <c r="J394" s="26"/>
      <c r="K394" s="55"/>
    </row>
    <row r="395" spans="2:11" ht="21" customHeight="1" x14ac:dyDescent="0.45">
      <c r="B395" s="19"/>
      <c r="C395" s="19"/>
      <c r="D395" s="21" t="s">
        <v>169</v>
      </c>
      <c r="E395" s="19">
        <v>0</v>
      </c>
      <c r="F395" s="19">
        <v>0</v>
      </c>
      <c r="G395" s="19">
        <v>0</v>
      </c>
      <c r="H395" s="19">
        <v>0</v>
      </c>
      <c r="I395" s="19"/>
      <c r="J395" s="26"/>
      <c r="K395" s="55"/>
    </row>
    <row r="396" spans="2:11" ht="32" x14ac:dyDescent="0.45">
      <c r="B396" s="19"/>
      <c r="C396" s="21" t="s">
        <v>170</v>
      </c>
      <c r="D396" s="19"/>
      <c r="E396" s="19"/>
      <c r="F396" s="19"/>
      <c r="G396" s="19"/>
      <c r="H396" s="19"/>
      <c r="I396" s="19">
        <f>(H380)-((E397/E380*H397)+(E398/E380*H398))</f>
        <v>1.2086999967985235E-2</v>
      </c>
      <c r="J396" s="26">
        <f t="shared" ref="J396" si="120">I396</f>
        <v>1.2086999967985235E-2</v>
      </c>
      <c r="K396" s="55"/>
    </row>
    <row r="397" spans="2:11" ht="21" customHeight="1" x14ac:dyDescent="0.45">
      <c r="B397" s="19"/>
      <c r="C397" s="19"/>
      <c r="D397" s="21" t="s">
        <v>32</v>
      </c>
      <c r="E397" s="19">
        <v>5</v>
      </c>
      <c r="F397" s="19">
        <v>1</v>
      </c>
      <c r="G397" s="19">
        <f t="shared" ref="G397:G398" si="121">E397-F397</f>
        <v>4</v>
      </c>
      <c r="H397" s="19">
        <f>((-F397/E397)*IMLOG2(F397/E397)+(-G397/E397)*IMLOG2(G397/E397))</f>
        <v>0.72192809488736165</v>
      </c>
      <c r="I397" s="19"/>
      <c r="J397" s="26"/>
      <c r="K397" s="55"/>
    </row>
    <row r="398" spans="2:11" ht="21" customHeight="1" x14ac:dyDescent="0.45">
      <c r="B398" s="19"/>
      <c r="C398" s="19"/>
      <c r="D398" s="21" t="s">
        <v>21</v>
      </c>
      <c r="E398" s="19">
        <v>15</v>
      </c>
      <c r="F398" s="19">
        <v>5</v>
      </c>
      <c r="G398" s="19">
        <f t="shared" si="121"/>
        <v>10</v>
      </c>
      <c r="H398" s="19">
        <f t="shared" ref="H398" si="122">((-F398/E398)*IMLOG2(F398/E398)+(-G398/E398)*IMLOG2(G398/E398))</f>
        <v>0.91829583405449056</v>
      </c>
      <c r="I398" s="19"/>
      <c r="J398" s="26"/>
      <c r="K398" s="55"/>
    </row>
    <row r="399" spans="2:11" ht="32" x14ac:dyDescent="0.45">
      <c r="B399" s="19"/>
      <c r="C399" s="21" t="s">
        <v>171</v>
      </c>
      <c r="D399" s="19"/>
      <c r="E399" s="19"/>
      <c r="F399" s="19"/>
      <c r="G399" s="19"/>
      <c r="H399" s="19"/>
      <c r="I399" s="19">
        <f>(H380)-((E400/E380*H400)+(E401/E380*H401)+(E402/E380*H402))</f>
        <v>2.6715938094873271E-2</v>
      </c>
      <c r="J399" s="26">
        <f t="shared" ref="J399" si="123">I399</f>
        <v>2.6715938094873271E-2</v>
      </c>
      <c r="K399" s="55"/>
    </row>
    <row r="400" spans="2:11" ht="21" customHeight="1" x14ac:dyDescent="0.45">
      <c r="B400" s="19"/>
      <c r="C400" s="19"/>
      <c r="D400" s="21" t="s">
        <v>172</v>
      </c>
      <c r="E400" s="19">
        <v>16</v>
      </c>
      <c r="F400" s="19">
        <v>5</v>
      </c>
      <c r="G400" s="19">
        <f t="shared" ref="G400:G402" si="124">E400-F400</f>
        <v>11</v>
      </c>
      <c r="H400" s="19">
        <f t="shared" ref="H400:H401" si="125">((-F400/E400)*IMLOG2(F400/E400)+(-G400/E400)*IMLOG2(G400/E400))</f>
        <v>0.89603823253455839</v>
      </c>
      <c r="I400" s="19"/>
      <c r="J400" s="26"/>
      <c r="K400" s="55"/>
    </row>
    <row r="401" spans="2:11" ht="21" customHeight="1" x14ac:dyDescent="0.45">
      <c r="B401" s="19"/>
      <c r="C401" s="19"/>
      <c r="D401" s="21" t="s">
        <v>219</v>
      </c>
      <c r="E401" s="19">
        <v>3</v>
      </c>
      <c r="F401" s="19">
        <v>1</v>
      </c>
      <c r="G401" s="19">
        <f t="shared" si="124"/>
        <v>2</v>
      </c>
      <c r="H401" s="19">
        <f t="shared" si="125"/>
        <v>0.91829583405449056</v>
      </c>
      <c r="I401" s="19"/>
      <c r="J401" s="26"/>
      <c r="K401" s="55"/>
    </row>
    <row r="402" spans="2:11" ht="21" customHeight="1" x14ac:dyDescent="0.45">
      <c r="B402" s="19"/>
      <c r="C402" s="19"/>
      <c r="D402" s="21" t="s">
        <v>220</v>
      </c>
      <c r="E402" s="19">
        <v>1</v>
      </c>
      <c r="F402" s="19">
        <v>0</v>
      </c>
      <c r="G402" s="19">
        <f t="shared" si="124"/>
        <v>1</v>
      </c>
      <c r="H402" s="19">
        <v>0</v>
      </c>
      <c r="I402" s="19"/>
      <c r="J402" s="26"/>
      <c r="K402" s="55"/>
    </row>
    <row r="403" spans="2:11" ht="32" x14ac:dyDescent="0.45">
      <c r="B403" s="19"/>
      <c r="C403" s="21" t="s">
        <v>173</v>
      </c>
      <c r="D403" s="19"/>
      <c r="E403" s="19"/>
      <c r="F403" s="19"/>
      <c r="G403" s="19"/>
      <c r="H403" s="19"/>
      <c r="I403" s="19">
        <f>(H380)-((E404/E380*H404)+(E405/E380*H405)+(E406/E380*H406)+(E407/E380*H407))</f>
        <v>0.15307795338969299</v>
      </c>
      <c r="J403" s="26">
        <f t="shared" ref="J403" si="126">I403</f>
        <v>0.15307795338969299</v>
      </c>
      <c r="K403" s="55"/>
    </row>
    <row r="404" spans="2:11" ht="21" customHeight="1" x14ac:dyDescent="0.45">
      <c r="B404" s="19"/>
      <c r="C404" s="19"/>
      <c r="D404" s="21" t="s">
        <v>57</v>
      </c>
      <c r="E404" s="19">
        <v>5</v>
      </c>
      <c r="F404" s="19">
        <v>0</v>
      </c>
      <c r="G404" s="19">
        <f t="shared" ref="G404:G407" si="127">E404-F404</f>
        <v>5</v>
      </c>
      <c r="H404" s="19">
        <v>0</v>
      </c>
      <c r="I404" s="19"/>
      <c r="J404" s="26"/>
      <c r="K404" s="55"/>
    </row>
    <row r="405" spans="2:11" ht="21" customHeight="1" x14ac:dyDescent="0.45">
      <c r="B405" s="19"/>
      <c r="C405" s="19"/>
      <c r="D405" s="21" t="s">
        <v>53</v>
      </c>
      <c r="E405" s="19">
        <v>0</v>
      </c>
      <c r="F405" s="19">
        <v>0</v>
      </c>
      <c r="G405" s="19">
        <f t="shared" si="127"/>
        <v>0</v>
      </c>
      <c r="H405" s="19">
        <v>0</v>
      </c>
      <c r="I405" s="19"/>
      <c r="J405" s="26"/>
      <c r="K405" s="55"/>
    </row>
    <row r="406" spans="2:11" ht="21" customHeight="1" x14ac:dyDescent="0.45">
      <c r="B406" s="19"/>
      <c r="C406" s="19"/>
      <c r="D406" s="21" t="s">
        <v>22</v>
      </c>
      <c r="E406" s="19">
        <v>0</v>
      </c>
      <c r="F406" s="19">
        <v>0</v>
      </c>
      <c r="G406" s="19">
        <f t="shared" si="127"/>
        <v>0</v>
      </c>
      <c r="H406" s="19">
        <v>0</v>
      </c>
      <c r="I406" s="19"/>
      <c r="J406" s="26"/>
      <c r="K406" s="55"/>
    </row>
    <row r="407" spans="2:11" ht="21" customHeight="1" x14ac:dyDescent="0.45">
      <c r="B407" s="19"/>
      <c r="C407" s="19"/>
      <c r="D407" s="21" t="s">
        <v>33</v>
      </c>
      <c r="E407" s="19">
        <v>15</v>
      </c>
      <c r="F407" s="19">
        <v>6</v>
      </c>
      <c r="G407" s="19">
        <f t="shared" si="127"/>
        <v>9</v>
      </c>
      <c r="H407" s="19">
        <f t="shared" ref="H407" si="128">((-F407/E407)*IMLOG2(F407/E407)+(-G407/E407)*IMLOG2(G407/E407))</f>
        <v>0.97095059445466747</v>
      </c>
      <c r="I407" s="19"/>
      <c r="J407" s="26"/>
      <c r="K407" s="55"/>
    </row>
    <row r="408" spans="2:11" ht="32" x14ac:dyDescent="0.45">
      <c r="B408" s="19"/>
      <c r="C408" s="21" t="s">
        <v>218</v>
      </c>
      <c r="D408" s="19"/>
      <c r="E408" s="19"/>
      <c r="F408" s="19"/>
      <c r="G408" s="19"/>
      <c r="H408" s="19"/>
      <c r="I408" s="19">
        <f>(H380)-((E409/E380*H409)+(E410/E380*H410)+(E411/E380*H411)+(E412/E380*H412))</f>
        <v>9.8362918745496408E-2</v>
      </c>
      <c r="J408" s="26">
        <f t="shared" ref="J408" si="129">I408</f>
        <v>9.8362918745496408E-2</v>
      </c>
      <c r="K408" s="55"/>
    </row>
    <row r="409" spans="2:11" ht="21" customHeight="1" x14ac:dyDescent="0.45">
      <c r="B409" s="19"/>
      <c r="C409" s="19"/>
      <c r="D409" s="21" t="s">
        <v>174</v>
      </c>
      <c r="E409" s="19">
        <v>0</v>
      </c>
      <c r="F409" s="19">
        <v>0</v>
      </c>
      <c r="G409" s="19">
        <v>0</v>
      </c>
      <c r="H409" s="19">
        <v>0</v>
      </c>
      <c r="I409" s="19"/>
      <c r="J409" s="26"/>
      <c r="K409" s="55"/>
    </row>
    <row r="410" spans="2:11" ht="21" customHeight="1" x14ac:dyDescent="0.45">
      <c r="B410" s="19"/>
      <c r="C410" s="19"/>
      <c r="D410" s="21" t="s">
        <v>175</v>
      </c>
      <c r="E410" s="19">
        <v>12</v>
      </c>
      <c r="F410" s="19">
        <v>5</v>
      </c>
      <c r="G410" s="19">
        <f t="shared" ref="G410:G412" si="130">E410-F410</f>
        <v>7</v>
      </c>
      <c r="H410" s="19">
        <f t="shared" ref="H410:H411" si="131">((-F410/E410)*IMLOG2(F410/E410)+(-G410/E410)*IMLOG2(G410/E410))</f>
        <v>0.97986875665115125</v>
      </c>
      <c r="I410" s="19"/>
      <c r="J410" s="26"/>
      <c r="K410" s="55"/>
    </row>
    <row r="411" spans="2:11" ht="21" customHeight="1" x14ac:dyDescent="0.45">
      <c r="B411" s="19"/>
      <c r="C411" s="19"/>
      <c r="D411" s="21" t="s">
        <v>176</v>
      </c>
      <c r="E411" s="19">
        <v>6</v>
      </c>
      <c r="F411" s="19">
        <v>1</v>
      </c>
      <c r="G411" s="19">
        <f t="shared" si="130"/>
        <v>5</v>
      </c>
      <c r="H411" s="19">
        <f t="shared" si="131"/>
        <v>0.650022421648355</v>
      </c>
      <c r="I411" s="19"/>
      <c r="J411" s="26"/>
      <c r="K411" s="55"/>
    </row>
    <row r="412" spans="2:11" ht="21" customHeight="1" x14ac:dyDescent="0.45">
      <c r="B412" s="19"/>
      <c r="C412" s="19"/>
      <c r="D412" s="21" t="s">
        <v>177</v>
      </c>
      <c r="E412" s="19">
        <v>2</v>
      </c>
      <c r="F412" s="19">
        <v>0</v>
      </c>
      <c r="G412" s="19">
        <f t="shared" si="130"/>
        <v>2</v>
      </c>
      <c r="H412" s="19">
        <v>0</v>
      </c>
      <c r="I412" s="19"/>
      <c r="J412" s="26"/>
      <c r="K412" s="55"/>
    </row>
    <row r="413" spans="2:11" ht="21" customHeight="1" x14ac:dyDescent="0.45">
      <c r="B413" s="19"/>
      <c r="C413" s="19" t="s">
        <v>181</v>
      </c>
      <c r="D413" s="19"/>
      <c r="E413" s="19"/>
      <c r="F413" s="19"/>
      <c r="G413" s="19"/>
      <c r="H413" s="19"/>
      <c r="I413" s="19">
        <f>(H380)-((E414/E380*H414)+(E415/E380*H415)+(E416/E380*H416))</f>
        <v>0</v>
      </c>
      <c r="J413" s="26">
        <f t="shared" ref="J413" si="132">I413</f>
        <v>0</v>
      </c>
      <c r="K413" s="55"/>
    </row>
    <row r="414" spans="2:11" ht="21" customHeight="1" x14ac:dyDescent="0.45">
      <c r="B414" s="19"/>
      <c r="C414" s="19"/>
      <c r="D414" s="21" t="s">
        <v>172</v>
      </c>
      <c r="E414" s="19">
        <v>20</v>
      </c>
      <c r="F414" s="19">
        <v>6</v>
      </c>
      <c r="G414" s="19">
        <f t="shared" ref="G414" si="133">E414-F414</f>
        <v>14</v>
      </c>
      <c r="H414" s="19">
        <f t="shared" ref="H414" si="134">((-F414/E414)*IMLOG2(F414/E414)+(-G414/E414)*IMLOG2(G414/E414))</f>
        <v>0.88129089923069359</v>
      </c>
      <c r="I414" s="19"/>
      <c r="J414" s="26"/>
      <c r="K414" s="55"/>
    </row>
    <row r="415" spans="2:11" ht="21" customHeight="1" x14ac:dyDescent="0.45">
      <c r="B415" s="19"/>
      <c r="C415" s="19"/>
      <c r="D415" s="21" t="s">
        <v>182</v>
      </c>
      <c r="E415" s="19">
        <v>0</v>
      </c>
      <c r="F415" s="19">
        <v>0</v>
      </c>
      <c r="G415" s="19">
        <v>0</v>
      </c>
      <c r="H415" s="19">
        <v>0</v>
      </c>
      <c r="I415" s="19"/>
      <c r="J415" s="26"/>
      <c r="K415" s="55"/>
    </row>
    <row r="416" spans="2:11" ht="21" customHeight="1" x14ac:dyDescent="0.45">
      <c r="B416" s="19"/>
      <c r="C416" s="19"/>
      <c r="D416" s="21" t="s">
        <v>183</v>
      </c>
      <c r="E416" s="19">
        <v>0</v>
      </c>
      <c r="F416" s="19">
        <v>0</v>
      </c>
      <c r="G416" s="19">
        <v>0</v>
      </c>
      <c r="H416" s="19">
        <v>0</v>
      </c>
      <c r="I416" s="19"/>
      <c r="J416" s="26"/>
      <c r="K416" s="55"/>
    </row>
    <row r="420" spans="2:11" ht="31" x14ac:dyDescent="0.45">
      <c r="B420" s="17" t="s">
        <v>148</v>
      </c>
      <c r="C420" s="17"/>
      <c r="D420" s="17"/>
      <c r="E420" s="18" t="s">
        <v>149</v>
      </c>
      <c r="F420" s="18" t="s">
        <v>150</v>
      </c>
      <c r="G420" s="18" t="s">
        <v>151</v>
      </c>
      <c r="H420" s="18" t="s">
        <v>152</v>
      </c>
      <c r="I420" s="18" t="s">
        <v>153</v>
      </c>
      <c r="J420" s="26"/>
      <c r="K420" s="29" t="s">
        <v>222</v>
      </c>
    </row>
    <row r="421" spans="2:11" ht="21" x14ac:dyDescent="0.45">
      <c r="B421" s="64" t="s">
        <v>240</v>
      </c>
      <c r="C421" s="65" t="s">
        <v>241</v>
      </c>
      <c r="D421" s="66"/>
      <c r="E421" s="66">
        <v>5</v>
      </c>
      <c r="F421" s="66">
        <v>2</v>
      </c>
      <c r="G421" s="66">
        <f>E421-F421</f>
        <v>3</v>
      </c>
      <c r="H421" s="66">
        <f>((-F421/E421)*IMLOG2(F421/E421)+(-G421/E421)*IMLOG2(G421/E421))</f>
        <v>0.97095059445466747</v>
      </c>
      <c r="I421" s="66"/>
      <c r="J421" s="26"/>
      <c r="K421" s="55" t="s">
        <v>223</v>
      </c>
    </row>
    <row r="422" spans="2:11" ht="21" customHeight="1" x14ac:dyDescent="0.45">
      <c r="B422" s="68"/>
      <c r="C422" s="68" t="s">
        <v>155</v>
      </c>
      <c r="D422" s="68"/>
      <c r="E422" s="68"/>
      <c r="F422" s="68"/>
      <c r="G422" s="68"/>
      <c r="H422" s="68"/>
      <c r="I422" s="68">
        <f>(H421)-((E423/E421*H423)+(E424/E421*H424))</f>
        <v>0.41997309402197314</v>
      </c>
      <c r="J422" s="26">
        <f>I422</f>
        <v>0.41997309402197314</v>
      </c>
      <c r="K422" s="55"/>
    </row>
    <row r="423" spans="2:11" ht="21" customHeight="1" x14ac:dyDescent="0.45">
      <c r="B423" s="68"/>
      <c r="C423" s="68"/>
      <c r="D423" s="68" t="s">
        <v>16</v>
      </c>
      <c r="E423" s="68">
        <v>3</v>
      </c>
      <c r="F423" s="68">
        <v>2</v>
      </c>
      <c r="G423" s="68">
        <f>(E423-F423)</f>
        <v>1</v>
      </c>
      <c r="H423" s="68">
        <f t="shared" ref="H423" si="135">((-F423/E423)*IMLOG2(F423/E423)+(-G423/E423)*IMLOG2(G423/E423))</f>
        <v>0.91829583405449056</v>
      </c>
      <c r="I423" s="68"/>
      <c r="J423" s="42" t="s">
        <v>45</v>
      </c>
      <c r="K423" s="55"/>
    </row>
    <row r="424" spans="2:11" ht="21" customHeight="1" x14ac:dyDescent="0.45">
      <c r="B424" s="68"/>
      <c r="C424" s="68"/>
      <c r="D424" s="68" t="s">
        <v>28</v>
      </c>
      <c r="E424" s="68">
        <v>2</v>
      </c>
      <c r="F424" s="68">
        <v>0</v>
      </c>
      <c r="G424" s="68">
        <f>(E424-F424)</f>
        <v>2</v>
      </c>
      <c r="H424" s="68">
        <v>0</v>
      </c>
      <c r="I424" s="68"/>
      <c r="J424" s="42" t="s">
        <v>26</v>
      </c>
      <c r="K424" s="55"/>
    </row>
    <row r="425" spans="2:11" ht="21" customHeight="1" x14ac:dyDescent="0.45">
      <c r="B425" s="67"/>
      <c r="C425" s="67" t="s">
        <v>156</v>
      </c>
      <c r="D425" s="67"/>
      <c r="E425" s="67"/>
      <c r="F425" s="67"/>
      <c r="G425" s="67"/>
      <c r="H425" s="67"/>
      <c r="I425" s="67">
        <f>(H421)-((E426/E421*H426)+(E427/E421*H427)+(E428/E421*H428))</f>
        <v>0.41997309402197314</v>
      </c>
      <c r="J425" s="26">
        <f t="shared" ref="J425" si="136">I425</f>
        <v>0.41997309402197314</v>
      </c>
      <c r="K425" s="55"/>
    </row>
    <row r="426" spans="2:11" ht="21" customHeight="1" x14ac:dyDescent="0.45">
      <c r="B426" s="67"/>
      <c r="C426" s="67"/>
      <c r="D426" s="67" t="s">
        <v>17</v>
      </c>
      <c r="E426" s="67">
        <v>3</v>
      </c>
      <c r="F426" s="67">
        <v>2</v>
      </c>
      <c r="G426" s="67">
        <f>E426-F426</f>
        <v>1</v>
      </c>
      <c r="H426" s="67">
        <f t="shared" ref="H426" si="137">((-F426/E426)*IMLOG2(F426/E426)+(-G426/E426)*IMLOG2(G426/E426))</f>
        <v>0.91829583405449056</v>
      </c>
      <c r="I426" s="67"/>
      <c r="J426" s="26"/>
      <c r="K426" s="55"/>
    </row>
    <row r="427" spans="2:11" ht="21" customHeight="1" x14ac:dyDescent="0.45">
      <c r="B427" s="67"/>
      <c r="C427" s="67"/>
      <c r="D427" s="67" t="s">
        <v>157</v>
      </c>
      <c r="E427" s="67">
        <v>1</v>
      </c>
      <c r="F427" s="67">
        <v>0</v>
      </c>
      <c r="G427" s="67">
        <f t="shared" ref="G427:G428" si="138">E427-F427</f>
        <v>1</v>
      </c>
      <c r="H427" s="67">
        <v>0</v>
      </c>
      <c r="I427" s="67"/>
      <c r="J427" s="26"/>
      <c r="K427" s="55"/>
    </row>
    <row r="428" spans="2:11" ht="21" customHeight="1" x14ac:dyDescent="0.45">
      <c r="B428" s="67"/>
      <c r="C428" s="67"/>
      <c r="D428" s="67" t="s">
        <v>37</v>
      </c>
      <c r="E428" s="67">
        <v>1</v>
      </c>
      <c r="F428" s="67">
        <v>0</v>
      </c>
      <c r="G428" s="67">
        <f t="shared" si="138"/>
        <v>1</v>
      </c>
      <c r="H428" s="67">
        <v>0</v>
      </c>
      <c r="I428" s="67"/>
      <c r="J428" s="26"/>
      <c r="K428" s="55"/>
    </row>
    <row r="429" spans="2:11" ht="21" customHeight="1" x14ac:dyDescent="0.45">
      <c r="B429" s="67"/>
      <c r="C429" s="67" t="s">
        <v>166</v>
      </c>
      <c r="D429" s="67"/>
      <c r="E429" s="67"/>
      <c r="F429" s="67"/>
      <c r="G429" s="67"/>
      <c r="H429" s="67"/>
      <c r="I429" s="67">
        <f>(H421)-((E430/E421*H430)+(E431/E421*H431)+(E432/E421*H432))</f>
        <v>0.17095059445466743</v>
      </c>
      <c r="J429" s="26">
        <f t="shared" ref="J429" si="139">I429</f>
        <v>0.17095059445466743</v>
      </c>
      <c r="K429" s="55"/>
    </row>
    <row r="430" spans="2:11" ht="21" customHeight="1" x14ac:dyDescent="0.45">
      <c r="B430" s="67"/>
      <c r="C430" s="67"/>
      <c r="D430" s="71" t="s">
        <v>167</v>
      </c>
      <c r="E430" s="67">
        <v>4</v>
      </c>
      <c r="F430" s="67">
        <v>2</v>
      </c>
      <c r="G430" s="67">
        <f t="shared" ref="G430:G431" si="140">E430-F430</f>
        <v>2</v>
      </c>
      <c r="H430" s="67">
        <f>((-F430/E430)*IMLOG2(F430/E430)+(-G430/E430)*IMLOG2(G430/E430))</f>
        <v>1</v>
      </c>
      <c r="I430" s="67"/>
      <c r="J430" s="26"/>
      <c r="K430" s="55"/>
    </row>
    <row r="431" spans="2:11" ht="21" customHeight="1" x14ac:dyDescent="0.45">
      <c r="B431" s="67"/>
      <c r="C431" s="67"/>
      <c r="D431" s="71" t="s">
        <v>168</v>
      </c>
      <c r="E431" s="67">
        <v>1</v>
      </c>
      <c r="F431" s="67">
        <v>0</v>
      </c>
      <c r="G431" s="67">
        <f t="shared" si="140"/>
        <v>1</v>
      </c>
      <c r="H431" s="67">
        <v>0</v>
      </c>
      <c r="I431" s="67"/>
      <c r="J431" s="26"/>
      <c r="K431" s="55"/>
    </row>
    <row r="432" spans="2:11" ht="21" customHeight="1" x14ac:dyDescent="0.45">
      <c r="B432" s="67"/>
      <c r="C432" s="67"/>
      <c r="D432" s="71" t="s">
        <v>169</v>
      </c>
      <c r="E432" s="67">
        <v>0</v>
      </c>
      <c r="F432" s="67">
        <v>0</v>
      </c>
      <c r="G432" s="67">
        <v>0</v>
      </c>
      <c r="H432" s="67">
        <v>0</v>
      </c>
      <c r="I432" s="67"/>
      <c r="J432" s="26"/>
      <c r="K432" s="55"/>
    </row>
    <row r="433" spans="2:11" ht="18.5" x14ac:dyDescent="0.45">
      <c r="B433" s="67"/>
      <c r="C433" s="71" t="s">
        <v>170</v>
      </c>
      <c r="D433" s="67"/>
      <c r="E433" s="67"/>
      <c r="F433" s="67"/>
      <c r="G433" s="67"/>
      <c r="H433" s="67"/>
      <c r="I433" s="67">
        <f>(H421)-((E434/E421*H434)+(E435/E421*H435))</f>
        <v>0.17095059445466743</v>
      </c>
      <c r="J433" s="26">
        <f t="shared" ref="J433" si="141">I433</f>
        <v>0.17095059445466743</v>
      </c>
      <c r="K433" s="55"/>
    </row>
    <row r="434" spans="2:11" ht="21" customHeight="1" x14ac:dyDescent="0.45">
      <c r="B434" s="67"/>
      <c r="C434" s="67"/>
      <c r="D434" s="71" t="s">
        <v>32</v>
      </c>
      <c r="E434" s="67">
        <v>1</v>
      </c>
      <c r="F434" s="67">
        <v>0</v>
      </c>
      <c r="G434" s="67">
        <f t="shared" ref="G434:G435" si="142">E434-F434</f>
        <v>1</v>
      </c>
      <c r="H434" s="67">
        <v>0</v>
      </c>
      <c r="I434" s="67"/>
      <c r="J434" s="26"/>
      <c r="K434" s="55"/>
    </row>
    <row r="435" spans="2:11" ht="21" customHeight="1" x14ac:dyDescent="0.45">
      <c r="B435" s="67"/>
      <c r="C435" s="67"/>
      <c r="D435" s="71" t="s">
        <v>21</v>
      </c>
      <c r="E435" s="67">
        <v>4</v>
      </c>
      <c r="F435" s="67">
        <v>2</v>
      </c>
      <c r="G435" s="67">
        <f t="shared" si="142"/>
        <v>2</v>
      </c>
      <c r="H435" s="67">
        <f t="shared" ref="H435" si="143">((-F435/E435)*IMLOG2(F435/E435)+(-G435/E435)*IMLOG2(G435/E435))</f>
        <v>1</v>
      </c>
      <c r="I435" s="67"/>
      <c r="J435" s="26"/>
      <c r="K435" s="55"/>
    </row>
    <row r="436" spans="2:11" ht="18.5" x14ac:dyDescent="0.45">
      <c r="B436" s="67"/>
      <c r="C436" s="71" t="s">
        <v>171</v>
      </c>
      <c r="D436" s="67"/>
      <c r="E436" s="67"/>
      <c r="F436" s="67"/>
      <c r="G436" s="67"/>
      <c r="H436" s="67"/>
      <c r="I436" s="67">
        <f>(H421)-((E437/E421*H437)+(E438/E421*H438)+(E439/E421*H439))</f>
        <v>0</v>
      </c>
      <c r="J436" s="26">
        <f t="shared" ref="J436" si="144">I436</f>
        <v>0</v>
      </c>
      <c r="K436" s="55"/>
    </row>
    <row r="437" spans="2:11" ht="21" customHeight="1" x14ac:dyDescent="0.45">
      <c r="B437" s="67"/>
      <c r="C437" s="67"/>
      <c r="D437" s="71" t="s">
        <v>172</v>
      </c>
      <c r="E437" s="67">
        <v>5</v>
      </c>
      <c r="F437" s="67">
        <v>2</v>
      </c>
      <c r="G437" s="67">
        <f t="shared" ref="G437" si="145">E437-F437</f>
        <v>3</v>
      </c>
      <c r="H437" s="67">
        <f t="shared" ref="H437" si="146">((-F437/E437)*IMLOG2(F437/E437)+(-G437/E437)*IMLOG2(G437/E437))</f>
        <v>0.97095059445466747</v>
      </c>
      <c r="I437" s="67"/>
      <c r="J437" s="26"/>
      <c r="K437" s="55"/>
    </row>
    <row r="438" spans="2:11" ht="21" customHeight="1" x14ac:dyDescent="0.45">
      <c r="B438" s="67"/>
      <c r="C438" s="67"/>
      <c r="D438" s="71" t="s">
        <v>219</v>
      </c>
      <c r="E438" s="67">
        <v>0</v>
      </c>
      <c r="F438" s="67">
        <v>0</v>
      </c>
      <c r="G438" s="67">
        <v>0</v>
      </c>
      <c r="H438" s="67">
        <v>0</v>
      </c>
      <c r="I438" s="67"/>
      <c r="J438" s="26"/>
      <c r="K438" s="55"/>
    </row>
    <row r="439" spans="2:11" ht="21" customHeight="1" x14ac:dyDescent="0.45">
      <c r="B439" s="67"/>
      <c r="C439" s="67"/>
      <c r="D439" s="71" t="s">
        <v>220</v>
      </c>
      <c r="E439" s="67">
        <v>0</v>
      </c>
      <c r="F439" s="67">
        <v>0</v>
      </c>
      <c r="G439" s="67">
        <v>0</v>
      </c>
      <c r="H439" s="67">
        <v>0</v>
      </c>
      <c r="I439" s="67"/>
      <c r="J439" s="26"/>
      <c r="K439" s="55"/>
    </row>
    <row r="440" spans="2:11" ht="18.5" x14ac:dyDescent="0.45">
      <c r="B440" s="67"/>
      <c r="C440" s="71" t="s">
        <v>173</v>
      </c>
      <c r="D440" s="67"/>
      <c r="E440" s="67"/>
      <c r="F440" s="67"/>
      <c r="G440" s="67"/>
      <c r="H440" s="67"/>
      <c r="I440" s="67">
        <f>(H421)-((E441/E421*H441)+(E442/E421*H442)+(E443/E421*H443)+(E444/E421*H444))</f>
        <v>0.17095059445466743</v>
      </c>
      <c r="J440" s="26">
        <f t="shared" ref="J440" si="147">I440</f>
        <v>0.17095059445466743</v>
      </c>
      <c r="K440" s="55"/>
    </row>
    <row r="441" spans="2:11" ht="21" customHeight="1" x14ac:dyDescent="0.45">
      <c r="B441" s="67"/>
      <c r="C441" s="67"/>
      <c r="D441" s="71" t="s">
        <v>57</v>
      </c>
      <c r="E441" s="67">
        <v>1</v>
      </c>
      <c r="F441" s="67">
        <v>0</v>
      </c>
      <c r="G441" s="67">
        <f t="shared" ref="G441:G444" si="148">E441-F441</f>
        <v>1</v>
      </c>
      <c r="H441" s="67">
        <v>0</v>
      </c>
      <c r="I441" s="67"/>
      <c r="J441" s="26"/>
      <c r="K441" s="55"/>
    </row>
    <row r="442" spans="2:11" ht="21" customHeight="1" x14ac:dyDescent="0.45">
      <c r="B442" s="67"/>
      <c r="C442" s="67"/>
      <c r="D442" s="71" t="s">
        <v>53</v>
      </c>
      <c r="E442" s="67">
        <v>0</v>
      </c>
      <c r="F442" s="67">
        <v>0</v>
      </c>
      <c r="G442" s="67">
        <f t="shared" si="148"/>
        <v>0</v>
      </c>
      <c r="H442" s="67">
        <v>0</v>
      </c>
      <c r="I442" s="67"/>
      <c r="J442" s="26"/>
      <c r="K442" s="55"/>
    </row>
    <row r="443" spans="2:11" ht="21" customHeight="1" x14ac:dyDescent="0.45">
      <c r="B443" s="67"/>
      <c r="C443" s="67"/>
      <c r="D443" s="71" t="s">
        <v>22</v>
      </c>
      <c r="E443" s="67">
        <v>0</v>
      </c>
      <c r="F443" s="67">
        <v>0</v>
      </c>
      <c r="G443" s="67">
        <f t="shared" si="148"/>
        <v>0</v>
      </c>
      <c r="H443" s="67">
        <v>0</v>
      </c>
      <c r="I443" s="67"/>
      <c r="J443" s="26"/>
      <c r="K443" s="55"/>
    </row>
    <row r="444" spans="2:11" ht="21" customHeight="1" x14ac:dyDescent="0.45">
      <c r="B444" s="67"/>
      <c r="C444" s="67"/>
      <c r="D444" s="71" t="s">
        <v>33</v>
      </c>
      <c r="E444" s="67">
        <v>4</v>
      </c>
      <c r="F444" s="67">
        <v>2</v>
      </c>
      <c r="G444" s="67">
        <f t="shared" si="148"/>
        <v>2</v>
      </c>
      <c r="H444" s="67">
        <f t="shared" ref="H444" si="149">((-F444/E444)*IMLOG2(F444/E444)+(-G444/E444)*IMLOG2(G444/E444))</f>
        <v>1</v>
      </c>
      <c r="I444" s="67"/>
      <c r="J444" s="26"/>
      <c r="K444" s="55"/>
    </row>
    <row r="445" spans="2:11" ht="18.5" x14ac:dyDescent="0.45">
      <c r="B445" s="67"/>
      <c r="C445" s="71" t="s">
        <v>218</v>
      </c>
      <c r="D445" s="67"/>
      <c r="E445" s="67"/>
      <c r="F445" s="67"/>
      <c r="G445" s="67"/>
      <c r="H445" s="67"/>
      <c r="I445" s="67">
        <f>(H421)-((E446/E421*H446)+(E447/E421*H447)+(E448/E421*H448)+(E449/E421*H449))</f>
        <v>1.9973094021973115E-2</v>
      </c>
      <c r="J445" s="26">
        <f t="shared" ref="J445" si="150">I445</f>
        <v>1.9973094021973115E-2</v>
      </c>
      <c r="K445" s="55"/>
    </row>
    <row r="446" spans="2:11" ht="21" customHeight="1" x14ac:dyDescent="0.45">
      <c r="B446" s="67"/>
      <c r="C446" s="67"/>
      <c r="D446" s="71" t="s">
        <v>174</v>
      </c>
      <c r="E446" s="67">
        <v>0</v>
      </c>
      <c r="F446" s="67">
        <v>0</v>
      </c>
      <c r="G446" s="67">
        <v>0</v>
      </c>
      <c r="H446" s="67">
        <v>0</v>
      </c>
      <c r="I446" s="67"/>
      <c r="J446" s="26"/>
      <c r="K446" s="55"/>
    </row>
    <row r="447" spans="2:11" ht="21" customHeight="1" x14ac:dyDescent="0.45">
      <c r="B447" s="67"/>
      <c r="C447" s="67"/>
      <c r="D447" s="71" t="s">
        <v>175</v>
      </c>
      <c r="E447" s="67">
        <v>3</v>
      </c>
      <c r="F447" s="67">
        <v>1</v>
      </c>
      <c r="G447" s="67">
        <f t="shared" ref="G447:G449" si="151">E447-F447</f>
        <v>2</v>
      </c>
      <c r="H447" s="67">
        <f t="shared" ref="H447:H448" si="152">((-F447/E447)*IMLOG2(F447/E447)+(-G447/E447)*IMLOG2(G447/E447))</f>
        <v>0.91829583405449056</v>
      </c>
      <c r="I447" s="67"/>
      <c r="J447" s="26"/>
      <c r="K447" s="55"/>
    </row>
    <row r="448" spans="2:11" ht="21" customHeight="1" x14ac:dyDescent="0.45">
      <c r="B448" s="67"/>
      <c r="C448" s="67"/>
      <c r="D448" s="71" t="s">
        <v>176</v>
      </c>
      <c r="E448" s="67">
        <v>2</v>
      </c>
      <c r="F448" s="67">
        <v>1</v>
      </c>
      <c r="G448" s="67">
        <f t="shared" si="151"/>
        <v>1</v>
      </c>
      <c r="H448" s="67">
        <f t="shared" si="152"/>
        <v>1</v>
      </c>
      <c r="I448" s="67"/>
      <c r="J448" s="26"/>
      <c r="K448" s="55"/>
    </row>
    <row r="449" spans="2:11" ht="21" customHeight="1" x14ac:dyDescent="0.45">
      <c r="B449" s="67"/>
      <c r="C449" s="67"/>
      <c r="D449" s="71" t="s">
        <v>177</v>
      </c>
      <c r="E449" s="67">
        <v>2</v>
      </c>
      <c r="F449" s="67">
        <v>0</v>
      </c>
      <c r="G449" s="67">
        <f t="shared" si="151"/>
        <v>2</v>
      </c>
      <c r="H449" s="67">
        <v>0</v>
      </c>
      <c r="I449" s="67"/>
      <c r="J449" s="26"/>
      <c r="K449" s="55"/>
    </row>
    <row r="450" spans="2:11" ht="21" customHeight="1" x14ac:dyDescent="0.45">
      <c r="B450" s="67"/>
      <c r="C450" s="67" t="s">
        <v>181</v>
      </c>
      <c r="D450" s="67"/>
      <c r="E450" s="67"/>
      <c r="F450" s="67"/>
      <c r="G450" s="67"/>
      <c r="H450" s="67"/>
      <c r="I450" s="67">
        <f>(H421)-((E451/E421*H451)+(E452/E421*H452)+(E453/E421*H453))</f>
        <v>0</v>
      </c>
      <c r="J450" s="26">
        <f t="shared" ref="J450" si="153">I450</f>
        <v>0</v>
      </c>
      <c r="K450" s="55"/>
    </row>
    <row r="451" spans="2:11" ht="21" customHeight="1" x14ac:dyDescent="0.45">
      <c r="B451" s="67"/>
      <c r="C451" s="67"/>
      <c r="D451" s="71" t="s">
        <v>172</v>
      </c>
      <c r="E451" s="67">
        <v>5</v>
      </c>
      <c r="F451" s="67">
        <v>2</v>
      </c>
      <c r="G451" s="67">
        <f t="shared" ref="G451" si="154">E451-F451</f>
        <v>3</v>
      </c>
      <c r="H451" s="67">
        <f t="shared" ref="H451" si="155">((-F451/E451)*IMLOG2(F451/E451)+(-G451/E451)*IMLOG2(G451/E451))</f>
        <v>0.97095059445466747</v>
      </c>
      <c r="I451" s="67"/>
      <c r="J451" s="26"/>
      <c r="K451" s="55"/>
    </row>
    <row r="452" spans="2:11" ht="21" customHeight="1" x14ac:dyDescent="0.45">
      <c r="B452" s="67"/>
      <c r="C452" s="67"/>
      <c r="D452" s="71" t="s">
        <v>182</v>
      </c>
      <c r="E452" s="67">
        <v>0</v>
      </c>
      <c r="F452" s="67">
        <v>0</v>
      </c>
      <c r="G452" s="67">
        <v>0</v>
      </c>
      <c r="H452" s="67">
        <v>0</v>
      </c>
      <c r="I452" s="67"/>
      <c r="J452" s="26"/>
      <c r="K452" s="55"/>
    </row>
    <row r="453" spans="2:11" ht="21" customHeight="1" x14ac:dyDescent="0.45">
      <c r="B453" s="67"/>
      <c r="C453" s="67"/>
      <c r="D453" s="71" t="s">
        <v>183</v>
      </c>
      <c r="E453" s="67">
        <v>0</v>
      </c>
      <c r="F453" s="67">
        <v>0</v>
      </c>
      <c r="G453" s="67">
        <v>0</v>
      </c>
      <c r="H453" s="67">
        <v>0</v>
      </c>
      <c r="I453" s="67"/>
      <c r="J453" s="26"/>
      <c r="K453" s="55"/>
    </row>
  </sheetData>
  <mergeCells count="10">
    <mergeCell ref="K4:K54"/>
    <mergeCell ref="K58:K104"/>
    <mergeCell ref="K150:K196"/>
    <mergeCell ref="K201:K242"/>
    <mergeCell ref="K247:K288"/>
    <mergeCell ref="K293:K330"/>
    <mergeCell ref="K335:K376"/>
    <mergeCell ref="K380:K416"/>
    <mergeCell ref="K421:K453"/>
    <mergeCell ref="K108:K14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Sample</vt:lpstr>
      <vt:lpstr>Data Training</vt:lpstr>
      <vt:lpstr>Gaint &amp; Entropy</vt:lpstr>
      <vt:lpstr>Backup Gain &amp; Entropy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2020-05-10T15:18:11Z</dcterms:created>
  <dcterms:modified xsi:type="dcterms:W3CDTF">2020-05-16T04:18:46Z</dcterms:modified>
</cp:coreProperties>
</file>